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dariu\Desktop\RVA\"/>
    </mc:Choice>
  </mc:AlternateContent>
  <xr:revisionPtr revIDLastSave="0" documentId="13_ncr:1_{72F978CF-0E01-4F90-9BE2-AF71095FE239}" xr6:coauthVersionLast="47" xr6:coauthVersionMax="47" xr10:uidLastSave="{00000000-0000-0000-0000-000000000000}"/>
  <bookViews>
    <workbookView xWindow="-120" yWindow="-120" windowWidth="29040" windowHeight="15720" firstSheet="1" activeTab="2"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 name="Forma 13" sheetId="14" r:id="rId13"/>
  </sheets>
  <definedNames>
    <definedName name="VAS070_D_Apskaitospriet1" localSheetId="0">'Forma 1'!$D$25</definedName>
    <definedName name="VAS070_D_Apskaitospriet1">'Forma 1'!$D$25</definedName>
    <definedName name="VAS070_D_Atsiskaitomiej1" localSheetId="0">'Forma 1'!$D$26</definedName>
    <definedName name="VAS070_D_Atsiskaitomiej1">'Forma 1'!$D$26</definedName>
    <definedName name="VAS070_D_Irankiaimatavi1" localSheetId="0">'Forma 1'!$D$30</definedName>
    <definedName name="VAS070_D_Irankiaimatavi1">'Forma 1'!$D$30</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geriamojov1" localSheetId="0">'Forma 1'!$D$28</definedName>
    <definedName name="VAS070_D_Kitigeriamojov1">'Forma 1'!$D$28</definedName>
    <definedName name="VAS070_D_Kitiirenginiai1" localSheetId="0">'Forma 1'!$D$20</definedName>
    <definedName name="VAS070_D_Kitiirenginiai1">'Forma 1'!$D$20</definedName>
    <definedName name="VAS070_D_Kitiirenginiai2" localSheetId="0">'Forma 1'!$D$24</definedName>
    <definedName name="VAS070_D_Kitiirenginiai2">'Forma 1'!$D$24</definedName>
    <definedName name="VAS070_D_Kitostransport1" localSheetId="0">'Forma 1'!$D$33</definedName>
    <definedName name="VAS070_D_Kitostransport1">'Forma 1'!$D$33</definedName>
    <definedName name="VAS070_D_Kompiuteriaiko1" localSheetId="0">'Forma 1'!$D$29</definedName>
    <definedName name="VAS070_D_Kompiuteriaiko1">'Forma 1'!$D$29</definedName>
    <definedName name="VAS070_D_LaikotarpisMetais" localSheetId="0">'Forma 1'!$E$9</definedName>
    <definedName name="VAS070_D_LaikotarpisMetais">'Forma 1'!$E$9</definedName>
    <definedName name="VAS070_D_Lengviejiautom1" localSheetId="0">'Forma 1'!$D$32</definedName>
    <definedName name="VAS070_D_Lengviejiautom1">'Forma 1'!$D$32</definedName>
    <definedName name="VAS070_D_Masinosiriranga1" localSheetId="0">'Forma 1'!$D$21</definedName>
    <definedName name="VAS070_D_Masinosiriranga1">'Forma 1'!$D$21</definedName>
    <definedName name="VAS070_D_Nematerialusis1" localSheetId="0">'Forma 1'!$D$10</definedName>
    <definedName name="VAS070_D_Nematerialusis1">'Forma 1'!$D$10</definedName>
    <definedName name="VAS070_D_Nuotekuirdumbl1" localSheetId="0">'Forma 1'!$D$23</definedName>
    <definedName name="VAS070_D_Nuotekuirdumbl1">'Forma 1'!$D$23</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aulessviesose1" localSheetId="0">'Forma 1'!$D$19</definedName>
    <definedName name="VAS070_D_Saulessviesose1">'Forma 1'!$D$19</definedName>
    <definedName name="VAS070_D_Silumosatsiska1" localSheetId="0">'Forma 1'!$D$27</definedName>
    <definedName name="VAS070_D_Silumosatsiska1">'Forma 1'!$D$27</definedName>
    <definedName name="VAS070_D_Silumosirkarst1" localSheetId="0">'Forma 1'!$D$18</definedName>
    <definedName name="VAS070_D_Silumosirkarst1">'Forma 1'!$D$18</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1'!$D$31</definedName>
    <definedName name="VAS070_D_Transportoprie1">'Forma 1'!$D$31</definedName>
    <definedName name="VAS070_D_Vamzdynai1" localSheetId="0">'Forma 1'!$D$17</definedName>
    <definedName name="VAS070_D_Vamzdynai1">'Forma 1'!$D$17</definedName>
    <definedName name="VAS070_D_Vandenssiurbli1" localSheetId="0">'Forma 1'!$D$22</definedName>
    <definedName name="VAS070_D_Vandenssiurbli1">'Forma 1'!$D$22</definedName>
    <definedName name="VAS070_F_Apskaitospriet1LaikotarpisMetais" localSheetId="0">'Forma 1'!$E$25</definedName>
    <definedName name="VAS070_F_Apskaitospriet1LaikotarpisMetais">'Forma 1'!$E$25</definedName>
    <definedName name="VAS070_F_Atsiskaitomiej1LaikotarpisMetais" localSheetId="0">'Forma 1'!$E$26</definedName>
    <definedName name="VAS070_F_Atsiskaitomiej1LaikotarpisMetais">'Forma 1'!$E$26</definedName>
    <definedName name="VAS070_F_Irankiaimatavi1LaikotarpisMetais" localSheetId="0">'Forma 1'!$E$30</definedName>
    <definedName name="VAS070_F_Irankiaimatavi1LaikotarpisMetais">'Forma 1'!$E$30</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geriamojov1LaikotarpisMetais" localSheetId="0">'Forma 1'!$E$28</definedName>
    <definedName name="VAS070_F_Kitigeriamojov1LaikotarpisMetais">'Forma 1'!$E$28</definedName>
    <definedName name="VAS070_F_Kitiirenginiai1LaikotarpisMetais" localSheetId="0">'Forma 1'!$E$20</definedName>
    <definedName name="VAS070_F_Kitiirenginiai1LaikotarpisMetais">'Forma 1'!$E$20</definedName>
    <definedName name="VAS070_F_Kitiirenginiai2LaikotarpisMetais" localSheetId="0">'Forma 1'!$E$24</definedName>
    <definedName name="VAS070_F_Kitiirenginiai2LaikotarpisMetais">'Forma 1'!$E$24</definedName>
    <definedName name="VAS070_F_Kitostransport1LaikotarpisMetais" localSheetId="0">'Forma 1'!$E$33</definedName>
    <definedName name="VAS070_F_Kitostransport1LaikotarpisMetais">'Forma 1'!$E$33</definedName>
    <definedName name="VAS070_F_Kompiuteriaiko1LaikotarpisMetais" localSheetId="0">'Forma 1'!$E$29</definedName>
    <definedName name="VAS070_F_Kompiuteriaiko1LaikotarpisMetais">'Forma 1'!$E$29</definedName>
    <definedName name="VAS070_F_Lengviejiautom1LaikotarpisMetais" localSheetId="0">'Forma 1'!$E$32</definedName>
    <definedName name="VAS070_F_Lengviejiautom1LaikotarpisMetais">'Forma 1'!$E$32</definedName>
    <definedName name="VAS070_F_Masinosiriranga1LaikotarpisMetais" localSheetId="0">'Forma 1'!$E$21</definedName>
    <definedName name="VAS070_F_Masinosiriranga1LaikotarpisMetais">'Forma 1'!$E$21</definedName>
    <definedName name="VAS070_F_Nematerialusis1LaikotarpisMetais" localSheetId="0">'Forma 1'!$E$10</definedName>
    <definedName name="VAS070_F_Nematerialusis1LaikotarpisMetais">'Forma 1'!$E$10</definedName>
    <definedName name="VAS070_F_Nuotekuirdumbl1LaikotarpisMetais" localSheetId="0">'Forma 1'!$E$23</definedName>
    <definedName name="VAS070_F_Nuotekuirdumbl1LaikotarpisMetais">'Forma 1'!$E$23</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aulessviesose1LaikotarpisMetais" localSheetId="0">'Forma 1'!$E$19</definedName>
    <definedName name="VAS070_F_Saulessviesose1LaikotarpisMetais">'Forma 1'!$E$19</definedName>
    <definedName name="VAS070_F_Silumosatsiska1LaikotarpisMetais" localSheetId="0">'Forma 1'!$E$27</definedName>
    <definedName name="VAS070_F_Silumosatsiska1LaikotarpisMetais">'Forma 1'!$E$27</definedName>
    <definedName name="VAS070_F_Silumosirkarst1LaikotarpisMetais" localSheetId="0">'Forma 1'!$E$18</definedName>
    <definedName name="VAS070_F_Silumosirkarst1LaikotarpisMetais">'Forma 1'!$E$18</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1'!$E$31</definedName>
    <definedName name="VAS070_F_Transportoprie1LaikotarpisMetais">'Forma 1'!$E$31</definedName>
    <definedName name="VAS070_F_Vamzdynai1LaikotarpisMetais" localSheetId="0">'Forma 1'!$E$17</definedName>
    <definedName name="VAS070_F_Vamzdynai1LaikotarpisMetais">'Forma 1'!$E$17</definedName>
    <definedName name="VAS070_F_Vandenssiurbli1LaikotarpisMetais" localSheetId="0">'Forma 1'!$E$22</definedName>
    <definedName name="VAS070_F_Vandenssiurbli1LaikotarpisMetais">'Forma 1'!$E$22</definedName>
    <definedName name="VAS071_D_Nereikia1" localSheetId="1">'Forma 2'!$D$10</definedName>
    <definedName name="VAS071_D_Nereikia1">'Forma 2'!$D$10</definedName>
    <definedName name="VAS071_D_Priedasnetekog1" localSheetId="1">'Forma 2'!$C$11</definedName>
    <definedName name="VAS071_D_Priedasnetekog1">'Forma 2'!$C$11</definedName>
    <definedName name="VAS071_F_Priedasnetekog1Nereikia1" localSheetId="1">'Forma 2'!$D$11</definedName>
    <definedName name="VAS071_F_Priedasnetekog1Nereikia1">'Forma 2'!$D$11</definedName>
    <definedName name="VAS072_D_Apskaitosveikl1" localSheetId="2">'Forma 3'!$C$87</definedName>
    <definedName name="VAS072_D_Apskaitosveikl1">'Forma 3'!$C$87</definedName>
    <definedName name="VAS072_D_Apskaitosveikl2" localSheetId="2">'Forma 3'!$C$53</definedName>
    <definedName name="VAS072_D_Apskaitosveikl2">'Forma 3'!$C$53</definedName>
    <definedName name="VAS072_D_Apskaitosveikl3" localSheetId="2">'Forma 3'!$C$36</definedName>
    <definedName name="VAS072_D_Apskaitosveikl3">'Forma 3'!$C$36</definedName>
    <definedName name="VAS072_D_AtaskaitinisLaikotarpis" localSheetId="2">'Forma 3'!$D$9</definedName>
    <definedName name="VAS072_D_AtaskaitinisLaikotarpis">'Forma 3'!$D$9</definedName>
    <definedName name="VAS072_D_Beviltiskossko1" localSheetId="2">'Forma 3'!$C$57</definedName>
    <definedName name="VAS072_D_Beviltiskossko1">'Forma 3'!$C$57</definedName>
    <definedName name="VAS072_D_Elektrosenergi1" localSheetId="2">'Forma 3'!$C$25</definedName>
    <definedName name="VAS072_D_Elektrosenergi1">'Forma 3'!$C$25</definedName>
    <definedName name="VAS072_D_Elektrosenergi2" localSheetId="2">'Forma 3'!$C$43</definedName>
    <definedName name="VAS072_D_Elektrosenergi2">'Forma 3'!$C$43</definedName>
    <definedName name="VAS072_D_Garantiniamtie1" localSheetId="2">'Forma 3'!$C$37</definedName>
    <definedName name="VAS072_D_Garantiniamtie1">'Forma 3'!$C$37</definedName>
    <definedName name="VAS072_D_Geriamojovande1" localSheetId="2">'Forma 3'!$C$11</definedName>
    <definedName name="VAS072_D_Geriamojovande1">'Forma 3'!$C$11</definedName>
    <definedName name="VAS072_D_Geriamojovande10" localSheetId="2">'Forma 3'!$C$94</definedName>
    <definedName name="VAS072_D_Geriamojovande10">'Forma 3'!$C$94</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3'!$C$45</definedName>
    <definedName name="VAS072_D_Geriamojovande5">'Forma 3'!$C$45</definedName>
    <definedName name="VAS072_D_Geriamojovande6" localSheetId="2">'Forma 3'!$C$46</definedName>
    <definedName name="VAS072_D_Geriamojovande6">'Forma 3'!$C$46</definedName>
    <definedName name="VAS072_D_Geriamojovande7" localSheetId="2">'Forma 3'!$C$79</definedName>
    <definedName name="VAS072_D_Geriamojovande7">'Forma 3'!$C$79</definedName>
    <definedName name="VAS072_D_Geriamojovande8" localSheetId="2">'Forma 3'!$C$80</definedName>
    <definedName name="VAS072_D_Geriamojovande8">'Forma 3'!$C$80</definedName>
    <definedName name="VAS072_D_Geriamojovande9" localSheetId="2">'Forma 3'!$C$93</definedName>
    <definedName name="VAS072_D_Geriamojovande9">'Forma 3'!$C$93</definedName>
    <definedName name="VAS072_D_Grynasispelnas1" localSheetId="2">'Forma 3'!$C$92</definedName>
    <definedName name="VAS072_D_Grynasispelnas1">'Forma 3'!$C$92</definedName>
    <definedName name="VAS072_D_Gvtntilgalaiki1" localSheetId="2">'Forma 3'!$C$14</definedName>
    <definedName name="VAS072_D_Gvtntilgalaiki1">'Forma 3'!$C$14</definedName>
    <definedName name="VAS072_D_Gvtntilgalaiki2" localSheetId="2">'Forma 3'!$C$19</definedName>
    <definedName name="VAS072_D_Gvtntilgalaiki2">'Forma 3'!$C$19</definedName>
    <definedName name="VAS072_D_Gvtntilgalaiki3" localSheetId="2">'Forma 3'!$C$24</definedName>
    <definedName name="VAS072_D_Gvtntilgalaiki3">'Forma 3'!$C$24</definedName>
    <definedName name="VAS072_D_Gvtntilgalaiki4" localSheetId="2">'Forma 3'!$C$30</definedName>
    <definedName name="VAS072_D_Gvtntilgalaiki4">'Forma 3'!$C$30</definedName>
    <definedName name="VAS072_D_Gvtntilgalaiki5" localSheetId="2">'Forma 3'!$C$33</definedName>
    <definedName name="VAS072_D_Gvtntilgalaiki5">'Forma 3'!$C$33</definedName>
    <definedName name="VAS072_D_Gvtntilgalaiki7" localSheetId="2">'Forma 3'!$C$39</definedName>
    <definedName name="VAS072_D_Gvtntilgalaiki7">'Forma 3'!$C$39</definedName>
    <definedName name="VAS072_D_Gvtntilgalaiki8" localSheetId="2">'Forma 3'!$C$42</definedName>
    <definedName name="VAS072_D_Gvtntilgalaiki8">'Forma 3'!$C$42</definedName>
    <definedName name="VAS072_D_Ismokosivairio1" localSheetId="2">'Forma 3'!$C$70</definedName>
    <definedName name="VAS072_D_Ismokosivairio1">'Forma 3'!$C$70</definedName>
    <definedName name="VAS072_D_Kitosreguliuoj1" localSheetId="2">'Forma 3'!$C$35</definedName>
    <definedName name="VAS072_D_Kitosreguliuoj1">'Forma 3'!$C$35</definedName>
    <definedName name="VAS072_D_Kitosreguliuoj2" localSheetId="2">'Forma 3'!$C$38</definedName>
    <definedName name="VAS072_D_Kitosreguliuoj2">'Forma 3'!$C$38</definedName>
    <definedName name="VAS072_D_Kitosreguliuoj3" localSheetId="2">'Forma 3'!$C$54</definedName>
    <definedName name="VAS072_D_Kitosreguliuoj3">'Forma 3'!$C$54</definedName>
    <definedName name="VAS072_D_Kitosreguliuoj4" localSheetId="2">'Forma 3'!$C$76</definedName>
    <definedName name="VAS072_D_Kitosreguliuoj4">'Forma 3'!$C$76</definedName>
    <definedName name="VAS072_D_Kitosreguliuoj5" localSheetId="2">'Forma 3'!$C$88</definedName>
    <definedName name="VAS072_D_Kitosreguliuoj5">'Forma 3'!$C$88</definedName>
    <definedName name="VAS072_D_Kituveiklupaja1" localSheetId="2">'Forma 3'!$C$34</definedName>
    <definedName name="VAS072_D_Kituveiklupaja1">'Forma 3'!$C$34</definedName>
    <definedName name="VAS072_D_Kituveiklupeln1" localSheetId="2">'Forma 3'!$C$86</definedName>
    <definedName name="VAS072_D_Kituveiklupeln1">'Forma 3'!$C$86</definedName>
    <definedName name="VAS072_D_Kituveiklusana1" localSheetId="2">'Forma 3'!$C$52</definedName>
    <definedName name="VAS072_D_Kituveiklusana1">'Forma 3'!$C$52</definedName>
    <definedName name="VAS072_D_Komandiruociup1" localSheetId="2">'Forma 3'!$C$62</definedName>
    <definedName name="VAS072_D_Komandiruociup1">'Forma 3'!$C$62</definedName>
    <definedName name="VAS072_D_Mokymudalyvium1" localSheetId="2">'Forma 3'!$C$71</definedName>
    <definedName name="VAS072_D_Mokymudalyvium1">'Forma 3'!$C$71</definedName>
    <definedName name="VAS072_D_Narystesstojam1" localSheetId="2">'Forma 3'!$C$60</definedName>
    <definedName name="VAS072_D_Narystesstojam1">'Forma 3'!$C$60</definedName>
    <definedName name="VAS072_D_Nebaigtosstaty1" localSheetId="2">'Forma 3'!$C$65</definedName>
    <definedName name="VAS072_D_Nebaigtosstaty1">'Forma 3'!$C$65</definedName>
    <definedName name="VAS072_D_Nenaudojamolik1" localSheetId="2">'Forma 3'!$C$64</definedName>
    <definedName name="VAS072_D_Nenaudojamolik1">'Forma 3'!$C$64</definedName>
    <definedName name="VAS072_D_Nepaskirstomos1" localSheetId="2">'Forma 3'!$C$56</definedName>
    <definedName name="VAS072_D_Nepaskirstomos1">'Forma 3'!$C$56</definedName>
    <definedName name="VAS072_D_Nereguliuojamo1" localSheetId="2">'Forma 3'!$C$40</definedName>
    <definedName name="VAS072_D_Nereguliuojamo1">'Forma 3'!$C$40</definedName>
    <definedName name="VAS072_D_Nereguliuojamo2" localSheetId="2">'Forma 3'!$C$41</definedName>
    <definedName name="VAS072_D_Nereguliuojamo2">'Forma 3'!$C$41</definedName>
    <definedName name="VAS072_D_Nereguliuojamo3" localSheetId="2">'Forma 3'!$C$55</definedName>
    <definedName name="VAS072_D_Nereguliuojamo3">'Forma 3'!$C$55</definedName>
    <definedName name="VAS072_D_Nereguliuojamo4" localSheetId="2">'Forma 3'!$C$89</definedName>
    <definedName name="VAS072_D_Nereguliuojamo4">'Forma 3'!$C$89</definedName>
    <definedName name="VAS072_D_Nuotekudumblot1" localSheetId="2">'Forma 3'!$C$26</definedName>
    <definedName name="VAS072_D_Nuotekudumblot1">'Forma 3'!$C$26</definedName>
    <definedName name="VAS072_D_Nuotekudumblot2" localSheetId="2">'Forma 3'!$C$50</definedName>
    <definedName name="VAS072_D_Nuotekudumblot2">'Forma 3'!$C$50</definedName>
    <definedName name="VAS072_D_Nuotekudumblot3" localSheetId="2">'Forma 3'!$C$84</definedName>
    <definedName name="VAS072_D_Nuotekudumblot3">'Forma 3'!$C$84</definedName>
    <definedName name="VAS072_D_Nuotekudumblot4" localSheetId="2">'Forma 3'!$C$98</definedName>
    <definedName name="VAS072_D_Nuotekudumblot4">'Forma 3'!$C$98</definedName>
    <definedName name="VAS072_D_Nuotekusurinki1" localSheetId="2">'Forma 3'!$C$16</definedName>
    <definedName name="VAS072_D_Nuotekusurinki1">'Forma 3'!$C$16</definedName>
    <definedName name="VAS072_D_Nuotekusurinki2" localSheetId="2">'Forma 3'!$C$48</definedName>
    <definedName name="VAS072_D_Nuotekusurinki2">'Forma 3'!$C$48</definedName>
    <definedName name="VAS072_D_Nuotekusurinki3" localSheetId="2">'Forma 3'!$C$82</definedName>
    <definedName name="VAS072_D_Nuotekusurinki3">'Forma 3'!$C$82</definedName>
    <definedName name="VAS072_D_Nuotekusurinki4" localSheetId="2">'Forma 3'!$C$96</definedName>
    <definedName name="VAS072_D_Nuotekusurinki4">'Forma 3'!$C$96</definedName>
    <definedName name="VAS072_D_Nuotekutvarkym1" localSheetId="2">'Forma 3'!$C$15</definedName>
    <definedName name="VAS072_D_Nuotekutvarkym1">'Forma 3'!$C$15</definedName>
    <definedName name="VAS072_D_Nuotekutvarkym2" localSheetId="2">'Forma 3'!$C$47</definedName>
    <definedName name="VAS072_D_Nuotekutvarkym2">'Forma 3'!$C$47</definedName>
    <definedName name="VAS072_D_Nuotekutvarkym3" localSheetId="2">'Forma 3'!$C$81</definedName>
    <definedName name="VAS072_D_Nuotekutvarkym3">'Forma 3'!$C$81</definedName>
    <definedName name="VAS072_D_Nuotekutvarkym4" localSheetId="2">'Forma 3'!$C$95</definedName>
    <definedName name="VAS072_D_Nuotekutvarkym4">'Forma 3'!$C$95</definedName>
    <definedName name="VAS072_D_Nuotekuvalymop1" localSheetId="2">'Forma 3'!$C$20</definedName>
    <definedName name="VAS072_D_Nuotekuvalymop1">'Forma 3'!$C$20</definedName>
    <definedName name="VAS072_D_Nuotekuvalymop2" localSheetId="2">'Forma 3'!$C$83</definedName>
    <definedName name="VAS072_D_Nuotekuvalymop2">'Forma 3'!$C$83</definedName>
    <definedName name="VAS072_D_Nuotekuvalymop3" localSheetId="2">'Forma 3'!$C$97</definedName>
    <definedName name="VAS072_D_Nuotekuvalymop3">'Forma 3'!$C$97</definedName>
    <definedName name="VAS072_D_Nuotekuvalymos1" localSheetId="2">'Forma 3'!$C$49</definedName>
    <definedName name="VAS072_D_Nuotekuvalymos1">'Forma 3'!$C$49</definedName>
    <definedName name="VAS072_D_Nurasytoisanau1" localSheetId="2">'Forma 3'!$C$75</definedName>
    <definedName name="VAS072_D_Nurasytoisanau1">'Forma 3'!$C$75</definedName>
    <definedName name="VAS072_D_Nusidevejimoam1" localSheetId="2">'Forma 3'!$C$66</definedName>
    <definedName name="VAS072_D_Nusidevejimoam1">'Forma 3'!$C$66</definedName>
    <definedName name="VAS072_D_Nusidevejimoam2" localSheetId="2">'Forma 3'!$C$67</definedName>
    <definedName name="VAS072_D_Nusidevejimoam2">'Forma 3'!$C$67</definedName>
    <definedName name="VAS072_D_Nusidevejimoam3" localSheetId="2">'Forma 3'!$C$68</definedName>
    <definedName name="VAS072_D_Nusidevejimoam3">'Forma 3'!$C$68</definedName>
    <definedName name="VAS072_D_Nusidevejimoam4" localSheetId="2">'Forma 3'!$C$69</definedName>
    <definedName name="VAS072_D_Nusidevejimoam4">'Forma 3'!$C$69</definedName>
    <definedName name="VAS072_D_Nusidevejimoam5" localSheetId="2">'Forma 3'!$C$73</definedName>
    <definedName name="VAS072_D_Nusidevejimoam5">'Forma 3'!$C$73</definedName>
    <definedName name="VAS072_D_Nusidevejimoam6" localSheetId="2">'Forma 3'!$C$74</definedName>
    <definedName name="VAS072_D_Nusidevejimoam6">'Forma 3'!$C$74</definedName>
    <definedName name="VAS072_D_Pagautenetekim1" localSheetId="2">'Forma 3'!$C$90</definedName>
    <definedName name="VAS072_D_Pagautenetekim1">'Forma 3'!$C$90</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3'!$C$21</definedName>
    <definedName name="VAS072_D_Pajamosuzbuiti2">'Forma 3'!$C$21</definedName>
    <definedName name="VAS072_D_Pajamosuzdumbl1" localSheetId="2">'Forma 3'!$C$27</definedName>
    <definedName name="VAS072_D_Pajamosuzdumbl1">'Forma 3'!$C$27</definedName>
    <definedName name="VAS072_D_Pajamosuzkitub1" localSheetId="2">'Forma 3'!$C$28</definedName>
    <definedName name="VAS072_D_Pajamosuzkitub1">'Forma 3'!$C$28</definedName>
    <definedName name="VAS072_D_Pajamosuzpadid1" localSheetId="2">'Forma 3'!$C$22</definedName>
    <definedName name="VAS072_D_Pajamosuzpadid1">'Forma 3'!$C$22</definedName>
    <definedName name="VAS072_D_Pajamosuzpavir2" localSheetId="2">'Forma 3'!$C$32</definedName>
    <definedName name="VAS072_D_Pajamosuzpavir2">'Forma 3'!$C$32</definedName>
    <definedName name="VAS072_D_Pajamosuzpavir3" localSheetId="2">'Forma 3'!$C$18</definedName>
    <definedName name="VAS072_D_Pajamosuzpavir3">'Forma 3'!$C$18</definedName>
    <definedName name="VAS072_D_Pajamosuzpavir4" localSheetId="2">'Forma 3'!$C$23</definedName>
    <definedName name="VAS072_D_Pajamosuzpavir4">'Forma 3'!$C$23</definedName>
    <definedName name="VAS072_D_Pajamosuzpavir5" localSheetId="2">'Forma 3'!$C$29</definedName>
    <definedName name="VAS072_D_Pajamosuzpavir5">'Forma 3'!$C$29</definedName>
    <definedName name="VAS072_D_Paramalabdarav1" localSheetId="2">'Forma 3'!$C$58</definedName>
    <definedName name="VAS072_D_Paramalabdarav1">'Forma 3'!$C$58</definedName>
    <definedName name="VAS072_D_Paskirstomosio1" localSheetId="2">'Forma 3'!$C$44</definedName>
    <definedName name="VAS072_D_Paskirstomosio1">'Forma 3'!$C$44</definedName>
    <definedName name="VAS072_D_Patirtospaluka1" localSheetId="2">'Forma 3'!$C$61</definedName>
    <definedName name="VAS072_D_Patirtospaluka1">'Forma 3'!$C$61</definedName>
    <definedName name="VAS072_D_Pavirsiniunuot1" localSheetId="2">'Forma 3'!$C$31</definedName>
    <definedName name="VAS072_D_Pavirsiniunuot1">'Forma 3'!$C$31</definedName>
    <definedName name="VAS072_D_Pavirsiniunuot2" localSheetId="2">'Forma 3'!$C$51</definedName>
    <definedName name="VAS072_D_Pavirsiniunuot2">'Forma 3'!$C$51</definedName>
    <definedName name="VAS072_D_Pavirsiniunuot3" localSheetId="2">'Forma 3'!$C$85</definedName>
    <definedName name="VAS072_D_Pavirsiniunuot3">'Forma 3'!$C$85</definedName>
    <definedName name="VAS072_D_Pavirsiniunuot4" localSheetId="2">'Forma 3'!$C$99</definedName>
    <definedName name="VAS072_D_Pavirsiniunuot4">'Forma 3'!$C$99</definedName>
    <definedName name="VAS072_D_Pelnasnuostoli1" localSheetId="2">'Forma 3'!$C$78</definedName>
    <definedName name="VAS072_D_Pelnasnuostoli1">'Forma 3'!$C$78</definedName>
    <definedName name="VAS072_D_Pelnomokestis1" localSheetId="2">'Forma 3'!$C$91</definedName>
    <definedName name="VAS072_D_Pelnomokestis1">'Forma 3'!$C$91</definedName>
    <definedName name="VAS072_D_Praeituataskai1" localSheetId="2">'Forma 3'!$C$77</definedName>
    <definedName name="VAS072_D_Praeituataskai1">'Forma 3'!$C$77</definedName>
    <definedName name="VAS072_D_Reprezentacijo1" localSheetId="2">'Forma 3'!$C$63</definedName>
    <definedName name="VAS072_D_Reprezentacijo1">'Forma 3'!$C$63</definedName>
    <definedName name="VAS072_D_Sanaudossusiju1" localSheetId="2">'Forma 3'!$C$72</definedName>
    <definedName name="VAS072_D_Sanaudossusiju1">'Forma 3'!$C$72</definedName>
    <definedName name="VAS072_D_Tantjemuismoko1" localSheetId="2">'Forma 3'!$C$59</definedName>
    <definedName name="VAS072_D_Tantjemuismoko1">'Forma 3'!$C$59</definedName>
    <definedName name="VAS072_F_Apskaitosveikl1AtaskaitinisLaikotarpis" localSheetId="2">'Forma 3'!$D$87</definedName>
    <definedName name="VAS072_F_Apskaitosveikl1AtaskaitinisLaikotarpis">'Forma 3'!$D$87</definedName>
    <definedName name="VAS072_F_Apskaitosveikl2AtaskaitinisLaikotarpis" localSheetId="2">'Forma 3'!$D$53</definedName>
    <definedName name="VAS072_F_Apskaitosveikl2AtaskaitinisLaikotarpis">'Forma 3'!$D$53</definedName>
    <definedName name="VAS072_F_Apskaitosveikl3AtaskaitinisLaikotarpis" localSheetId="2">'Forma 3'!$D$36</definedName>
    <definedName name="VAS072_F_Apskaitosveikl3AtaskaitinisLaikotarpis">'Forma 3'!$D$36</definedName>
    <definedName name="VAS072_F_Beviltiskossko1AtaskaitinisLaikotarpis" localSheetId="2">'Forma 3'!$D$57</definedName>
    <definedName name="VAS072_F_Beviltiskossko1AtaskaitinisLaikotarpis">'Forma 3'!$D$57</definedName>
    <definedName name="VAS072_F_Elektrosenergi1AtaskaitinisLaikotarpis" localSheetId="2">'Forma 3'!$D$25</definedName>
    <definedName name="VAS072_F_Elektrosenergi1AtaskaitinisLaikotarpis">'Forma 3'!$D$25</definedName>
    <definedName name="VAS072_F_Elektrosenergi2AtaskaitinisLaikotarpis" localSheetId="2">'Forma 3'!$D$43</definedName>
    <definedName name="VAS072_F_Elektrosenergi2AtaskaitinisLaikotarpis">'Forma 3'!$D$43</definedName>
    <definedName name="VAS072_F_Garantiniamtie1AtaskaitinisLaikotarpis" localSheetId="2">'Forma 3'!$D$37</definedName>
    <definedName name="VAS072_F_Garantiniamtie1AtaskaitinisLaikotarpis">'Forma 3'!$D$37</definedName>
    <definedName name="VAS072_F_Geriamojovande10AtaskaitinisLaikotarpis" localSheetId="2">'Forma 3'!$D$94</definedName>
    <definedName name="VAS072_F_Geriamojovande10AtaskaitinisLaikotarpis">'Forma 3'!$D$94</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3'!$D$45</definedName>
    <definedName name="VAS072_F_Geriamojovande5AtaskaitinisLaikotarpis">'Forma 3'!$D$45</definedName>
    <definedName name="VAS072_F_Geriamojovande6AtaskaitinisLaikotarpis" localSheetId="2">'Forma 3'!$D$46</definedName>
    <definedName name="VAS072_F_Geriamojovande6AtaskaitinisLaikotarpis">'Forma 3'!$D$46</definedName>
    <definedName name="VAS072_F_Geriamojovande7AtaskaitinisLaikotarpis" localSheetId="2">'Forma 3'!$D$79</definedName>
    <definedName name="VAS072_F_Geriamojovande7AtaskaitinisLaikotarpis">'Forma 3'!$D$79</definedName>
    <definedName name="VAS072_F_Geriamojovande8AtaskaitinisLaikotarpis" localSheetId="2">'Forma 3'!$D$80</definedName>
    <definedName name="VAS072_F_Geriamojovande8AtaskaitinisLaikotarpis">'Forma 3'!$D$80</definedName>
    <definedName name="VAS072_F_Geriamojovande9AtaskaitinisLaikotarpis" localSheetId="2">'Forma 3'!$D$93</definedName>
    <definedName name="VAS072_F_Geriamojovande9AtaskaitinisLaikotarpis">'Forma 3'!$D$93</definedName>
    <definedName name="VAS072_F_Grynasispelnas1AtaskaitinisLaikotarpis" localSheetId="2">'Forma 3'!$D$92</definedName>
    <definedName name="VAS072_F_Grynasispelnas1AtaskaitinisLaikotarpis">'Forma 3'!$D$92</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3'!$D$19</definedName>
    <definedName name="VAS072_F_Gvtntilgalaiki2AtaskaitinisLaikotarpis">'Forma 3'!$D$19</definedName>
    <definedName name="VAS072_F_Gvtntilgalaiki3AtaskaitinisLaikotarpis" localSheetId="2">'Forma 3'!$D$24</definedName>
    <definedName name="VAS072_F_Gvtntilgalaiki3AtaskaitinisLaikotarpis">'Forma 3'!$D$24</definedName>
    <definedName name="VAS072_F_Gvtntilgalaiki4AtaskaitinisLaikotarpis" localSheetId="2">'Forma 3'!$D$30</definedName>
    <definedName name="VAS072_F_Gvtntilgalaiki4AtaskaitinisLaikotarpis">'Forma 3'!$D$30</definedName>
    <definedName name="VAS072_F_Gvtntilgalaiki5AtaskaitinisLaikotarpis" localSheetId="2">'Forma 3'!$D$33</definedName>
    <definedName name="VAS072_F_Gvtntilgalaiki5AtaskaitinisLaikotarpis">'Forma 3'!$D$33</definedName>
    <definedName name="VAS072_F_Gvtntilgalaiki7AtaskaitinisLaikotarpis" localSheetId="2">'Forma 3'!$D$39</definedName>
    <definedName name="VAS072_F_Gvtntilgalaiki7AtaskaitinisLaikotarpis">'Forma 3'!$D$39</definedName>
    <definedName name="VAS072_F_Gvtntilgalaiki8AtaskaitinisLaikotarpis" localSheetId="2">'Forma 3'!$D$42</definedName>
    <definedName name="VAS072_F_Gvtntilgalaiki8AtaskaitinisLaikotarpis">'Forma 3'!$D$42</definedName>
    <definedName name="VAS072_F_Ismokosivairio1AtaskaitinisLaikotarpis" localSheetId="2">'Forma 3'!$D$70</definedName>
    <definedName name="VAS072_F_Ismokosivairio1AtaskaitinisLaikotarpis">'Forma 3'!$D$70</definedName>
    <definedName name="VAS072_F_Kitosreguliuoj1AtaskaitinisLaikotarpis" localSheetId="2">'Forma 3'!$D$35</definedName>
    <definedName name="VAS072_F_Kitosreguliuoj1AtaskaitinisLaikotarpis">'Forma 3'!$D$35</definedName>
    <definedName name="VAS072_F_Kitosreguliuoj2AtaskaitinisLaikotarpis" localSheetId="2">'Forma 3'!$D$38</definedName>
    <definedName name="VAS072_F_Kitosreguliuoj2AtaskaitinisLaikotarpis">'Forma 3'!$D$38</definedName>
    <definedName name="VAS072_F_Kitosreguliuoj3AtaskaitinisLaikotarpis" localSheetId="2">'Forma 3'!$D$54</definedName>
    <definedName name="VAS072_F_Kitosreguliuoj3AtaskaitinisLaikotarpis">'Forma 3'!$D$54</definedName>
    <definedName name="VAS072_F_Kitosreguliuoj4AtaskaitinisLaikotarpis" localSheetId="2">'Forma 3'!$D$76</definedName>
    <definedName name="VAS072_F_Kitosreguliuoj4AtaskaitinisLaikotarpis">'Forma 3'!$D$76</definedName>
    <definedName name="VAS072_F_Kitosreguliuoj5AtaskaitinisLaikotarpis" localSheetId="2">'Forma 3'!$D$88</definedName>
    <definedName name="VAS072_F_Kitosreguliuoj5AtaskaitinisLaikotarpis">'Forma 3'!$D$88</definedName>
    <definedName name="VAS072_F_Kituveiklupaja1AtaskaitinisLaikotarpis" localSheetId="2">'Forma 3'!$D$34</definedName>
    <definedName name="VAS072_F_Kituveiklupaja1AtaskaitinisLaikotarpis">'Forma 3'!$D$34</definedName>
    <definedName name="VAS072_F_Kituveiklupeln1AtaskaitinisLaikotarpis" localSheetId="2">'Forma 3'!$D$86</definedName>
    <definedName name="VAS072_F_Kituveiklupeln1AtaskaitinisLaikotarpis">'Forma 3'!$D$86</definedName>
    <definedName name="VAS072_F_Kituveiklusana1AtaskaitinisLaikotarpis" localSheetId="2">'Forma 3'!$D$52</definedName>
    <definedName name="VAS072_F_Kituveiklusana1AtaskaitinisLaikotarpis">'Forma 3'!$D$52</definedName>
    <definedName name="VAS072_F_Komandiruociup1AtaskaitinisLaikotarpis" localSheetId="2">'Forma 3'!$D$62</definedName>
    <definedName name="VAS072_F_Komandiruociup1AtaskaitinisLaikotarpis">'Forma 3'!$D$62</definedName>
    <definedName name="VAS072_F_Mokymudalyvium1AtaskaitinisLaikotarpis" localSheetId="2">'Forma 3'!$D$71</definedName>
    <definedName name="VAS072_F_Mokymudalyvium1AtaskaitinisLaikotarpis">'Forma 3'!$D$71</definedName>
    <definedName name="VAS072_F_Narystesstojam1AtaskaitinisLaikotarpis" localSheetId="2">'Forma 3'!$D$60</definedName>
    <definedName name="VAS072_F_Narystesstojam1AtaskaitinisLaikotarpis">'Forma 3'!$D$60</definedName>
    <definedName name="VAS072_F_Nebaigtosstaty1AtaskaitinisLaikotarpis" localSheetId="2">'Forma 3'!$D$65</definedName>
    <definedName name="VAS072_F_Nebaigtosstaty1AtaskaitinisLaikotarpis">'Forma 3'!$D$65</definedName>
    <definedName name="VAS072_F_Nenaudojamolik1AtaskaitinisLaikotarpis" localSheetId="2">'Forma 3'!$D$64</definedName>
    <definedName name="VAS072_F_Nenaudojamolik1AtaskaitinisLaikotarpis">'Forma 3'!$D$64</definedName>
    <definedName name="VAS072_F_Nepaskirstomos1AtaskaitinisLaikotarpis" localSheetId="2">'Forma 3'!$D$56</definedName>
    <definedName name="VAS072_F_Nepaskirstomos1AtaskaitinisLaikotarpis">'Forma 3'!$D$56</definedName>
    <definedName name="VAS072_F_Nereguliuojamo1AtaskaitinisLaikotarpis" localSheetId="2">'Forma 3'!$D$40</definedName>
    <definedName name="VAS072_F_Nereguliuojamo1AtaskaitinisLaikotarpis">'Forma 3'!$D$40</definedName>
    <definedName name="VAS072_F_Nereguliuojamo2AtaskaitinisLaikotarpis" localSheetId="2">'Forma 3'!$D$41</definedName>
    <definedName name="VAS072_F_Nereguliuojamo2AtaskaitinisLaikotarpis">'Forma 3'!$D$41</definedName>
    <definedName name="VAS072_F_Nereguliuojamo3AtaskaitinisLaikotarpis" localSheetId="2">'Forma 3'!$D$55</definedName>
    <definedName name="VAS072_F_Nereguliuojamo3AtaskaitinisLaikotarpis">'Forma 3'!$D$55</definedName>
    <definedName name="VAS072_F_Nereguliuojamo4AtaskaitinisLaikotarpis" localSheetId="2">'Forma 3'!$D$89</definedName>
    <definedName name="VAS072_F_Nereguliuojamo4AtaskaitinisLaikotarpis">'Forma 3'!$D$89</definedName>
    <definedName name="VAS072_F_Nuotekudumblot1AtaskaitinisLaikotarpis" localSheetId="2">'Forma 3'!$D$26</definedName>
    <definedName name="VAS072_F_Nuotekudumblot1AtaskaitinisLaikotarpis">'Forma 3'!$D$26</definedName>
    <definedName name="VAS072_F_Nuotekudumblot2AtaskaitinisLaikotarpis" localSheetId="2">'Forma 3'!$D$50</definedName>
    <definedName name="VAS072_F_Nuotekudumblot2AtaskaitinisLaikotarpis">'Forma 3'!$D$50</definedName>
    <definedName name="VAS072_F_Nuotekudumblot3AtaskaitinisLaikotarpis" localSheetId="2">'Forma 3'!$D$84</definedName>
    <definedName name="VAS072_F_Nuotekudumblot3AtaskaitinisLaikotarpis">'Forma 3'!$D$84</definedName>
    <definedName name="VAS072_F_Nuotekudumblot4AtaskaitinisLaikotarpis" localSheetId="2">'Forma 3'!$D$98</definedName>
    <definedName name="VAS072_F_Nuotekudumblot4AtaskaitinisLaikotarpis">'Forma 3'!$D$98</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3'!$D$48</definedName>
    <definedName name="VAS072_F_Nuotekusurinki2AtaskaitinisLaikotarpis">'Forma 3'!$D$48</definedName>
    <definedName name="VAS072_F_Nuotekusurinki3AtaskaitinisLaikotarpis" localSheetId="2">'Forma 3'!$D$82</definedName>
    <definedName name="VAS072_F_Nuotekusurinki3AtaskaitinisLaikotarpis">'Forma 3'!$D$82</definedName>
    <definedName name="VAS072_F_Nuotekusurinki4AtaskaitinisLaikotarpis" localSheetId="2">'Forma 3'!$D$96</definedName>
    <definedName name="VAS072_F_Nuotekusurinki4AtaskaitinisLaikotarpis">'Forma 3'!$D$96</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3'!$D$47</definedName>
    <definedName name="VAS072_F_Nuotekutvarkym2AtaskaitinisLaikotarpis">'Forma 3'!$D$47</definedName>
    <definedName name="VAS072_F_Nuotekutvarkym3AtaskaitinisLaikotarpis" localSheetId="2">'Forma 3'!$D$81</definedName>
    <definedName name="VAS072_F_Nuotekutvarkym3AtaskaitinisLaikotarpis">'Forma 3'!$D$81</definedName>
    <definedName name="VAS072_F_Nuotekutvarkym4AtaskaitinisLaikotarpis" localSheetId="2">'Forma 3'!$D$95</definedName>
    <definedName name="VAS072_F_Nuotekutvarkym4AtaskaitinisLaikotarpis">'Forma 3'!$D$95</definedName>
    <definedName name="VAS072_F_Nuotekuvalymop1AtaskaitinisLaikotarpis" localSheetId="2">'Forma 3'!$D$20</definedName>
    <definedName name="VAS072_F_Nuotekuvalymop1AtaskaitinisLaikotarpis">'Forma 3'!$D$20</definedName>
    <definedName name="VAS072_F_Nuotekuvalymop2AtaskaitinisLaikotarpis" localSheetId="2">'Forma 3'!$D$83</definedName>
    <definedName name="VAS072_F_Nuotekuvalymop2AtaskaitinisLaikotarpis">'Forma 3'!$D$83</definedName>
    <definedName name="VAS072_F_Nuotekuvalymop3AtaskaitinisLaikotarpis" localSheetId="2">'Forma 3'!$D$97</definedName>
    <definedName name="VAS072_F_Nuotekuvalymop3AtaskaitinisLaikotarpis">'Forma 3'!$D$97</definedName>
    <definedName name="VAS072_F_Nuotekuvalymos1AtaskaitinisLaikotarpis" localSheetId="2">'Forma 3'!$D$49</definedName>
    <definedName name="VAS072_F_Nuotekuvalymos1AtaskaitinisLaikotarpis">'Forma 3'!$D$49</definedName>
    <definedName name="VAS072_F_Nurasytoisanau1AtaskaitinisLaikotarpis" localSheetId="2">'Forma 3'!$D$75</definedName>
    <definedName name="VAS072_F_Nurasytoisanau1AtaskaitinisLaikotarpis">'Forma 3'!$D$75</definedName>
    <definedName name="VAS072_F_Nusidevejimoam1AtaskaitinisLaikotarpis" localSheetId="2">'Forma 3'!$D$66</definedName>
    <definedName name="VAS072_F_Nusidevejimoam1AtaskaitinisLaikotarpis">'Forma 3'!$D$66</definedName>
    <definedName name="VAS072_F_Nusidevejimoam2AtaskaitinisLaikotarpis" localSheetId="2">'Forma 3'!$D$67</definedName>
    <definedName name="VAS072_F_Nusidevejimoam2AtaskaitinisLaikotarpis">'Forma 3'!$D$67</definedName>
    <definedName name="VAS072_F_Nusidevejimoam3AtaskaitinisLaikotarpis" localSheetId="2">'Forma 3'!$D$68</definedName>
    <definedName name="VAS072_F_Nusidevejimoam3AtaskaitinisLaikotarpis">'Forma 3'!$D$68</definedName>
    <definedName name="VAS072_F_Nusidevejimoam4AtaskaitinisLaikotarpis" localSheetId="2">'Forma 3'!$D$69</definedName>
    <definedName name="VAS072_F_Nusidevejimoam4AtaskaitinisLaikotarpis">'Forma 3'!$D$69</definedName>
    <definedName name="VAS072_F_Nusidevejimoam5AtaskaitinisLaikotarpis" localSheetId="2">'Forma 3'!$D$73</definedName>
    <definedName name="VAS072_F_Nusidevejimoam5AtaskaitinisLaikotarpis">'Forma 3'!$D$73</definedName>
    <definedName name="VAS072_F_Nusidevejimoam6AtaskaitinisLaikotarpis" localSheetId="2">'Forma 3'!$D$74</definedName>
    <definedName name="VAS072_F_Nusidevejimoam6AtaskaitinisLaikotarpis">'Forma 3'!$D$74</definedName>
    <definedName name="VAS072_F_Pagautenetekim1AtaskaitinisLaikotarpis" localSheetId="2">'Forma 3'!$D$90</definedName>
    <definedName name="VAS072_F_Pagautenetekim1AtaskaitinisLaikotarpis">'Forma 3'!$D$90</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3'!$D$21</definedName>
    <definedName name="VAS072_F_Pajamosuzbuiti2AtaskaitinisLaikotarpis">'Forma 3'!$D$21</definedName>
    <definedName name="VAS072_F_Pajamosuzdumbl1AtaskaitinisLaikotarpis" localSheetId="2">'Forma 3'!$D$27</definedName>
    <definedName name="VAS072_F_Pajamosuzdumbl1AtaskaitinisLaikotarpis">'Forma 3'!$D$27</definedName>
    <definedName name="VAS072_F_Pajamosuzkitub1AtaskaitinisLaikotarpis" localSheetId="2">'Forma 3'!$D$28</definedName>
    <definedName name="VAS072_F_Pajamosuzkitub1AtaskaitinisLaikotarpis">'Forma 3'!$D$28</definedName>
    <definedName name="VAS072_F_Pajamosuzpadid1AtaskaitinisLaikotarpis" localSheetId="2">'Forma 3'!$D$22</definedName>
    <definedName name="VAS072_F_Pajamosuzpadid1AtaskaitinisLaikotarpis">'Forma 3'!$D$22</definedName>
    <definedName name="VAS072_F_Pajamosuzpavir2AtaskaitinisLaikotarpis" localSheetId="2">'Forma 3'!$D$32</definedName>
    <definedName name="VAS072_F_Pajamosuzpavir2AtaskaitinisLaikotarpis">'Forma 3'!$D$32</definedName>
    <definedName name="VAS072_F_Pajamosuzpavir3AtaskaitinisLaikotarpis" localSheetId="2">'Forma 3'!$D$18</definedName>
    <definedName name="VAS072_F_Pajamosuzpavir3AtaskaitinisLaikotarpis">'Forma 3'!$D$18</definedName>
    <definedName name="VAS072_F_Pajamosuzpavir4AtaskaitinisLaikotarpis" localSheetId="2">'Forma 3'!$D$23</definedName>
    <definedName name="VAS072_F_Pajamosuzpavir4AtaskaitinisLaikotarpis">'Forma 3'!$D$23</definedName>
    <definedName name="VAS072_F_Pajamosuzpavir5AtaskaitinisLaikotarpis" localSheetId="2">'Forma 3'!$D$29</definedName>
    <definedName name="VAS072_F_Pajamosuzpavir5AtaskaitinisLaikotarpis">'Forma 3'!$D$29</definedName>
    <definedName name="VAS072_F_Paramalabdarav1AtaskaitinisLaikotarpis" localSheetId="2">'Forma 3'!$D$58</definedName>
    <definedName name="VAS072_F_Paramalabdarav1AtaskaitinisLaikotarpis">'Forma 3'!$D$58</definedName>
    <definedName name="VAS072_F_Paskirstomosio1AtaskaitinisLaikotarpis" localSheetId="2">'Forma 3'!$D$44</definedName>
    <definedName name="VAS072_F_Paskirstomosio1AtaskaitinisLaikotarpis">'Forma 3'!$D$44</definedName>
    <definedName name="VAS072_F_Patirtospaluka1AtaskaitinisLaikotarpis" localSheetId="2">'Forma 3'!$D$61</definedName>
    <definedName name="VAS072_F_Patirtospaluka1AtaskaitinisLaikotarpis">'Forma 3'!$D$61</definedName>
    <definedName name="VAS072_F_Pavirsiniunuot1AtaskaitinisLaikotarpis" localSheetId="2">'Forma 3'!$D$31</definedName>
    <definedName name="VAS072_F_Pavirsiniunuot1AtaskaitinisLaikotarpis">'Forma 3'!$D$31</definedName>
    <definedName name="VAS072_F_Pavirsiniunuot2AtaskaitinisLaikotarpis" localSheetId="2">'Forma 3'!$D$51</definedName>
    <definedName name="VAS072_F_Pavirsiniunuot2AtaskaitinisLaikotarpis">'Forma 3'!$D$51</definedName>
    <definedName name="VAS072_F_Pavirsiniunuot3AtaskaitinisLaikotarpis" localSheetId="2">'Forma 3'!$D$85</definedName>
    <definedName name="VAS072_F_Pavirsiniunuot3AtaskaitinisLaikotarpis">'Forma 3'!$D$85</definedName>
    <definedName name="VAS072_F_Pavirsiniunuot4AtaskaitinisLaikotarpis" localSheetId="2">'Forma 3'!$D$99</definedName>
    <definedName name="VAS072_F_Pavirsiniunuot4AtaskaitinisLaikotarpis">'Forma 3'!$D$99</definedName>
    <definedName name="VAS072_F_Pelnasnuostoli1AtaskaitinisLaikotarpis" localSheetId="2">'Forma 3'!$D$78</definedName>
    <definedName name="VAS072_F_Pelnasnuostoli1AtaskaitinisLaikotarpis">'Forma 3'!$D$78</definedName>
    <definedName name="VAS072_F_Pelnomokestis1AtaskaitinisLaikotarpis" localSheetId="2">'Forma 3'!$D$91</definedName>
    <definedName name="VAS072_F_Pelnomokestis1AtaskaitinisLaikotarpis">'Forma 3'!$D$91</definedName>
    <definedName name="VAS072_F_Praeituataskai1AtaskaitinisLaikotarpis" localSheetId="2">'Forma 3'!$D$77</definedName>
    <definedName name="VAS072_F_Praeituataskai1AtaskaitinisLaikotarpis">'Forma 3'!$D$77</definedName>
    <definedName name="VAS072_F_Reprezentacijo1AtaskaitinisLaikotarpis" localSheetId="2">'Forma 3'!$D$63</definedName>
    <definedName name="VAS072_F_Reprezentacijo1AtaskaitinisLaikotarpis">'Forma 3'!$D$63</definedName>
    <definedName name="VAS072_F_Sanaudossusiju1AtaskaitinisLaikotarpis" localSheetId="2">'Forma 3'!$D$72</definedName>
    <definedName name="VAS072_F_Sanaudossusiju1AtaskaitinisLaikotarpis">'Forma 3'!$D$72</definedName>
    <definedName name="VAS072_F_Tantjemuismoko1AtaskaitinisLaikotarpis" localSheetId="2">'Forma 3'!$D$59</definedName>
    <definedName name="VAS072_F_Tantjemuismoko1AtaskaitinisLaikotarpis">'Forma 3'!$D$59</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4'!$C$68</definedName>
    <definedName name="VAS073_D_Administracine1">'Forma 4'!$C$68</definedName>
    <definedName name="VAS073_D_Administracine2" localSheetId="3">'Forma 4'!$C$121</definedName>
    <definedName name="VAS073_D_Administracine2">'Forma 4'!$C$121</definedName>
    <definedName name="VAS073_D_Administracine3" localSheetId="3">'Forma 4'!$C$218</definedName>
    <definedName name="VAS073_D_Administracine3">'Forma 4'!$C$218</definedName>
    <definedName name="VAS073_D_Apskaitosiraud1" localSheetId="3">'Forma 4'!$C$78</definedName>
    <definedName name="VAS073_D_Apskaitosiraud1">'Forma 4'!$C$78</definedName>
    <definedName name="VAS073_D_Apskaitosiraud2" localSheetId="3">'Forma 4'!$C$131</definedName>
    <definedName name="VAS073_D_Apskaitosiraud2">'Forma 4'!$C$131</definedName>
    <definedName name="VAS073_D_Apskaitosiraud3" localSheetId="3">'Forma 4'!$C$183</definedName>
    <definedName name="VAS073_D_Apskaitosiraud3">'Forma 4'!$C$183</definedName>
    <definedName name="VAS073_D_Apskaitosiraud4" localSheetId="3">'Forma 4'!$C$228</definedName>
    <definedName name="VAS073_D_Apskaitosiraud4">'Forma 4'!$C$228</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4'!$C$105</definedName>
    <definedName name="VAS073_D_Avarijusalinim3">'Forma 4'!$C$105</definedName>
    <definedName name="VAS073_D_Avarijusalinim4" localSheetId="3">'Forma 4'!$C$157</definedName>
    <definedName name="VAS073_D_Avarijusalinim4">'Forma 4'!$C$157</definedName>
    <definedName name="VAS073_D_Avarijusalinim5" localSheetId="3">'Forma 4'!$C$202</definedName>
    <definedName name="VAS073_D_Avarijusalinim5">'Forma 4'!$C$202</definedName>
    <definedName name="VAS073_D_Bankopaslauguk1" localSheetId="3">'Forma 4'!$C$66</definedName>
    <definedName name="VAS073_D_Bankopaslauguk1">'Forma 4'!$C$66</definedName>
    <definedName name="VAS073_D_Bankopaslauguk2" localSheetId="3">'Forma 4'!$C$119</definedName>
    <definedName name="VAS073_D_Bankopaslauguk2">'Forma 4'!$C$119</definedName>
    <definedName name="VAS073_D_Bankopaslauguk3" localSheetId="3">'Forma 4'!$C$171</definedName>
    <definedName name="VAS073_D_Bankopaslauguk3">'Forma 4'!$C$171</definedName>
    <definedName name="VAS073_D_Bankopaslauguk4" localSheetId="3">'Forma 4'!$C$216</definedName>
    <definedName name="VAS073_D_Bankopaslauguk4">'Forma 4'!$C$216</definedName>
    <definedName name="VAS073_D_Bendrosiospast1" localSheetId="3">'Forma 4'!$C$27</definedName>
    <definedName name="VAS073_D_Bendrosiospast1">'Forma 4'!$C$27</definedName>
    <definedName name="VAS073_D_Bendrosiossana1" localSheetId="3">'Forma 4'!$C$190</definedName>
    <definedName name="VAS073_D_Bendrosiossana1">'Forma 4'!$C$190</definedName>
    <definedName name="VAS073_D_Bendrujusanaud1" localSheetId="3">'Forma 4'!$C$241</definedName>
    <definedName name="VAS073_D_Bendrujusanaud1">'Forma 4'!$C$241</definedName>
    <definedName name="VAS073_D_Bendrupatalpus1" localSheetId="3">'Forma 4'!$C$192</definedName>
    <definedName name="VAS073_D_Bendrupatalpus1">'Forma 4'!$C$192</definedName>
    <definedName name="VAS073_D_Cpunktui1" localSheetId="3">'Forma 4'!$C$145</definedName>
    <definedName name="VAS073_D_Cpunktui1">'Forma 4'!$C$145</definedName>
    <definedName name="VAS073_D_Cpunktui2" localSheetId="3">'Forma 4'!$C$148</definedName>
    <definedName name="VAS073_D_Cpunktui2">'Forma 4'!$C$148</definedName>
    <definedName name="VAS073_D_Cpunktui3" localSheetId="3">'Forma 4'!$C$151</definedName>
    <definedName name="VAS073_D_Cpunktui3">'Forma 4'!$C$151</definedName>
    <definedName name="VAS073_D_Cpunktui4" localSheetId="3">'Forma 4'!$C$153</definedName>
    <definedName name="VAS073_D_Cpunktui4">'Forma 4'!$C$153</definedName>
    <definedName name="VAS073_D_Cpunktui5" localSheetId="3">'Forma 4'!$C$160</definedName>
    <definedName name="VAS073_D_Cpunktui5">'Forma 4'!$C$160</definedName>
    <definedName name="VAS073_D_Cpunktui6" localSheetId="3">'Forma 4'!$C$166</definedName>
    <definedName name="VAS073_D_Cpunktui6">'Forma 4'!$C$166</definedName>
    <definedName name="VAS073_D_Cpunktui7" localSheetId="3">'Forma 4'!$C$170</definedName>
    <definedName name="VAS073_D_Cpunktui7">'Forma 4'!$C$170</definedName>
    <definedName name="VAS073_D_Cpunktui8" localSheetId="3">'Forma 4'!$C$173</definedName>
    <definedName name="VAS073_D_Cpunktui8">'Forma 4'!$C$173</definedName>
    <definedName name="VAS073_D_Darbdavioimoku1" localSheetId="3">'Forma 4'!$C$54</definedName>
    <definedName name="VAS073_D_Darbdavioimoku1">'Forma 4'!$C$54</definedName>
    <definedName name="VAS073_D_Darbdavioimoku2" localSheetId="3">'Forma 4'!$C$110</definedName>
    <definedName name="VAS073_D_Darbdavioimoku2">'Forma 4'!$C$110</definedName>
    <definedName name="VAS073_D_Darbdavioimoku3" localSheetId="3">'Forma 4'!$C$162</definedName>
    <definedName name="VAS073_D_Darbdavioimoku3">'Forma 4'!$C$162</definedName>
    <definedName name="VAS073_D_Darbdavioimoku4" localSheetId="3">'Forma 4'!$C$207</definedName>
    <definedName name="VAS073_D_Darbdavioimoku4">'Forma 4'!$C$207</definedName>
    <definedName name="VAS073_D_Darbosaugossan1" localSheetId="3">'Forma 4'!$C$55</definedName>
    <definedName name="VAS073_D_Darbosaugossan1">'Forma 4'!$C$55</definedName>
    <definedName name="VAS073_D_Darbosaugossan2" localSheetId="3">'Forma 4'!$C$111</definedName>
    <definedName name="VAS073_D_Darbosaugossan2">'Forma 4'!$C$111</definedName>
    <definedName name="VAS073_D_Darbosaugossan3" localSheetId="3">'Forma 4'!$C$163</definedName>
    <definedName name="VAS073_D_Darbosaugossan3">'Forma 4'!$C$163</definedName>
    <definedName name="VAS073_D_Darbosaugossan4" localSheetId="3">'Forma 4'!$C$208</definedName>
    <definedName name="VAS073_D_Darbosaugossan4">'Forma 4'!$C$208</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4'!$C$109</definedName>
    <definedName name="VAS073_D_Darbouzmokesci3">'Forma 4'!$C$109</definedName>
    <definedName name="VAS073_D_Darbouzmokesci4" localSheetId="3">'Forma 4'!$C$161</definedName>
    <definedName name="VAS073_D_Darbouzmokesci4">'Forma 4'!$C$161</definedName>
    <definedName name="VAS073_D_Darbouzmokesci5" localSheetId="3">'Forma 4'!$C$206</definedName>
    <definedName name="VAS073_D_Darbouzmokesci5">'Forma 4'!$C$206</definedName>
    <definedName name="VAS073_D_Draudimosanaud1" localSheetId="3">'Forma 4'!$C$86</definedName>
    <definedName name="VAS073_D_Draudimosanaud1">'Forma 4'!$C$86</definedName>
    <definedName name="VAS073_D_Draudimosanaud2" localSheetId="3">'Forma 4'!$C$139</definedName>
    <definedName name="VAS073_D_Draudimosanaud2">'Forma 4'!$C$139</definedName>
    <definedName name="VAS073_D_Draudimosanaud3" localSheetId="3">'Forma 4'!$C$237</definedName>
    <definedName name="VAS073_D_Draudimosanaud3">'Forma 4'!$C$237</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4'!$C$101</definedName>
    <definedName name="VAS073_D_Einamojoremont3">'Forma 4'!$C$101</definedName>
    <definedName name="VAS073_D_Einamojoremont4" localSheetId="3">'Forma 4'!$C$198</definedName>
    <definedName name="VAS073_D_Einamojoremont4">'Forma 4'!$C$198</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4'!$C$93</definedName>
    <definedName name="VAS073_D_Elektrosenergi5">'Forma 4'!$C$93</definedName>
    <definedName name="VAS073_D_Elektrosenergi6" localSheetId="3">'Forma 4'!$C$94</definedName>
    <definedName name="VAS073_D_Elektrosenergi6">'Forma 4'!$C$94</definedName>
    <definedName name="VAS073_D_Elektrosenergi7" localSheetId="3">'Forma 4'!$C$146</definedName>
    <definedName name="VAS073_D_Elektrosenergi7">'Forma 4'!$C$146</definedName>
    <definedName name="VAS073_D_Elektrosenergi8" localSheetId="3">'Forma 4'!$C$191</definedName>
    <definedName name="VAS073_D_Elektrosenergi8">'Forma 4'!$C$191</definedName>
    <definedName name="VAS073_D_Finansinessana1" localSheetId="3">'Forma 4'!$C$65</definedName>
    <definedName name="VAS073_D_Finansinessana1">'Forma 4'!$C$65</definedName>
    <definedName name="VAS073_D_Finansinessana2" localSheetId="3">'Forma 4'!$C$118</definedName>
    <definedName name="VAS073_D_Finansinessana2">'Forma 4'!$C$118</definedName>
    <definedName name="VAS073_D_Finansinessana3" localSheetId="3">'Forma 4'!$C$215</definedName>
    <definedName name="VAS073_D_Finansinessana3">'Forma 4'!$C$215</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osgarantin1" localSheetId="3">'Forma 4'!$C$63</definedName>
    <definedName name="VAS073_D_Imokosgarantin1">'Forma 4'!$C$63</definedName>
    <definedName name="VAS073_D_Imokuadministr1" localSheetId="3">'Forma 4'!$C$80</definedName>
    <definedName name="VAS073_D_Imokuadministr1">'Forma 4'!$C$80</definedName>
    <definedName name="VAS073_D_Imokuadministr2" localSheetId="3">'Forma 4'!$C$133</definedName>
    <definedName name="VAS073_D_Imokuadministr2">'Forma 4'!$C$133</definedName>
    <definedName name="VAS073_D_Imokuadministr3" localSheetId="3">'Forma 4'!$C$185</definedName>
    <definedName name="VAS073_D_Imokuadministr3">'Forma 4'!$C$185</definedName>
    <definedName name="VAS073_D_Imokuadministr4" localSheetId="3">'Forma 4'!$C$230</definedName>
    <definedName name="VAS073_D_Imokuadministr4">'Forma 4'!$C$230</definedName>
    <definedName name="VAS073_D_Kanceliariness1" localSheetId="3">'Forma 4'!$C$74</definedName>
    <definedName name="VAS073_D_Kanceliariness1">'Forma 4'!$C$74</definedName>
    <definedName name="VAS073_D_Kanceliariness2" localSheetId="3">'Forma 4'!$C$127</definedName>
    <definedName name="VAS073_D_Kanceliariness2">'Forma 4'!$C$127</definedName>
    <definedName name="VAS073_D_Kanceliariness3" localSheetId="3">'Forma 4'!$C$179</definedName>
    <definedName name="VAS073_D_Kanceliariness3">'Forma 4'!$C$179</definedName>
    <definedName name="VAS073_D_Kanceliariness4" localSheetId="3">'Forma 4'!$C$224</definedName>
    <definedName name="VAS073_D_Kanceliariness4">'Forma 4'!$C$224</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4'!$C$82</definedName>
    <definedName name="VAS073_D_Kitosadministr1">'Forma 4'!$C$82</definedName>
    <definedName name="VAS073_D_Kitosadministr2" localSheetId="3">'Forma 4'!$C$135</definedName>
    <definedName name="VAS073_D_Kitosadministr2">'Forma 4'!$C$135</definedName>
    <definedName name="VAS073_D_Kitosadministr3" localSheetId="3">'Forma 4'!$C$187</definedName>
    <definedName name="VAS073_D_Kitosadministr3">'Forma 4'!$C$187</definedName>
    <definedName name="VAS073_D_Kitosadministr4" localSheetId="3">'Forma 4'!$C$233</definedName>
    <definedName name="VAS073_D_Kitosadministr4">'Forma 4'!$C$233</definedName>
    <definedName name="VAS073_D_Kitosfinansine1" localSheetId="3">'Forma 4'!$C$67</definedName>
    <definedName name="VAS073_D_Kitosfinansine1">'Forma 4'!$C$67</definedName>
    <definedName name="VAS073_D_Kitosfinansine2" localSheetId="3">'Forma 4'!$C$120</definedName>
    <definedName name="VAS073_D_Kitosfinansine2">'Forma 4'!$C$120</definedName>
    <definedName name="VAS073_D_Kitosfinansine3" localSheetId="3">'Forma 4'!$C$172</definedName>
    <definedName name="VAS073_D_Kitosfinansine3">'Forma 4'!$C$172</definedName>
    <definedName name="VAS073_D_Kitosfinansine4" localSheetId="3">'Forma 4'!$C$217</definedName>
    <definedName name="VAS073_D_Kitosfinansine4">'Forma 4'!$C$217</definedName>
    <definedName name="VAS073_D_Kitoskintamosi1" localSheetId="3">'Forma 4'!$C$91</definedName>
    <definedName name="VAS073_D_Kitoskintamosi1">'Forma 4'!$C$91</definedName>
    <definedName name="VAS073_D_Kitoskintamosi2" localSheetId="3">'Forma 4'!$C$143</definedName>
    <definedName name="VAS073_D_Kitoskintamosi2">'Forma 4'!$C$143</definedName>
    <definedName name="VAS073_D_Kitospastovios1" localSheetId="3">'Forma 4'!$C$89</definedName>
    <definedName name="VAS073_D_Kitospastovios1">'Forma 4'!$C$89</definedName>
    <definedName name="VAS073_D_Kitospastovios2" localSheetId="3">'Forma 4'!$C$142</definedName>
    <definedName name="VAS073_D_Kitospastovios2">'Forma 4'!$C$142</definedName>
    <definedName name="VAS073_D_Kitospersonalo1" localSheetId="3">'Forma 4'!$C$57</definedName>
    <definedName name="VAS073_D_Kitospersonalo1">'Forma 4'!$C$57</definedName>
    <definedName name="VAS073_D_Kitospersonalo2" localSheetId="3">'Forma 4'!$C$113</definedName>
    <definedName name="VAS073_D_Kitospersonalo2">'Forma 4'!$C$113</definedName>
    <definedName name="VAS073_D_Kitospersonalo3" localSheetId="3">'Forma 4'!$C$165</definedName>
    <definedName name="VAS073_D_Kitospersonalo3">'Forma 4'!$C$165</definedName>
    <definedName name="VAS073_D_Kitospersonalo4" localSheetId="3">'Forma 4'!$C$210</definedName>
    <definedName name="VAS073_D_Kitospersonalo4">'Forma 4'!$C$210</definedName>
    <definedName name="VAS073_D_Kitossanaudos1" localSheetId="3">'Forma 4'!$C$84</definedName>
    <definedName name="VAS073_D_Kitossanaudos1">'Forma 4'!$C$84</definedName>
    <definedName name="VAS073_D_Kitossanaudos2" localSheetId="3">'Forma 4'!$C$137</definedName>
    <definedName name="VAS073_D_Kitossanaudos2">'Forma 4'!$C$137</definedName>
    <definedName name="VAS073_D_Kitossanaudos3" localSheetId="3">'Forma 4'!$C$189</definedName>
    <definedName name="VAS073_D_Kitossanaudos3">'Forma 4'!$C$189</definedName>
    <definedName name="VAS073_D_Kitossanaudos4" localSheetId="3">'Forma 4'!$C$235</definedName>
    <definedName name="VAS073_D_Kitossanaudos4">'Forma 4'!$C$235</definedName>
    <definedName name="VAS073_D_Kitossanaudos5" localSheetId="3">'Forma 4'!$C$240</definedName>
    <definedName name="VAS073_D_Kitossanaudos5">'Forma 4'!$C$240</definedName>
    <definedName name="VAS073_D_Kitostechninio1" localSheetId="3">'Forma 4'!$C$50</definedName>
    <definedName name="VAS073_D_Kitostechninio1">'Forma 4'!$C$50</definedName>
    <definedName name="VAS073_D_Kitostechninio2" localSheetId="3">'Forma 4'!$C$106</definedName>
    <definedName name="VAS073_D_Kitostechninio2">'Forma 4'!$C$106</definedName>
    <definedName name="VAS073_D_Kitostechninio3" localSheetId="3">'Forma 4'!$C$158</definedName>
    <definedName name="VAS073_D_Kitostechninio3">'Forma 4'!$C$158</definedName>
    <definedName name="VAS073_D_Kitostechninio4" localSheetId="3">'Forma 4'!$C$203</definedName>
    <definedName name="VAS073_D_Kitostechninio4">'Forma 4'!$C$203</definedName>
    <definedName name="VAS073_D_Kitumokesciusa1" localSheetId="3">'Forma 4'!$C$64</definedName>
    <definedName name="VAS073_D_Kitumokesciusa1">'Forma 4'!$C$64</definedName>
    <definedName name="VAS073_D_Kitumokesciusa2" localSheetId="3">'Forma 4'!$C$117</definedName>
    <definedName name="VAS073_D_Kitumokesciusa2">'Forma 4'!$C$117</definedName>
    <definedName name="VAS073_D_Kitumokesciusa3" localSheetId="3">'Forma 4'!$C$169</definedName>
    <definedName name="VAS073_D_Kitumokesciusa3">'Forma 4'!$C$169</definedName>
    <definedName name="VAS073_D_Kitumokesciusa4" localSheetId="3">'Forma 4'!$C$214</definedName>
    <definedName name="VAS073_D_Kitumokesciusa4">'Forma 4'!$C$214</definedName>
    <definedName name="VAS073_D_Kitupaslaugupi1" localSheetId="3">'Forma 4'!$C$88</definedName>
    <definedName name="VAS073_D_Kitupaslaugupi1">'Forma 4'!$C$88</definedName>
    <definedName name="VAS073_D_Kitupaslaugupi2" localSheetId="3">'Forma 4'!$C$141</definedName>
    <definedName name="VAS073_D_Kitupaslaugupi2">'Forma 4'!$C$141</definedName>
    <definedName name="VAS073_D_Kitupaslaugupi3" localSheetId="3">'Forma 4'!$C$239</definedName>
    <definedName name="VAS073_D_Kitupaslaugupi3">'Forma 4'!$C$239</definedName>
    <definedName name="VAS073_D_Konsultaciniup1" localSheetId="3">'Forma 4'!$C$71</definedName>
    <definedName name="VAS073_D_Konsultaciniup1">'Forma 4'!$C$71</definedName>
    <definedName name="VAS073_D_Konsultaciniup2" localSheetId="3">'Forma 4'!$C$124</definedName>
    <definedName name="VAS073_D_Konsultaciniup2">'Forma 4'!$C$124</definedName>
    <definedName name="VAS073_D_Konsultaciniup3" localSheetId="3">'Forma 4'!$C$176</definedName>
    <definedName name="VAS073_D_Konsultaciniup3">'Forma 4'!$C$176</definedName>
    <definedName name="VAS073_D_Konsultaciniup4" localSheetId="3">'Forma 4'!$C$221</definedName>
    <definedName name="VAS073_D_Konsultaciniup4">'Forma 4'!$C$221</definedName>
    <definedName name="VAS073_D_Kuraslengviesi1" localSheetId="3">'Forma 4'!$C$42</definedName>
    <definedName name="VAS073_D_Kuraslengviesi1">'Forma 4'!$C$42</definedName>
    <definedName name="VAS073_D_Kuraslengviesi2" localSheetId="3">'Forma 4'!$C$98</definedName>
    <definedName name="VAS073_D_Kuraslengviesi2">'Forma 4'!$C$98</definedName>
    <definedName name="VAS073_D_Kuraslengviesi3" localSheetId="3">'Forma 4'!$C$150</definedName>
    <definedName name="VAS073_D_Kuraslengviesi3">'Forma 4'!$C$150</definedName>
    <definedName name="VAS073_D_Kuraslengviesi4" localSheetId="3">'Forma 4'!$C$195</definedName>
    <definedName name="VAS073_D_Kuraslengviesi4">'Forma 4'!$C$195</definedName>
    <definedName name="VAS073_D_Kurasmasinomsi1" localSheetId="3">'Forma 4'!$C$41</definedName>
    <definedName name="VAS073_D_Kurasmasinomsi1">'Forma 4'!$C$41</definedName>
    <definedName name="VAS073_D_Kurasmasinomsi2" localSheetId="3">'Forma 4'!$C$97</definedName>
    <definedName name="VAS073_D_Kurasmasinomsi2">'Forma 4'!$C$97</definedName>
    <definedName name="VAS073_D_Kurasmasinomsi3" localSheetId="3">'Forma 4'!$C$149</definedName>
    <definedName name="VAS073_D_Kurasmasinomsi3">'Forma 4'!$C$149</definedName>
    <definedName name="VAS073_D_Kurasmasinomsi4" localSheetId="3">'Forma 4'!$C$194</definedName>
    <definedName name="VAS073_D_Kurasmasinomsi4">'Forma 4'!$C$194</definedName>
    <definedName name="VAS073_D_Kurotransportu1" localSheetId="3">'Forma 4'!$C$40</definedName>
    <definedName name="VAS073_D_Kurotransportu1">'Forma 4'!$C$40</definedName>
    <definedName name="VAS073_D_Kurotransportu2" localSheetId="3">'Forma 4'!$C$96</definedName>
    <definedName name="VAS073_D_Kurotransportu2">'Forma 4'!$C$96</definedName>
    <definedName name="VAS073_D_Kurotransportu3" localSheetId="3">'Forma 4'!$C$193</definedName>
    <definedName name="VAS073_D_Kurotransportu3">'Forma 4'!$C$193</definedName>
    <definedName name="VAS073_D_Laboratoriniut1" localSheetId="3">'Forma 4'!$C$87</definedName>
    <definedName name="VAS073_D_Laboratoriniut1">'Forma 4'!$C$87</definedName>
    <definedName name="VAS073_D_Laboratoriniut2" localSheetId="3">'Forma 4'!$C$140</definedName>
    <definedName name="VAS073_D_Laboratoriniut2">'Forma 4'!$C$140</definedName>
    <definedName name="VAS073_D_Laboratoriniut3" localSheetId="3">'Forma 4'!$C$238</definedName>
    <definedName name="VAS073_D_Laboratoriniut3">'Forma 4'!$C$238</definedName>
    <definedName name="VAS073_D_Metrologinespa1" localSheetId="3">'Forma 4'!$C$48</definedName>
    <definedName name="VAS073_D_Metrologinespa1">'Forma 4'!$C$48</definedName>
    <definedName name="VAS073_D_Metrologinespa2" localSheetId="3">'Forma 4'!$C$104</definedName>
    <definedName name="VAS073_D_Metrologinespa2">'Forma 4'!$C$104</definedName>
    <definedName name="VAS073_D_Metrologinespa3" localSheetId="3">'Forma 4'!$C$156</definedName>
    <definedName name="VAS073_D_Metrologinespa3">'Forma 4'!$C$156</definedName>
    <definedName name="VAS073_D_Metrologinespa4" localSheetId="3">'Forma 4'!$C$201</definedName>
    <definedName name="VAS073_D_Metrologinespa4">'Forma 4'!$C$201</definedName>
    <definedName name="VAS073_D_Mokesciouztars1" localSheetId="3">'Forma 4'!$C$60</definedName>
    <definedName name="VAS073_D_Mokesciouztars1">'Forma 4'!$C$60</definedName>
    <definedName name="VAS073_D_Mokesciouzvals1" localSheetId="3">'Forma 4'!$C$59</definedName>
    <definedName name="VAS073_D_Mokesciouzvals1">'Forma 4'!$C$59</definedName>
    <definedName name="VAS073_D_Mokesciusanaud1" localSheetId="3">'Forma 4'!$C$58</definedName>
    <definedName name="VAS073_D_Mokesciusanaud1">'Forma 4'!$C$58</definedName>
    <definedName name="VAS073_D_Mokesciusanaud2" localSheetId="3">'Forma 4'!$C$114</definedName>
    <definedName name="VAS073_D_Mokesciusanaud2">'Forma 4'!$C$114</definedName>
    <definedName name="VAS073_D_Mokesciusanaud3" localSheetId="3">'Forma 4'!$C$211</definedName>
    <definedName name="VAS073_D_Mokesciusanaud3">'Forma 4'!$C$211</definedName>
    <definedName name="VAS073_D_Nekilnojamojot1" localSheetId="3">'Forma 4'!$C$61</definedName>
    <definedName name="VAS073_D_Nekilnojamojot1">'Forma 4'!$C$61</definedName>
    <definedName name="VAS073_D_Nekilnojamojot2" localSheetId="3">'Forma 4'!$C$115</definedName>
    <definedName name="VAS073_D_Nekilnojamojot2">'Forma 4'!$C$115</definedName>
    <definedName name="VAS073_D_Nekilnojamojot3" localSheetId="3">'Forma 4'!$C$167</definedName>
    <definedName name="VAS073_D_Nekilnojamojot3">'Forma 4'!$C$167</definedName>
    <definedName name="VAS073_D_Nekilnojamojot4" localSheetId="3">'Forma 4'!$C$212</definedName>
    <definedName name="VAS073_D_Nekilnojamojot4">'Forma 4'!$C$212</definedName>
    <definedName name="VAS073_D_Netiesioginesp1" localSheetId="3">'Forma 4'!$C$26</definedName>
    <definedName name="VAS073_D_Netiesioginesp1">'Forma 4'!$C$26</definedName>
    <definedName name="VAS073_D_Netiesioginess1" localSheetId="3">'Forma 4'!$C$92</definedName>
    <definedName name="VAS073_D_Netiesioginess1">'Forma 4'!$C$92</definedName>
    <definedName name="VAS073_D_Netiesioginius1" localSheetId="3">'Forma 4'!$C$144</definedName>
    <definedName name="VAS073_D_Netiesioginius1">'Forma 4'!$C$144</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4'!$C$204</definedName>
    <definedName name="VAS073_D_Nusidevejimoam10">'Forma 4'!$C$204</definedName>
    <definedName name="VAS073_D_Nusidevejimoam7" localSheetId="3">'Forma 4'!$C$51</definedName>
    <definedName name="VAS073_D_Nusidevejimoam7">'Forma 4'!$C$51</definedName>
    <definedName name="VAS073_D_Nusidevejimoam8" localSheetId="3">'Forma 4'!$C$107</definedName>
    <definedName name="VAS073_D_Nusidevejimoam8">'Forma 4'!$C$107</definedName>
    <definedName name="VAS073_D_Nusidevejimoam9" localSheetId="3">'Forma 4'!$C$159</definedName>
    <definedName name="VAS073_D_Nusidevejimoam9">'Forma 4'!$C$159</definedName>
    <definedName name="VAS073_D_Opexbeapskaito1" localSheetId="3">'Forma 4'!$C$248</definedName>
    <definedName name="VAS073_D_Opexbeapskaito1">'Forma 4'!$C$248</definedName>
    <definedName name="VAS073_D_Opexsuapskaito1" localSheetId="3">'Forma 4'!$C$247</definedName>
    <definedName name="VAS073_D_Opexsuapskaito1">'Forma 4'!$C$247</definedName>
    <definedName name="VAS073_D_Orginventoriau1" localSheetId="3">'Forma 4'!$C$75</definedName>
    <definedName name="VAS073_D_Orginventoriau1">'Forma 4'!$C$75</definedName>
    <definedName name="VAS073_D_Orginventoriau2" localSheetId="3">'Forma 4'!$C$128</definedName>
    <definedName name="VAS073_D_Orginventoriau2">'Forma 4'!$C$128</definedName>
    <definedName name="VAS073_D_Orginventoriau3" localSheetId="3">'Forma 4'!$C$180</definedName>
    <definedName name="VAS073_D_Orginventoriau3">'Forma 4'!$C$180</definedName>
    <definedName name="VAS073_D_Orginventoriau4" localSheetId="3">'Forma 4'!$C$225</definedName>
    <definedName name="VAS073_D_Orginventoriau4">'Forma 4'!$C$225</definedName>
    <definedName name="VAS073_D_Paskirstomosio2" localSheetId="3">'Forma 4'!$C$232</definedName>
    <definedName name="VAS073_D_Paskirstomosio2">'Forma 4'!$C$232</definedName>
    <definedName name="VAS073_D_Paskirstomujus1" localSheetId="3">'Forma 4'!$C$10</definedName>
    <definedName name="VAS073_D_Paskirstomujus1">'Forma 4'!$C$10</definedName>
    <definedName name="VAS073_D_Pastopasiuntin1" localSheetId="3">'Forma 4'!$C$73</definedName>
    <definedName name="VAS073_D_Pastopasiuntin1">'Forma 4'!$C$73</definedName>
    <definedName name="VAS073_D_Pastopasiuntin2" localSheetId="3">'Forma 4'!$C$126</definedName>
    <definedName name="VAS073_D_Pastopasiuntin2">'Forma 4'!$C$126</definedName>
    <definedName name="VAS073_D_Pastopasiuntin3" localSheetId="3">'Forma 4'!$C$178</definedName>
    <definedName name="VAS073_D_Pastopasiuntin3">'Forma 4'!$C$178</definedName>
    <definedName name="VAS073_D_Pastopasiuntin4" localSheetId="3">'Forma 4'!$C$223</definedName>
    <definedName name="VAS073_D_Pastopasiuntin4">'Forma 4'!$C$223</definedName>
    <definedName name="VAS073_D_Pastoviosiospa1" localSheetId="3">'Forma 4'!$C$24</definedName>
    <definedName name="VAS073_D_Pastoviosiospa1">'Forma 4'!$C$24</definedName>
    <definedName name="VAS073_D_Patalpuprieziu1" localSheetId="3">'Forma 4'!$C$77</definedName>
    <definedName name="VAS073_D_Patalpuprieziu1">'Forma 4'!$C$77</definedName>
    <definedName name="VAS073_D_Patalpuprieziu2" localSheetId="3">'Forma 4'!$C$130</definedName>
    <definedName name="VAS073_D_Patalpuprieziu2">'Forma 4'!$C$130</definedName>
    <definedName name="VAS073_D_Patalpuprieziu3" localSheetId="3">'Forma 4'!$C$182</definedName>
    <definedName name="VAS073_D_Patalpuprieziu3">'Forma 4'!$C$182</definedName>
    <definedName name="VAS073_D_Patalpuprieziu4" localSheetId="3">'Forma 4'!$C$227</definedName>
    <definedName name="VAS073_D_Patalpuprieziu4">'Forma 4'!$C$227</definedName>
    <definedName name="VAS073_D_Patalpusildymo1" localSheetId="3">'Forma 4'!$C$36</definedName>
    <definedName name="VAS073_D_Patalpusildymo1">'Forma 4'!$C$36</definedName>
    <definedName name="VAS073_D_Patalpusildymo2" localSheetId="3">'Forma 4'!$C$95</definedName>
    <definedName name="VAS073_D_Patalpusildymo2">'Forma 4'!$C$95</definedName>
    <definedName name="VAS073_D_Patalpusildymo3" localSheetId="3">'Forma 4'!$C$147</definedName>
    <definedName name="VAS073_D_Patalpusildymo3">'Forma 4'!$C$147</definedName>
    <definedName name="VAS073_D_Perkamupaslaug1" localSheetId="3">'Forma 4'!$C$22</definedName>
    <definedName name="VAS073_D_Perkamupaslaug1">'Forma 4'!$C$22</definedName>
    <definedName name="VAS073_D_Personalomokym1" localSheetId="3">'Forma 4'!$C$56</definedName>
    <definedName name="VAS073_D_Personalomokym1">'Forma 4'!$C$56</definedName>
    <definedName name="VAS073_D_Personalomokym2" localSheetId="3">'Forma 4'!$C$112</definedName>
    <definedName name="VAS073_D_Personalomokym2">'Forma 4'!$C$112</definedName>
    <definedName name="VAS073_D_Personalomokym3" localSheetId="3">'Forma 4'!$C$209</definedName>
    <definedName name="VAS073_D_Personalomokym3">'Forma 4'!$C$209</definedName>
    <definedName name="VAS073_D_PersonaloMokymuSanaudos" localSheetId="3">'Forma 4'!$C$164</definedName>
    <definedName name="VAS073_D_PersonaloMokymuSanaudos">'Forma 4'!$C$164</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4'!$C$108</definedName>
    <definedName name="VAS073_D_Personalosanau3">'Forma 4'!$C$108</definedName>
    <definedName name="VAS073_D_Personalosanau4" localSheetId="3">'Forma 4'!$C$205</definedName>
    <definedName name="VAS073_D_Personalosanau4">'Forma 4'!$C$205</definedName>
    <definedName name="VAS073_D_Profesineslite1" localSheetId="3">'Forma 4'!$C$76</definedName>
    <definedName name="VAS073_D_Profesineslite1">'Forma 4'!$C$76</definedName>
    <definedName name="VAS073_D_Profesineslite2" localSheetId="3">'Forma 4'!$C$129</definedName>
    <definedName name="VAS073_D_Profesineslite2">'Forma 4'!$C$129</definedName>
    <definedName name="VAS073_D_Profesineslite3" localSheetId="3">'Forma 4'!$C$181</definedName>
    <definedName name="VAS073_D_Profesineslite3">'Forma 4'!$C$181</definedName>
    <definedName name="VAS073_D_Profesineslite4" localSheetId="3">'Forma 4'!$C$226</definedName>
    <definedName name="VAS073_D_Profesineslite4">'Forma 4'!$C$226</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4'!$C$103</definedName>
    <definedName name="VAS073_D_Remontoiraptar3">'Forma 4'!$C$103</definedName>
    <definedName name="VAS073_D_Remontoiraptar4" localSheetId="3">'Forma 4'!$C$155</definedName>
    <definedName name="VAS073_D_Remontoiraptar4">'Forma 4'!$C$155</definedName>
    <definedName name="VAS073_D_Remontoiraptar5" localSheetId="3">'Forma 4'!$C$200</definedName>
    <definedName name="VAS073_D_Remontoiraptar5">'Forma 4'!$C$200</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4'!$C$102</definedName>
    <definedName name="VAS073_D_Remontomedziag3">'Forma 4'!$C$102</definedName>
    <definedName name="VAS073_D_Remontomedziag4" localSheetId="3">'Forma 4'!$C$154</definedName>
    <definedName name="VAS073_D_Remontomedziag4">'Forma 4'!$C$154</definedName>
    <definedName name="VAS073_D_Remontomedziag5" localSheetId="3">'Forma 4'!$C$199</definedName>
    <definedName name="VAS073_D_Remontomedziag5">'Forma 4'!$C$199</definedName>
    <definedName name="VAS073_D_Rinkodarosirpa1" localSheetId="3">'Forma 4'!$C$83</definedName>
    <definedName name="VAS073_D_Rinkodarosirpa1">'Forma 4'!$C$83</definedName>
    <definedName name="VAS073_D_Rinkodarosirpa2" localSheetId="3">'Forma 4'!$C$136</definedName>
    <definedName name="VAS073_D_Rinkodarosirpa2">'Forma 4'!$C$136</definedName>
    <definedName name="VAS073_D_Rinkodarosirpa3" localSheetId="3">'Forma 4'!$C$188</definedName>
    <definedName name="VAS073_D_Rinkodarosirpa3">'Forma 4'!$C$188</definedName>
    <definedName name="VAS073_D_Rinkodarosirpa4" localSheetId="3">'Forma 4'!$C$234</definedName>
    <definedName name="VAS073_D_Rinkodarosirpa4">'Forma 4'!$C$234</definedName>
    <definedName name="VAS073_D_Rysiupaslaugus1" localSheetId="3">'Forma 4'!$C$72</definedName>
    <definedName name="VAS073_D_Rysiupaslaugus1">'Forma 4'!$C$72</definedName>
    <definedName name="VAS073_D_Rysiupaslaugus2" localSheetId="3">'Forma 4'!$C$125</definedName>
    <definedName name="VAS073_D_Rysiupaslaugus2">'Forma 4'!$C$125</definedName>
    <definedName name="VAS073_D_Rysiupaslaugus3" localSheetId="3">'Forma 4'!$C$177</definedName>
    <definedName name="VAS073_D_Rysiupaslaugus3">'Forma 4'!$C$177</definedName>
    <definedName name="VAS073_D_Rysiupaslaugus4" localSheetId="3">'Forma 4'!$C$222</definedName>
    <definedName name="VAS073_D_Rysiupaslaugus4">'Forma 4'!$C$222</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4'!$C$99</definedName>
    <definedName name="VAS073_D_Silumosenergij3">'Forma 4'!$C$99</definedName>
    <definedName name="VAS073_D_Silumosenergij4" localSheetId="3">'Forma 4'!$C$100</definedName>
    <definedName name="VAS073_D_Silumosenergij4">'Forma 4'!$C$100</definedName>
    <definedName name="VAS073_D_Silumosenergij5" localSheetId="3">'Forma 4'!$C$152</definedName>
    <definedName name="VAS073_D_Silumosenergij5">'Forma 4'!$C$152</definedName>
    <definedName name="VAS073_D_Silumosenergij6" localSheetId="3">'Forma 4'!$C$196</definedName>
    <definedName name="VAS073_D_Silumosenergij6">'Forma 4'!$C$196</definedName>
    <definedName name="VAS073_D_Silumosenergij7" localSheetId="3">'Forma 4'!$C$197</definedName>
    <definedName name="VAS073_D_Silumosenergij7">'Forma 4'!$C$197</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4'!$C$69</definedName>
    <definedName name="VAS073_D_Teisiniupaslau1">'Forma 4'!$C$69</definedName>
    <definedName name="VAS073_D_Teisiniupaslau2" localSheetId="3">'Forma 4'!$C$122</definedName>
    <definedName name="VAS073_D_Teisiniupaslau2">'Forma 4'!$C$122</definedName>
    <definedName name="VAS073_D_Teisiniupaslau3" localSheetId="3">'Forma 4'!$C$174</definedName>
    <definedName name="VAS073_D_Teisiniupaslau3">'Forma 4'!$C$174</definedName>
    <definedName name="VAS073_D_Teisiniupaslau4" localSheetId="3">'Forma 4'!$C$219</definedName>
    <definedName name="VAS073_D_Teisiniupaslau4">'Forma 4'!$C$219</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4'!$C$79</definedName>
    <definedName name="VAS073_D_Transportopasl1">'Forma 4'!$C$79</definedName>
    <definedName name="VAS073_D_Transportopasl2" localSheetId="3">'Forma 4'!$C$132</definedName>
    <definedName name="VAS073_D_Transportopasl2">'Forma 4'!$C$132</definedName>
    <definedName name="VAS073_D_Transportopasl3" localSheetId="3">'Forma 4'!$C$184</definedName>
    <definedName name="VAS073_D_Transportopasl3">'Forma 4'!$C$184</definedName>
    <definedName name="VAS073_D_Transportopasl4" localSheetId="3">'Forma 4'!$C$229</definedName>
    <definedName name="VAS073_D_Transportopasl4">'Forma 4'!$C$229</definedName>
    <definedName name="VAS073_D_Trumpalaikiotu1" localSheetId="3">'Forma 4'!$C$90</definedName>
    <definedName name="VAS073_D_Trumpalaikiotu1">'Forma 4'!$C$90</definedName>
    <definedName name="VAS073_D_Turtonuomossan1" localSheetId="3">'Forma 4'!$C$85</definedName>
    <definedName name="VAS073_D_Turtonuomossan1">'Forma 4'!$C$85</definedName>
    <definedName name="VAS073_D_Turtonuomossan2" localSheetId="3">'Forma 4'!$C$138</definedName>
    <definedName name="VAS073_D_Turtonuomossan2">'Forma 4'!$C$138</definedName>
    <definedName name="VAS073_D_Turtonuomossan3" localSheetId="3">'Forma 4'!$C$236</definedName>
    <definedName name="VAS073_D_Turtonuomossan3">'Forma 4'!$C$236</definedName>
    <definedName name="VAS073_D_Vartotojuinfor1" localSheetId="3">'Forma 4'!$C$81</definedName>
    <definedName name="VAS073_D_Vartotojuinfor1">'Forma 4'!$C$81</definedName>
    <definedName name="VAS073_D_Vartotojuinfor2" localSheetId="3">'Forma 4'!$C$134</definedName>
    <definedName name="VAS073_D_Vartotojuinfor2">'Forma 4'!$C$134</definedName>
    <definedName name="VAS073_D_Vartotojuinfor3" localSheetId="3">'Forma 4'!$C$186</definedName>
    <definedName name="VAS073_D_Vartotojuinfor3">'Forma 4'!$C$186</definedName>
    <definedName name="VAS073_D_Vartotojuinfor4" localSheetId="3">'Forma 4'!$C$231</definedName>
    <definedName name="VAS073_D_Vartotojuinfor4">'Forma 4'!$C$231</definedName>
    <definedName name="VAS073_D_Verslovienetop1" localSheetId="3">'Forma 4'!$C$242</definedName>
    <definedName name="VAS073_D_Verslovienetop1">'Forma 4'!$C$242</definedName>
    <definedName name="VAS073_D_Verslovienetui1" localSheetId="3">'Forma 4'!$C$243</definedName>
    <definedName name="VAS073_D_Verslovienetui1">'Forma 4'!$C$243</definedName>
    <definedName name="VAS073_D_Visospaskirsto1" localSheetId="3">'Forma 4'!$C$23</definedName>
    <definedName name="VAS073_D_Visospaskirsto1">'Forma 4'!$C$23</definedName>
    <definedName name="VAS073_D_Zemesnuomosmok1" localSheetId="3">'Forma 4'!$C$62</definedName>
    <definedName name="VAS073_D_Zemesnuomosmok1">'Forma 4'!$C$62</definedName>
    <definedName name="VAS073_D_Zemesnuomosmok2" localSheetId="3">'Forma 4'!$C$116</definedName>
    <definedName name="VAS073_D_Zemesnuomosmok2">'Forma 4'!$C$116</definedName>
    <definedName name="VAS073_D_Zemesnuomosmok3" localSheetId="3">'Forma 4'!$C$168</definedName>
    <definedName name="VAS073_D_Zemesnuomosmok3">'Forma 4'!$C$168</definedName>
    <definedName name="VAS073_D_Zemesnuomosmok4" localSheetId="3">'Forma 4'!$C$213</definedName>
    <definedName name="VAS073_D_Zemesnuomosmok4">'Forma 4'!$C$213</definedName>
    <definedName name="VAS073_D_Zyminiomokesci1" localSheetId="3">'Forma 4'!$C$70</definedName>
    <definedName name="VAS073_D_Zyminiomokesci1">'Forma 4'!$C$70</definedName>
    <definedName name="VAS073_D_Zyminiomokesci2" localSheetId="3">'Forma 4'!$C$123</definedName>
    <definedName name="VAS073_D_Zyminiomokesci2">'Forma 4'!$C$123</definedName>
    <definedName name="VAS073_D_Zyminiomokesci3" localSheetId="3">'Forma 4'!$C$175</definedName>
    <definedName name="VAS073_D_Zyminiomokesci3">'Forma 4'!$C$175</definedName>
    <definedName name="VAS073_D_Zyminiomokesci4" localSheetId="3">'Forma 4'!$C$220</definedName>
    <definedName name="VAS073_D_Zyminiomokesci4">'Forma 4'!$C$220</definedName>
    <definedName name="VAS073_F_Administracine11IS" localSheetId="3">'Forma 4'!$D$68</definedName>
    <definedName name="VAS073_F_Administracine11IS">'Forma 4'!$D$68</definedName>
    <definedName name="VAS073_F_Administracine131GeriamojoVandens" localSheetId="3">'Forma 4'!$F$68</definedName>
    <definedName name="VAS073_F_Administracine131GeriamojoVandens">'Forma 4'!$F$68</definedName>
    <definedName name="VAS073_F_Administracine132GeriamojoVandens" localSheetId="3">'Forma 4'!$G$68</definedName>
    <definedName name="VAS073_F_Administracine132GeriamojoVandens">'Forma 4'!$G$68</definedName>
    <definedName name="VAS073_F_Administracine133GeriamojoVandens" localSheetId="3">'Forma 4'!$H$68</definedName>
    <definedName name="VAS073_F_Administracine133GeriamojoVandens">'Forma 4'!$H$68</definedName>
    <definedName name="VAS073_F_Administracine13IsViso" localSheetId="3">'Forma 4'!$E$68</definedName>
    <definedName name="VAS073_F_Administracine13IsViso">'Forma 4'!$E$68</definedName>
    <definedName name="VAS073_F_Administracine141NuotekuSurinkimas" localSheetId="3">'Forma 4'!$J$68</definedName>
    <definedName name="VAS073_F_Administracine141NuotekuSurinkimas">'Forma 4'!$J$68</definedName>
    <definedName name="VAS073_F_Administracine142NuotekuValymas" localSheetId="3">'Forma 4'!$K$68</definedName>
    <definedName name="VAS073_F_Administracine142NuotekuValymas">'Forma 4'!$K$68</definedName>
    <definedName name="VAS073_F_Administracine143NuotekuDumblo" localSheetId="3">'Forma 4'!$L$68</definedName>
    <definedName name="VAS073_F_Administracine143NuotekuDumblo">'Forma 4'!$L$68</definedName>
    <definedName name="VAS073_F_Administracine14IsViso" localSheetId="3">'Forma 4'!$I$68</definedName>
    <definedName name="VAS073_F_Administracine14IsViso">'Forma 4'!$I$68</definedName>
    <definedName name="VAS073_F_Administracine15PavirsiniuNuoteku" localSheetId="3">'Forma 4'!$M$68</definedName>
    <definedName name="VAS073_F_Administracine15PavirsiniuNuoteku">'Forma 4'!$M$68</definedName>
    <definedName name="VAS073_F_Administracine16KitosReguliuojamosios" localSheetId="3">'Forma 4'!$N$68</definedName>
    <definedName name="VAS073_F_Administracine16KitosReguliuojamosios">'Forma 4'!$N$68</definedName>
    <definedName name="VAS073_F_Administracine17KitosVeiklos" localSheetId="3">'Forma 4'!$Q$68</definedName>
    <definedName name="VAS073_F_Administracine17KitosVeiklos">'Forma 4'!$Q$68</definedName>
    <definedName name="VAS073_F_Administracine1Apskaitosveikla1" localSheetId="3">'Forma 4'!$O$68</definedName>
    <definedName name="VAS073_F_Administracine1Apskaitosveikla1">'Forma 4'!$O$68</definedName>
    <definedName name="VAS073_F_Administracine1Kitareguliuoja1" localSheetId="3">'Forma 4'!$P$68</definedName>
    <definedName name="VAS073_F_Administracine1Kitareguliuoja1">'Forma 4'!$P$68</definedName>
    <definedName name="VAS073_F_Administracine21IS" localSheetId="3">'Forma 4'!$D$121</definedName>
    <definedName name="VAS073_F_Administracine21IS">'Forma 4'!$D$121</definedName>
    <definedName name="VAS073_F_Administracine231GeriamojoVandens" localSheetId="3">'Forma 4'!$F$121</definedName>
    <definedName name="VAS073_F_Administracine231GeriamojoVandens">'Forma 4'!$F$121</definedName>
    <definedName name="VAS073_F_Administracine232GeriamojoVandens" localSheetId="3">'Forma 4'!$G$121</definedName>
    <definedName name="VAS073_F_Administracine232GeriamojoVandens">'Forma 4'!$G$121</definedName>
    <definedName name="VAS073_F_Administracine233GeriamojoVandens" localSheetId="3">'Forma 4'!$H$121</definedName>
    <definedName name="VAS073_F_Administracine233GeriamojoVandens">'Forma 4'!$H$121</definedName>
    <definedName name="VAS073_F_Administracine23IsViso" localSheetId="3">'Forma 4'!$E$121</definedName>
    <definedName name="VAS073_F_Administracine23IsViso">'Forma 4'!$E$121</definedName>
    <definedName name="VAS073_F_Administracine241NuotekuSurinkimas" localSheetId="3">'Forma 4'!$J$121</definedName>
    <definedName name="VAS073_F_Administracine241NuotekuSurinkimas">'Forma 4'!$J$121</definedName>
    <definedName name="VAS073_F_Administracine242NuotekuValymas" localSheetId="3">'Forma 4'!$K$121</definedName>
    <definedName name="VAS073_F_Administracine242NuotekuValymas">'Forma 4'!$K$121</definedName>
    <definedName name="VAS073_F_Administracine243NuotekuDumblo" localSheetId="3">'Forma 4'!$L$121</definedName>
    <definedName name="VAS073_F_Administracine243NuotekuDumblo">'Forma 4'!$L$121</definedName>
    <definedName name="VAS073_F_Administracine24IsViso" localSheetId="3">'Forma 4'!$I$121</definedName>
    <definedName name="VAS073_F_Administracine24IsViso">'Forma 4'!$I$121</definedName>
    <definedName name="VAS073_F_Administracine25PavirsiniuNuoteku" localSheetId="3">'Forma 4'!$M$121</definedName>
    <definedName name="VAS073_F_Administracine25PavirsiniuNuoteku">'Forma 4'!$M$121</definedName>
    <definedName name="VAS073_F_Administracine26KitosReguliuojamosios" localSheetId="3">'Forma 4'!$N$121</definedName>
    <definedName name="VAS073_F_Administracine26KitosReguliuojamosios">'Forma 4'!$N$121</definedName>
    <definedName name="VAS073_F_Administracine27KitosVeiklos" localSheetId="3">'Forma 4'!$Q$121</definedName>
    <definedName name="VAS073_F_Administracine27KitosVeiklos">'Forma 4'!$Q$121</definedName>
    <definedName name="VAS073_F_Administracine2Apskaitosveikla1" localSheetId="3">'Forma 4'!$O$121</definedName>
    <definedName name="VAS073_F_Administracine2Apskaitosveikla1">'Forma 4'!$O$121</definedName>
    <definedName name="VAS073_F_Administracine2Kitareguliuoja1" localSheetId="3">'Forma 4'!$P$121</definedName>
    <definedName name="VAS073_F_Administracine2Kitareguliuoja1">'Forma 4'!$P$121</definedName>
    <definedName name="VAS073_F_Administracine31IS" localSheetId="3">'Forma 4'!$D$218</definedName>
    <definedName name="VAS073_F_Administracine31IS">'Forma 4'!$D$218</definedName>
    <definedName name="VAS073_F_Administracine331GeriamojoVandens" localSheetId="3">'Forma 4'!$F$218</definedName>
    <definedName name="VAS073_F_Administracine331GeriamojoVandens">'Forma 4'!$F$218</definedName>
    <definedName name="VAS073_F_Administracine332GeriamojoVandens" localSheetId="3">'Forma 4'!$G$218</definedName>
    <definedName name="VAS073_F_Administracine332GeriamojoVandens">'Forma 4'!$G$218</definedName>
    <definedName name="VAS073_F_Administracine333GeriamojoVandens" localSheetId="3">'Forma 4'!$H$218</definedName>
    <definedName name="VAS073_F_Administracine333GeriamojoVandens">'Forma 4'!$H$218</definedName>
    <definedName name="VAS073_F_Administracine33IsViso" localSheetId="3">'Forma 4'!$E$218</definedName>
    <definedName name="VAS073_F_Administracine33IsViso">'Forma 4'!$E$218</definedName>
    <definedName name="VAS073_F_Administracine341NuotekuSurinkimas" localSheetId="3">'Forma 4'!$J$218</definedName>
    <definedName name="VAS073_F_Administracine341NuotekuSurinkimas">'Forma 4'!$J$218</definedName>
    <definedName name="VAS073_F_Administracine342NuotekuValymas" localSheetId="3">'Forma 4'!$K$218</definedName>
    <definedName name="VAS073_F_Administracine342NuotekuValymas">'Forma 4'!$K$218</definedName>
    <definedName name="VAS073_F_Administracine343NuotekuDumblo" localSheetId="3">'Forma 4'!$L$218</definedName>
    <definedName name="VAS073_F_Administracine343NuotekuDumblo">'Forma 4'!$L$218</definedName>
    <definedName name="VAS073_F_Administracine34IsViso" localSheetId="3">'Forma 4'!$I$218</definedName>
    <definedName name="VAS073_F_Administracine34IsViso">'Forma 4'!$I$218</definedName>
    <definedName name="VAS073_F_Administracine35PavirsiniuNuoteku" localSheetId="3">'Forma 4'!$M$218</definedName>
    <definedName name="VAS073_F_Administracine35PavirsiniuNuoteku">'Forma 4'!$M$218</definedName>
    <definedName name="VAS073_F_Administracine36KitosReguliuojamosios" localSheetId="3">'Forma 4'!$N$218</definedName>
    <definedName name="VAS073_F_Administracine36KitosReguliuojamosios">'Forma 4'!$N$218</definedName>
    <definedName name="VAS073_F_Administracine37KitosVeiklos" localSheetId="3">'Forma 4'!$Q$218</definedName>
    <definedName name="VAS073_F_Administracine37KitosVeiklos">'Forma 4'!$Q$218</definedName>
    <definedName name="VAS073_F_Administracine3Apskaitosveikla1" localSheetId="3">'Forma 4'!$O$218</definedName>
    <definedName name="VAS073_F_Administracine3Apskaitosveikla1">'Forma 4'!$O$218</definedName>
    <definedName name="VAS073_F_Administracine3Kitareguliuoja1" localSheetId="3">'Forma 4'!$P$218</definedName>
    <definedName name="VAS073_F_Administracine3Kitareguliuoja1">'Forma 4'!$P$218</definedName>
    <definedName name="VAS073_F_Apskaitosiraud11IS" localSheetId="3">'Forma 4'!$D$78</definedName>
    <definedName name="VAS073_F_Apskaitosiraud11IS">'Forma 4'!$D$78</definedName>
    <definedName name="VAS073_F_Apskaitosiraud131GeriamojoVandens" localSheetId="3">'Forma 4'!$F$78</definedName>
    <definedName name="VAS073_F_Apskaitosiraud131GeriamojoVandens">'Forma 4'!$F$78</definedName>
    <definedName name="VAS073_F_Apskaitosiraud132GeriamojoVandens" localSheetId="3">'Forma 4'!$G$78</definedName>
    <definedName name="VAS073_F_Apskaitosiraud132GeriamojoVandens">'Forma 4'!$G$78</definedName>
    <definedName name="VAS073_F_Apskaitosiraud133GeriamojoVandens" localSheetId="3">'Forma 4'!$H$78</definedName>
    <definedName name="VAS073_F_Apskaitosiraud133GeriamojoVandens">'Forma 4'!$H$78</definedName>
    <definedName name="VAS073_F_Apskaitosiraud13IsViso" localSheetId="3">'Forma 4'!$E$78</definedName>
    <definedName name="VAS073_F_Apskaitosiraud13IsViso">'Forma 4'!$E$78</definedName>
    <definedName name="VAS073_F_Apskaitosiraud141NuotekuSurinkimas" localSheetId="3">'Forma 4'!$J$78</definedName>
    <definedName name="VAS073_F_Apskaitosiraud141NuotekuSurinkimas">'Forma 4'!$J$78</definedName>
    <definedName name="VAS073_F_Apskaitosiraud142NuotekuValymas" localSheetId="3">'Forma 4'!$K$78</definedName>
    <definedName name="VAS073_F_Apskaitosiraud142NuotekuValymas">'Forma 4'!$K$78</definedName>
    <definedName name="VAS073_F_Apskaitosiraud143NuotekuDumblo" localSheetId="3">'Forma 4'!$L$78</definedName>
    <definedName name="VAS073_F_Apskaitosiraud143NuotekuDumblo">'Forma 4'!$L$78</definedName>
    <definedName name="VAS073_F_Apskaitosiraud14IsViso" localSheetId="3">'Forma 4'!$I$78</definedName>
    <definedName name="VAS073_F_Apskaitosiraud14IsViso">'Forma 4'!$I$78</definedName>
    <definedName name="VAS073_F_Apskaitosiraud15PavirsiniuNuoteku" localSheetId="3">'Forma 4'!$M$78</definedName>
    <definedName name="VAS073_F_Apskaitosiraud15PavirsiniuNuoteku">'Forma 4'!$M$78</definedName>
    <definedName name="VAS073_F_Apskaitosiraud16KitosReguliuojamosios" localSheetId="3">'Forma 4'!$N$78</definedName>
    <definedName name="VAS073_F_Apskaitosiraud16KitosReguliuojamosios">'Forma 4'!$N$78</definedName>
    <definedName name="VAS073_F_Apskaitosiraud17KitosVeiklos" localSheetId="3">'Forma 4'!$Q$78</definedName>
    <definedName name="VAS073_F_Apskaitosiraud17KitosVeiklos">'Forma 4'!$Q$78</definedName>
    <definedName name="VAS073_F_Apskaitosiraud1Apskaitosveikla1" localSheetId="3">'Forma 4'!$O$78</definedName>
    <definedName name="VAS073_F_Apskaitosiraud1Apskaitosveikla1">'Forma 4'!$O$78</definedName>
    <definedName name="VAS073_F_Apskaitosiraud1Kitareguliuoja1" localSheetId="3">'Forma 4'!$P$78</definedName>
    <definedName name="VAS073_F_Apskaitosiraud1Kitareguliuoja1">'Forma 4'!$P$78</definedName>
    <definedName name="VAS073_F_Apskaitosiraud21IS" localSheetId="3">'Forma 4'!$D$131</definedName>
    <definedName name="VAS073_F_Apskaitosiraud21IS">'Forma 4'!$D$131</definedName>
    <definedName name="VAS073_F_Apskaitosiraud231GeriamojoVandens" localSheetId="3">'Forma 4'!$F$131</definedName>
    <definedName name="VAS073_F_Apskaitosiraud231GeriamojoVandens">'Forma 4'!$F$131</definedName>
    <definedName name="VAS073_F_Apskaitosiraud232GeriamojoVandens" localSheetId="3">'Forma 4'!$G$131</definedName>
    <definedName name="VAS073_F_Apskaitosiraud232GeriamojoVandens">'Forma 4'!$G$131</definedName>
    <definedName name="VAS073_F_Apskaitosiraud233GeriamojoVandens" localSheetId="3">'Forma 4'!$H$131</definedName>
    <definedName name="VAS073_F_Apskaitosiraud233GeriamojoVandens">'Forma 4'!$H$131</definedName>
    <definedName name="VAS073_F_Apskaitosiraud23IsViso" localSheetId="3">'Forma 4'!$E$131</definedName>
    <definedName name="VAS073_F_Apskaitosiraud23IsViso">'Forma 4'!$E$131</definedName>
    <definedName name="VAS073_F_Apskaitosiraud241NuotekuSurinkimas" localSheetId="3">'Forma 4'!$J$131</definedName>
    <definedName name="VAS073_F_Apskaitosiraud241NuotekuSurinkimas">'Forma 4'!$J$131</definedName>
    <definedName name="VAS073_F_Apskaitosiraud242NuotekuValymas" localSheetId="3">'Forma 4'!$K$131</definedName>
    <definedName name="VAS073_F_Apskaitosiraud242NuotekuValymas">'Forma 4'!$K$131</definedName>
    <definedName name="VAS073_F_Apskaitosiraud243NuotekuDumblo" localSheetId="3">'Forma 4'!$L$131</definedName>
    <definedName name="VAS073_F_Apskaitosiraud243NuotekuDumblo">'Forma 4'!$L$131</definedName>
    <definedName name="VAS073_F_Apskaitosiraud24IsViso" localSheetId="3">'Forma 4'!$I$131</definedName>
    <definedName name="VAS073_F_Apskaitosiraud24IsViso">'Forma 4'!$I$131</definedName>
    <definedName name="VAS073_F_Apskaitosiraud25PavirsiniuNuoteku" localSheetId="3">'Forma 4'!$M$131</definedName>
    <definedName name="VAS073_F_Apskaitosiraud25PavirsiniuNuoteku">'Forma 4'!$M$131</definedName>
    <definedName name="VAS073_F_Apskaitosiraud26KitosReguliuojamosios" localSheetId="3">'Forma 4'!$N$131</definedName>
    <definedName name="VAS073_F_Apskaitosiraud26KitosReguliuojamosios">'Forma 4'!$N$131</definedName>
    <definedName name="VAS073_F_Apskaitosiraud27KitosVeiklos" localSheetId="3">'Forma 4'!$Q$131</definedName>
    <definedName name="VAS073_F_Apskaitosiraud27KitosVeiklos">'Forma 4'!$Q$131</definedName>
    <definedName name="VAS073_F_Apskaitosiraud2Apskaitosveikla1" localSheetId="3">'Forma 4'!$O$131</definedName>
    <definedName name="VAS073_F_Apskaitosiraud2Apskaitosveikla1">'Forma 4'!$O$131</definedName>
    <definedName name="VAS073_F_Apskaitosiraud2Kitareguliuoja1" localSheetId="3">'Forma 4'!$P$131</definedName>
    <definedName name="VAS073_F_Apskaitosiraud2Kitareguliuoja1">'Forma 4'!$P$131</definedName>
    <definedName name="VAS073_F_Apskaitosiraud31IS" localSheetId="3">'Forma 4'!$D$183</definedName>
    <definedName name="VAS073_F_Apskaitosiraud31IS">'Forma 4'!$D$183</definedName>
    <definedName name="VAS073_F_Apskaitosiraud331GeriamojoVandens" localSheetId="3">'Forma 4'!$F$183</definedName>
    <definedName name="VAS073_F_Apskaitosiraud331GeriamojoVandens">'Forma 4'!$F$183</definedName>
    <definedName name="VAS073_F_Apskaitosiraud332GeriamojoVandens" localSheetId="3">'Forma 4'!$G$183</definedName>
    <definedName name="VAS073_F_Apskaitosiraud332GeriamojoVandens">'Forma 4'!$G$183</definedName>
    <definedName name="VAS073_F_Apskaitosiraud333GeriamojoVandens" localSheetId="3">'Forma 4'!$H$183</definedName>
    <definedName name="VAS073_F_Apskaitosiraud333GeriamojoVandens">'Forma 4'!$H$183</definedName>
    <definedName name="VAS073_F_Apskaitosiraud33IsViso" localSheetId="3">'Forma 4'!$E$183</definedName>
    <definedName name="VAS073_F_Apskaitosiraud33IsViso">'Forma 4'!$E$183</definedName>
    <definedName name="VAS073_F_Apskaitosiraud341NuotekuSurinkimas" localSheetId="3">'Forma 4'!$J$183</definedName>
    <definedName name="VAS073_F_Apskaitosiraud341NuotekuSurinkimas">'Forma 4'!$J$183</definedName>
    <definedName name="VAS073_F_Apskaitosiraud342NuotekuValymas" localSheetId="3">'Forma 4'!$K$183</definedName>
    <definedName name="VAS073_F_Apskaitosiraud342NuotekuValymas">'Forma 4'!$K$183</definedName>
    <definedName name="VAS073_F_Apskaitosiraud343NuotekuDumblo" localSheetId="3">'Forma 4'!$L$183</definedName>
    <definedName name="VAS073_F_Apskaitosiraud343NuotekuDumblo">'Forma 4'!$L$183</definedName>
    <definedName name="VAS073_F_Apskaitosiraud34IsViso" localSheetId="3">'Forma 4'!$I$183</definedName>
    <definedName name="VAS073_F_Apskaitosiraud34IsViso">'Forma 4'!$I$183</definedName>
    <definedName name="VAS073_F_Apskaitosiraud35PavirsiniuNuoteku" localSheetId="3">'Forma 4'!$M$183</definedName>
    <definedName name="VAS073_F_Apskaitosiraud35PavirsiniuNuoteku">'Forma 4'!$M$183</definedName>
    <definedName name="VAS073_F_Apskaitosiraud36KitosReguliuojamosios" localSheetId="3">'Forma 4'!$N$183</definedName>
    <definedName name="VAS073_F_Apskaitosiraud36KitosReguliuojamosios">'Forma 4'!$N$183</definedName>
    <definedName name="VAS073_F_Apskaitosiraud37KitosVeiklos" localSheetId="3">'Forma 4'!$Q$183</definedName>
    <definedName name="VAS073_F_Apskaitosiraud37KitosVeiklos">'Forma 4'!$Q$183</definedName>
    <definedName name="VAS073_F_Apskaitosiraud3Apskaitosveikla1" localSheetId="3">'Forma 4'!$O$183</definedName>
    <definedName name="VAS073_F_Apskaitosiraud3Apskaitosveikla1">'Forma 4'!$O$183</definedName>
    <definedName name="VAS073_F_Apskaitosiraud3Kitareguliuoja1" localSheetId="3">'Forma 4'!$P$183</definedName>
    <definedName name="VAS073_F_Apskaitosiraud3Kitareguliuoja1">'Forma 4'!$P$183</definedName>
    <definedName name="VAS073_F_Apskaitosiraud41IS" localSheetId="3">'Forma 4'!$D$228</definedName>
    <definedName name="VAS073_F_Apskaitosiraud41IS">'Forma 4'!$D$228</definedName>
    <definedName name="VAS073_F_Apskaitosiraud431GeriamojoVandens" localSheetId="3">'Forma 4'!$F$228</definedName>
    <definedName name="VAS073_F_Apskaitosiraud431GeriamojoVandens">'Forma 4'!$F$228</definedName>
    <definedName name="VAS073_F_Apskaitosiraud432GeriamojoVandens" localSheetId="3">'Forma 4'!$G$228</definedName>
    <definedName name="VAS073_F_Apskaitosiraud432GeriamojoVandens">'Forma 4'!$G$228</definedName>
    <definedName name="VAS073_F_Apskaitosiraud433GeriamojoVandens" localSheetId="3">'Forma 4'!$H$228</definedName>
    <definedName name="VAS073_F_Apskaitosiraud433GeriamojoVandens">'Forma 4'!$H$228</definedName>
    <definedName name="VAS073_F_Apskaitosiraud43IsViso" localSheetId="3">'Forma 4'!$E$228</definedName>
    <definedName name="VAS073_F_Apskaitosiraud43IsViso">'Forma 4'!$E$228</definedName>
    <definedName name="VAS073_F_Apskaitosiraud441NuotekuSurinkimas" localSheetId="3">'Forma 4'!$J$228</definedName>
    <definedName name="VAS073_F_Apskaitosiraud441NuotekuSurinkimas">'Forma 4'!$J$228</definedName>
    <definedName name="VAS073_F_Apskaitosiraud442NuotekuValymas" localSheetId="3">'Forma 4'!$K$228</definedName>
    <definedName name="VAS073_F_Apskaitosiraud442NuotekuValymas">'Forma 4'!$K$228</definedName>
    <definedName name="VAS073_F_Apskaitosiraud443NuotekuDumblo" localSheetId="3">'Forma 4'!$L$228</definedName>
    <definedName name="VAS073_F_Apskaitosiraud443NuotekuDumblo">'Forma 4'!$L$228</definedName>
    <definedName name="VAS073_F_Apskaitosiraud44IsViso" localSheetId="3">'Forma 4'!$I$228</definedName>
    <definedName name="VAS073_F_Apskaitosiraud44IsViso">'Forma 4'!$I$228</definedName>
    <definedName name="VAS073_F_Apskaitosiraud45PavirsiniuNuoteku" localSheetId="3">'Forma 4'!$M$228</definedName>
    <definedName name="VAS073_F_Apskaitosiraud45PavirsiniuNuoteku">'Forma 4'!$M$228</definedName>
    <definedName name="VAS073_F_Apskaitosiraud46KitosReguliuojamosios" localSheetId="3">'Forma 4'!$N$228</definedName>
    <definedName name="VAS073_F_Apskaitosiraud46KitosReguliuojamosios">'Forma 4'!$N$228</definedName>
    <definedName name="VAS073_F_Apskaitosiraud47KitosVeiklos" localSheetId="3">'Forma 4'!$Q$228</definedName>
    <definedName name="VAS073_F_Apskaitosiraud47KitosVeiklos">'Forma 4'!$Q$228</definedName>
    <definedName name="VAS073_F_Apskaitosiraud4Apskaitosveikla1" localSheetId="3">'Forma 4'!$O$228</definedName>
    <definedName name="VAS073_F_Apskaitosiraud4Apskaitosveikla1">'Forma 4'!$O$228</definedName>
    <definedName name="VAS073_F_Apskaitosiraud4Kitareguliuoja1" localSheetId="3">'Forma 4'!$P$228</definedName>
    <definedName name="VAS073_F_Apskaitosiraud4Kitareguliuoja1">'Forma 4'!$P$228</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4'!$D$105</definedName>
    <definedName name="VAS073_F_Avarijusalinim31IS">'Forma 4'!$D$105</definedName>
    <definedName name="VAS073_F_Avarijusalinim331GeriamojoVandens" localSheetId="3">'Forma 4'!$F$105</definedName>
    <definedName name="VAS073_F_Avarijusalinim331GeriamojoVandens">'Forma 4'!$F$105</definedName>
    <definedName name="VAS073_F_Avarijusalinim332GeriamojoVandens" localSheetId="3">'Forma 4'!$G$105</definedName>
    <definedName name="VAS073_F_Avarijusalinim332GeriamojoVandens">'Forma 4'!$G$105</definedName>
    <definedName name="VAS073_F_Avarijusalinim333GeriamojoVandens" localSheetId="3">'Forma 4'!$H$105</definedName>
    <definedName name="VAS073_F_Avarijusalinim333GeriamojoVandens">'Forma 4'!$H$105</definedName>
    <definedName name="VAS073_F_Avarijusalinim33IsViso" localSheetId="3">'Forma 4'!$E$105</definedName>
    <definedName name="VAS073_F_Avarijusalinim33IsViso">'Forma 4'!$E$105</definedName>
    <definedName name="VAS073_F_Avarijusalinim341NuotekuSurinkimas" localSheetId="3">'Forma 4'!$J$105</definedName>
    <definedName name="VAS073_F_Avarijusalinim341NuotekuSurinkimas">'Forma 4'!$J$105</definedName>
    <definedName name="VAS073_F_Avarijusalinim342NuotekuValymas" localSheetId="3">'Forma 4'!$K$105</definedName>
    <definedName name="VAS073_F_Avarijusalinim342NuotekuValymas">'Forma 4'!$K$105</definedName>
    <definedName name="VAS073_F_Avarijusalinim343NuotekuDumblo" localSheetId="3">'Forma 4'!$L$105</definedName>
    <definedName name="VAS073_F_Avarijusalinim343NuotekuDumblo">'Forma 4'!$L$105</definedName>
    <definedName name="VAS073_F_Avarijusalinim34IsViso" localSheetId="3">'Forma 4'!$I$105</definedName>
    <definedName name="VAS073_F_Avarijusalinim34IsViso">'Forma 4'!$I$105</definedName>
    <definedName name="VAS073_F_Avarijusalinim35PavirsiniuNuoteku" localSheetId="3">'Forma 4'!$M$105</definedName>
    <definedName name="VAS073_F_Avarijusalinim35PavirsiniuNuoteku">'Forma 4'!$M$105</definedName>
    <definedName name="VAS073_F_Avarijusalinim36KitosReguliuojamosios" localSheetId="3">'Forma 4'!$N$105</definedName>
    <definedName name="VAS073_F_Avarijusalinim36KitosReguliuojamosios">'Forma 4'!$N$105</definedName>
    <definedName name="VAS073_F_Avarijusalinim37KitosVeiklos" localSheetId="3">'Forma 4'!$Q$105</definedName>
    <definedName name="VAS073_F_Avarijusalinim37KitosVeiklos">'Forma 4'!$Q$105</definedName>
    <definedName name="VAS073_F_Avarijusalinim3Apskaitosveikla1" localSheetId="3">'Forma 4'!$O$105</definedName>
    <definedName name="VAS073_F_Avarijusalinim3Apskaitosveikla1">'Forma 4'!$O$105</definedName>
    <definedName name="VAS073_F_Avarijusalinim3Kitareguliuoja1" localSheetId="3">'Forma 4'!$P$105</definedName>
    <definedName name="VAS073_F_Avarijusalinim3Kitareguliuoja1">'Forma 4'!$P$105</definedName>
    <definedName name="VAS073_F_Avarijusalinim41IS" localSheetId="3">'Forma 4'!$D$157</definedName>
    <definedName name="VAS073_F_Avarijusalinim41IS">'Forma 4'!$D$157</definedName>
    <definedName name="VAS073_F_Avarijusalinim431GeriamojoVandens" localSheetId="3">'Forma 4'!$F$157</definedName>
    <definedName name="VAS073_F_Avarijusalinim431GeriamojoVandens">'Forma 4'!$F$157</definedName>
    <definedName name="VAS073_F_Avarijusalinim432GeriamojoVandens" localSheetId="3">'Forma 4'!$G$157</definedName>
    <definedName name="VAS073_F_Avarijusalinim432GeriamojoVandens">'Forma 4'!$G$157</definedName>
    <definedName name="VAS073_F_Avarijusalinim433GeriamojoVandens" localSheetId="3">'Forma 4'!$H$157</definedName>
    <definedName name="VAS073_F_Avarijusalinim433GeriamojoVandens">'Forma 4'!$H$157</definedName>
    <definedName name="VAS073_F_Avarijusalinim43IsViso" localSheetId="3">'Forma 4'!$E$157</definedName>
    <definedName name="VAS073_F_Avarijusalinim43IsViso">'Forma 4'!$E$157</definedName>
    <definedName name="VAS073_F_Avarijusalinim441NuotekuSurinkimas" localSheetId="3">'Forma 4'!$J$157</definedName>
    <definedName name="VAS073_F_Avarijusalinim441NuotekuSurinkimas">'Forma 4'!$J$157</definedName>
    <definedName name="VAS073_F_Avarijusalinim442NuotekuValymas" localSheetId="3">'Forma 4'!$K$157</definedName>
    <definedName name="VAS073_F_Avarijusalinim442NuotekuValymas">'Forma 4'!$K$157</definedName>
    <definedName name="VAS073_F_Avarijusalinim443NuotekuDumblo" localSheetId="3">'Forma 4'!$L$157</definedName>
    <definedName name="VAS073_F_Avarijusalinim443NuotekuDumblo">'Forma 4'!$L$157</definedName>
    <definedName name="VAS073_F_Avarijusalinim44IsViso" localSheetId="3">'Forma 4'!$I$157</definedName>
    <definedName name="VAS073_F_Avarijusalinim44IsViso">'Forma 4'!$I$157</definedName>
    <definedName name="VAS073_F_Avarijusalinim45PavirsiniuNuoteku" localSheetId="3">'Forma 4'!$M$157</definedName>
    <definedName name="VAS073_F_Avarijusalinim45PavirsiniuNuoteku">'Forma 4'!$M$157</definedName>
    <definedName name="VAS073_F_Avarijusalinim46KitosReguliuojamosios" localSheetId="3">'Forma 4'!$N$157</definedName>
    <definedName name="VAS073_F_Avarijusalinim46KitosReguliuojamosios">'Forma 4'!$N$157</definedName>
    <definedName name="VAS073_F_Avarijusalinim47KitosVeiklos" localSheetId="3">'Forma 4'!$Q$157</definedName>
    <definedName name="VAS073_F_Avarijusalinim47KitosVeiklos">'Forma 4'!$Q$157</definedName>
    <definedName name="VAS073_F_Avarijusalinim4Apskaitosveikla1" localSheetId="3">'Forma 4'!$O$157</definedName>
    <definedName name="VAS073_F_Avarijusalinim4Apskaitosveikla1">'Forma 4'!$O$157</definedName>
    <definedName name="VAS073_F_Avarijusalinim4Kitareguliuoja1" localSheetId="3">'Forma 4'!$P$157</definedName>
    <definedName name="VAS073_F_Avarijusalinim4Kitareguliuoja1">'Forma 4'!$P$157</definedName>
    <definedName name="VAS073_F_Avarijusalinim51IS" localSheetId="3">'Forma 4'!$D$202</definedName>
    <definedName name="VAS073_F_Avarijusalinim51IS">'Forma 4'!$D$202</definedName>
    <definedName name="VAS073_F_Avarijusalinim531GeriamojoVandens" localSheetId="3">'Forma 4'!$F$202</definedName>
    <definedName name="VAS073_F_Avarijusalinim531GeriamojoVandens">'Forma 4'!$F$202</definedName>
    <definedName name="VAS073_F_Avarijusalinim532GeriamojoVandens" localSheetId="3">'Forma 4'!$G$202</definedName>
    <definedName name="VAS073_F_Avarijusalinim532GeriamojoVandens">'Forma 4'!$G$202</definedName>
    <definedName name="VAS073_F_Avarijusalinim533GeriamojoVandens" localSheetId="3">'Forma 4'!$H$202</definedName>
    <definedName name="VAS073_F_Avarijusalinim533GeriamojoVandens">'Forma 4'!$H$202</definedName>
    <definedName name="VAS073_F_Avarijusalinim53IsViso" localSheetId="3">'Forma 4'!$E$202</definedName>
    <definedName name="VAS073_F_Avarijusalinim53IsViso">'Forma 4'!$E$202</definedName>
    <definedName name="VAS073_F_Avarijusalinim541NuotekuSurinkimas" localSheetId="3">'Forma 4'!$J$202</definedName>
    <definedName name="VAS073_F_Avarijusalinim541NuotekuSurinkimas">'Forma 4'!$J$202</definedName>
    <definedName name="VAS073_F_Avarijusalinim542NuotekuValymas" localSheetId="3">'Forma 4'!$K$202</definedName>
    <definedName name="VAS073_F_Avarijusalinim542NuotekuValymas">'Forma 4'!$K$202</definedName>
    <definedName name="VAS073_F_Avarijusalinim543NuotekuDumblo" localSheetId="3">'Forma 4'!$L$202</definedName>
    <definedName name="VAS073_F_Avarijusalinim543NuotekuDumblo">'Forma 4'!$L$202</definedName>
    <definedName name="VAS073_F_Avarijusalinim54IsViso" localSheetId="3">'Forma 4'!$I$202</definedName>
    <definedName name="VAS073_F_Avarijusalinim54IsViso">'Forma 4'!$I$202</definedName>
    <definedName name="VAS073_F_Avarijusalinim55PavirsiniuNuoteku" localSheetId="3">'Forma 4'!$M$202</definedName>
    <definedName name="VAS073_F_Avarijusalinim55PavirsiniuNuoteku">'Forma 4'!$M$202</definedName>
    <definedName name="VAS073_F_Avarijusalinim56KitosReguliuojamosios" localSheetId="3">'Forma 4'!$N$202</definedName>
    <definedName name="VAS073_F_Avarijusalinim56KitosReguliuojamosios">'Forma 4'!$N$202</definedName>
    <definedName name="VAS073_F_Avarijusalinim57KitosVeiklos" localSheetId="3">'Forma 4'!$Q$202</definedName>
    <definedName name="VAS073_F_Avarijusalinim57KitosVeiklos">'Forma 4'!$Q$202</definedName>
    <definedName name="VAS073_F_Avarijusalinim5Apskaitosveikla1" localSheetId="3">'Forma 4'!$O$202</definedName>
    <definedName name="VAS073_F_Avarijusalinim5Apskaitosveikla1">'Forma 4'!$O$202</definedName>
    <definedName name="VAS073_F_Avarijusalinim5Kitareguliuoja1" localSheetId="3">'Forma 4'!$P$202</definedName>
    <definedName name="VAS073_F_Avarijusalinim5Kitareguliuoja1">'Forma 4'!$P$202</definedName>
    <definedName name="VAS073_F_Bankopaslauguk11IS" localSheetId="3">'Forma 4'!$D$66</definedName>
    <definedName name="VAS073_F_Bankopaslauguk11IS">'Forma 4'!$D$66</definedName>
    <definedName name="VAS073_F_Bankopaslauguk131GeriamojoVandens" localSheetId="3">'Forma 4'!$F$66</definedName>
    <definedName name="VAS073_F_Bankopaslauguk131GeriamojoVandens">'Forma 4'!$F$66</definedName>
    <definedName name="VAS073_F_Bankopaslauguk132GeriamojoVandens" localSheetId="3">'Forma 4'!$G$66</definedName>
    <definedName name="VAS073_F_Bankopaslauguk132GeriamojoVandens">'Forma 4'!$G$66</definedName>
    <definedName name="VAS073_F_Bankopaslauguk133GeriamojoVandens" localSheetId="3">'Forma 4'!$H$66</definedName>
    <definedName name="VAS073_F_Bankopaslauguk133GeriamojoVandens">'Forma 4'!$H$66</definedName>
    <definedName name="VAS073_F_Bankopaslauguk13IsViso" localSheetId="3">'Forma 4'!$E$66</definedName>
    <definedName name="VAS073_F_Bankopaslauguk13IsViso">'Forma 4'!$E$66</definedName>
    <definedName name="VAS073_F_Bankopaslauguk141NuotekuSurinkimas" localSheetId="3">'Forma 4'!$J$66</definedName>
    <definedName name="VAS073_F_Bankopaslauguk141NuotekuSurinkimas">'Forma 4'!$J$66</definedName>
    <definedName name="VAS073_F_Bankopaslauguk142NuotekuValymas" localSheetId="3">'Forma 4'!$K$66</definedName>
    <definedName name="VAS073_F_Bankopaslauguk142NuotekuValymas">'Forma 4'!$K$66</definedName>
    <definedName name="VAS073_F_Bankopaslauguk143NuotekuDumblo" localSheetId="3">'Forma 4'!$L$66</definedName>
    <definedName name="VAS073_F_Bankopaslauguk143NuotekuDumblo">'Forma 4'!$L$66</definedName>
    <definedName name="VAS073_F_Bankopaslauguk14IsViso" localSheetId="3">'Forma 4'!$I$66</definedName>
    <definedName name="VAS073_F_Bankopaslauguk14IsViso">'Forma 4'!$I$66</definedName>
    <definedName name="VAS073_F_Bankopaslauguk15PavirsiniuNuoteku" localSheetId="3">'Forma 4'!$M$66</definedName>
    <definedName name="VAS073_F_Bankopaslauguk15PavirsiniuNuoteku">'Forma 4'!$M$66</definedName>
    <definedName name="VAS073_F_Bankopaslauguk16KitosReguliuojamosios" localSheetId="3">'Forma 4'!$N$66</definedName>
    <definedName name="VAS073_F_Bankopaslauguk16KitosReguliuojamosios">'Forma 4'!$N$66</definedName>
    <definedName name="VAS073_F_Bankopaslauguk17KitosVeiklos" localSheetId="3">'Forma 4'!$Q$66</definedName>
    <definedName name="VAS073_F_Bankopaslauguk17KitosVeiklos">'Forma 4'!$Q$66</definedName>
    <definedName name="VAS073_F_Bankopaslauguk1Apskaitosveikla1" localSheetId="3">'Forma 4'!$O$66</definedName>
    <definedName name="VAS073_F_Bankopaslauguk1Apskaitosveikla1">'Forma 4'!$O$66</definedName>
    <definedName name="VAS073_F_Bankopaslauguk1Kitareguliuoja1" localSheetId="3">'Forma 4'!$P$66</definedName>
    <definedName name="VAS073_F_Bankopaslauguk1Kitareguliuoja1">'Forma 4'!$P$66</definedName>
    <definedName name="VAS073_F_Bankopaslauguk21IS" localSheetId="3">'Forma 4'!$D$119</definedName>
    <definedName name="VAS073_F_Bankopaslauguk21IS">'Forma 4'!$D$119</definedName>
    <definedName name="VAS073_F_Bankopaslauguk231GeriamojoVandens" localSheetId="3">'Forma 4'!$F$119</definedName>
    <definedName name="VAS073_F_Bankopaslauguk231GeriamojoVandens">'Forma 4'!$F$119</definedName>
    <definedName name="VAS073_F_Bankopaslauguk232GeriamojoVandens" localSheetId="3">'Forma 4'!$G$119</definedName>
    <definedName name="VAS073_F_Bankopaslauguk232GeriamojoVandens">'Forma 4'!$G$119</definedName>
    <definedName name="VAS073_F_Bankopaslauguk233GeriamojoVandens" localSheetId="3">'Forma 4'!$H$119</definedName>
    <definedName name="VAS073_F_Bankopaslauguk233GeriamojoVandens">'Forma 4'!$H$119</definedName>
    <definedName name="VAS073_F_Bankopaslauguk23IsViso" localSheetId="3">'Forma 4'!$E$119</definedName>
    <definedName name="VAS073_F_Bankopaslauguk23IsViso">'Forma 4'!$E$119</definedName>
    <definedName name="VAS073_F_Bankopaslauguk241NuotekuSurinkimas" localSheetId="3">'Forma 4'!$J$119</definedName>
    <definedName name="VAS073_F_Bankopaslauguk241NuotekuSurinkimas">'Forma 4'!$J$119</definedName>
    <definedName name="VAS073_F_Bankopaslauguk242NuotekuValymas" localSheetId="3">'Forma 4'!$K$119</definedName>
    <definedName name="VAS073_F_Bankopaslauguk242NuotekuValymas">'Forma 4'!$K$119</definedName>
    <definedName name="VAS073_F_Bankopaslauguk243NuotekuDumblo" localSheetId="3">'Forma 4'!$L$119</definedName>
    <definedName name="VAS073_F_Bankopaslauguk243NuotekuDumblo">'Forma 4'!$L$119</definedName>
    <definedName name="VAS073_F_Bankopaslauguk24IsViso" localSheetId="3">'Forma 4'!$I$119</definedName>
    <definedName name="VAS073_F_Bankopaslauguk24IsViso">'Forma 4'!$I$119</definedName>
    <definedName name="VAS073_F_Bankopaslauguk25PavirsiniuNuoteku" localSheetId="3">'Forma 4'!$M$119</definedName>
    <definedName name="VAS073_F_Bankopaslauguk25PavirsiniuNuoteku">'Forma 4'!$M$119</definedName>
    <definedName name="VAS073_F_Bankopaslauguk26KitosReguliuojamosios" localSheetId="3">'Forma 4'!$N$119</definedName>
    <definedName name="VAS073_F_Bankopaslauguk26KitosReguliuojamosios">'Forma 4'!$N$119</definedName>
    <definedName name="VAS073_F_Bankopaslauguk27KitosVeiklos" localSheetId="3">'Forma 4'!$Q$119</definedName>
    <definedName name="VAS073_F_Bankopaslauguk27KitosVeiklos">'Forma 4'!$Q$119</definedName>
    <definedName name="VAS073_F_Bankopaslauguk2Apskaitosveikla1" localSheetId="3">'Forma 4'!$O$119</definedName>
    <definedName name="VAS073_F_Bankopaslauguk2Apskaitosveikla1">'Forma 4'!$O$119</definedName>
    <definedName name="VAS073_F_Bankopaslauguk2Kitareguliuoja1" localSheetId="3">'Forma 4'!$P$119</definedName>
    <definedName name="VAS073_F_Bankopaslauguk2Kitareguliuoja1">'Forma 4'!$P$119</definedName>
    <definedName name="VAS073_F_Bankopaslauguk31IS" localSheetId="3">'Forma 4'!$D$171</definedName>
    <definedName name="VAS073_F_Bankopaslauguk31IS">'Forma 4'!$D$171</definedName>
    <definedName name="VAS073_F_Bankopaslauguk331GeriamojoVandens" localSheetId="3">'Forma 4'!$F$171</definedName>
    <definedName name="VAS073_F_Bankopaslauguk331GeriamojoVandens">'Forma 4'!$F$171</definedName>
    <definedName name="VAS073_F_Bankopaslauguk332GeriamojoVandens" localSheetId="3">'Forma 4'!$G$171</definedName>
    <definedName name="VAS073_F_Bankopaslauguk332GeriamojoVandens">'Forma 4'!$G$171</definedName>
    <definedName name="VAS073_F_Bankopaslauguk333GeriamojoVandens" localSheetId="3">'Forma 4'!$H$171</definedName>
    <definedName name="VAS073_F_Bankopaslauguk333GeriamojoVandens">'Forma 4'!$H$171</definedName>
    <definedName name="VAS073_F_Bankopaslauguk33IsViso" localSheetId="3">'Forma 4'!$E$171</definedName>
    <definedName name="VAS073_F_Bankopaslauguk33IsViso">'Forma 4'!$E$171</definedName>
    <definedName name="VAS073_F_Bankopaslauguk341NuotekuSurinkimas" localSheetId="3">'Forma 4'!$J$171</definedName>
    <definedName name="VAS073_F_Bankopaslauguk341NuotekuSurinkimas">'Forma 4'!$J$171</definedName>
    <definedName name="VAS073_F_Bankopaslauguk342NuotekuValymas" localSheetId="3">'Forma 4'!$K$171</definedName>
    <definedName name="VAS073_F_Bankopaslauguk342NuotekuValymas">'Forma 4'!$K$171</definedName>
    <definedName name="VAS073_F_Bankopaslauguk343NuotekuDumblo" localSheetId="3">'Forma 4'!$L$171</definedName>
    <definedName name="VAS073_F_Bankopaslauguk343NuotekuDumblo">'Forma 4'!$L$171</definedName>
    <definedName name="VAS073_F_Bankopaslauguk34IsViso" localSheetId="3">'Forma 4'!$I$171</definedName>
    <definedName name="VAS073_F_Bankopaslauguk34IsViso">'Forma 4'!$I$171</definedName>
    <definedName name="VAS073_F_Bankopaslauguk35PavirsiniuNuoteku" localSheetId="3">'Forma 4'!$M$171</definedName>
    <definedName name="VAS073_F_Bankopaslauguk35PavirsiniuNuoteku">'Forma 4'!$M$171</definedName>
    <definedName name="VAS073_F_Bankopaslauguk36KitosReguliuojamosios" localSheetId="3">'Forma 4'!$N$171</definedName>
    <definedName name="VAS073_F_Bankopaslauguk36KitosReguliuojamosios">'Forma 4'!$N$171</definedName>
    <definedName name="VAS073_F_Bankopaslauguk37KitosVeiklos" localSheetId="3">'Forma 4'!$Q$171</definedName>
    <definedName name="VAS073_F_Bankopaslauguk37KitosVeiklos">'Forma 4'!$Q$171</definedName>
    <definedName name="VAS073_F_Bankopaslauguk3Apskaitosveikla1" localSheetId="3">'Forma 4'!$O$171</definedName>
    <definedName name="VAS073_F_Bankopaslauguk3Apskaitosveikla1">'Forma 4'!$O$171</definedName>
    <definedName name="VAS073_F_Bankopaslauguk3Kitareguliuoja1" localSheetId="3">'Forma 4'!$P$171</definedName>
    <definedName name="VAS073_F_Bankopaslauguk3Kitareguliuoja1">'Forma 4'!$P$171</definedName>
    <definedName name="VAS073_F_Bankopaslauguk41IS" localSheetId="3">'Forma 4'!$D$216</definedName>
    <definedName name="VAS073_F_Bankopaslauguk41IS">'Forma 4'!$D$216</definedName>
    <definedName name="VAS073_F_Bankopaslauguk431GeriamojoVandens" localSheetId="3">'Forma 4'!$F$216</definedName>
    <definedName name="VAS073_F_Bankopaslauguk431GeriamojoVandens">'Forma 4'!$F$216</definedName>
    <definedName name="VAS073_F_Bankopaslauguk432GeriamojoVandens" localSheetId="3">'Forma 4'!$G$216</definedName>
    <definedName name="VAS073_F_Bankopaslauguk432GeriamojoVandens">'Forma 4'!$G$216</definedName>
    <definedName name="VAS073_F_Bankopaslauguk433GeriamojoVandens" localSheetId="3">'Forma 4'!$H$216</definedName>
    <definedName name="VAS073_F_Bankopaslauguk433GeriamojoVandens">'Forma 4'!$H$216</definedName>
    <definedName name="VAS073_F_Bankopaslauguk43IsViso" localSheetId="3">'Forma 4'!$E$216</definedName>
    <definedName name="VAS073_F_Bankopaslauguk43IsViso">'Forma 4'!$E$216</definedName>
    <definedName name="VAS073_F_Bankopaslauguk441NuotekuSurinkimas" localSheetId="3">'Forma 4'!$J$216</definedName>
    <definedName name="VAS073_F_Bankopaslauguk441NuotekuSurinkimas">'Forma 4'!$J$216</definedName>
    <definedName name="VAS073_F_Bankopaslauguk442NuotekuValymas" localSheetId="3">'Forma 4'!$K$216</definedName>
    <definedName name="VAS073_F_Bankopaslauguk442NuotekuValymas">'Forma 4'!$K$216</definedName>
    <definedName name="VAS073_F_Bankopaslauguk443NuotekuDumblo" localSheetId="3">'Forma 4'!$L$216</definedName>
    <definedName name="VAS073_F_Bankopaslauguk443NuotekuDumblo">'Forma 4'!$L$216</definedName>
    <definedName name="VAS073_F_Bankopaslauguk44IsViso" localSheetId="3">'Forma 4'!$I$216</definedName>
    <definedName name="VAS073_F_Bankopaslauguk44IsViso">'Forma 4'!$I$216</definedName>
    <definedName name="VAS073_F_Bankopaslauguk45PavirsiniuNuoteku" localSheetId="3">'Forma 4'!$M$216</definedName>
    <definedName name="VAS073_F_Bankopaslauguk45PavirsiniuNuoteku">'Forma 4'!$M$216</definedName>
    <definedName name="VAS073_F_Bankopaslauguk46KitosReguliuojamosios" localSheetId="3">'Forma 4'!$N$216</definedName>
    <definedName name="VAS073_F_Bankopaslauguk46KitosReguliuojamosios">'Forma 4'!$N$216</definedName>
    <definedName name="VAS073_F_Bankopaslauguk47KitosVeiklos" localSheetId="3">'Forma 4'!$Q$216</definedName>
    <definedName name="VAS073_F_Bankopaslauguk47KitosVeiklos">'Forma 4'!$Q$216</definedName>
    <definedName name="VAS073_F_Bankopaslauguk4Apskaitosveikla1" localSheetId="3">'Forma 4'!$O$216</definedName>
    <definedName name="VAS073_F_Bankopaslauguk4Apskaitosveikla1">'Forma 4'!$O$216</definedName>
    <definedName name="VAS073_F_Bankopaslauguk4Kitareguliuoja1" localSheetId="3">'Forma 4'!$P$216</definedName>
    <definedName name="VAS073_F_Bankopaslauguk4Kitareguliuoja1">'Forma 4'!$P$216</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4'!$D$190</definedName>
    <definedName name="VAS073_F_Bendrosiossana11IS">'Forma 4'!$D$190</definedName>
    <definedName name="VAS073_F_Bendrosiossana131GeriamojoVandens" localSheetId="3">'Forma 4'!$F$190</definedName>
    <definedName name="VAS073_F_Bendrosiossana131GeriamojoVandens">'Forma 4'!$F$190</definedName>
    <definedName name="VAS073_F_Bendrosiossana132GeriamojoVandens" localSheetId="3">'Forma 4'!$G$190</definedName>
    <definedName name="VAS073_F_Bendrosiossana132GeriamojoVandens">'Forma 4'!$G$190</definedName>
    <definedName name="VAS073_F_Bendrosiossana133GeriamojoVandens" localSheetId="3">'Forma 4'!$H$190</definedName>
    <definedName name="VAS073_F_Bendrosiossana133GeriamojoVandens">'Forma 4'!$H$190</definedName>
    <definedName name="VAS073_F_Bendrosiossana13IsViso" localSheetId="3">'Forma 4'!$E$190</definedName>
    <definedName name="VAS073_F_Bendrosiossana13IsViso">'Forma 4'!$E$190</definedName>
    <definedName name="VAS073_F_Bendrosiossana141NuotekuSurinkimas" localSheetId="3">'Forma 4'!$J$190</definedName>
    <definedName name="VAS073_F_Bendrosiossana141NuotekuSurinkimas">'Forma 4'!$J$190</definedName>
    <definedName name="VAS073_F_Bendrosiossana142NuotekuValymas" localSheetId="3">'Forma 4'!$K$190</definedName>
    <definedName name="VAS073_F_Bendrosiossana142NuotekuValymas">'Forma 4'!$K$190</definedName>
    <definedName name="VAS073_F_Bendrosiossana143NuotekuDumblo" localSheetId="3">'Forma 4'!$L$190</definedName>
    <definedName name="VAS073_F_Bendrosiossana143NuotekuDumblo">'Forma 4'!$L$190</definedName>
    <definedName name="VAS073_F_Bendrosiossana14IsViso" localSheetId="3">'Forma 4'!$I$190</definedName>
    <definedName name="VAS073_F_Bendrosiossana14IsViso">'Forma 4'!$I$190</definedName>
    <definedName name="VAS073_F_Bendrosiossana15PavirsiniuNuoteku" localSheetId="3">'Forma 4'!$M$190</definedName>
    <definedName name="VAS073_F_Bendrosiossana15PavirsiniuNuoteku">'Forma 4'!$M$190</definedName>
    <definedName name="VAS073_F_Bendrosiossana16KitosReguliuojamosios" localSheetId="3">'Forma 4'!$N$190</definedName>
    <definedName name="VAS073_F_Bendrosiossana16KitosReguliuojamosios">'Forma 4'!$N$190</definedName>
    <definedName name="VAS073_F_Bendrosiossana17KitosVeiklos" localSheetId="3">'Forma 4'!$Q$190</definedName>
    <definedName name="VAS073_F_Bendrosiossana17KitosVeiklos">'Forma 4'!$Q$190</definedName>
    <definedName name="VAS073_F_Bendrosiossana1Apskaitosveikla1" localSheetId="3">'Forma 4'!$O$190</definedName>
    <definedName name="VAS073_F_Bendrosiossana1Apskaitosveikla1">'Forma 4'!$O$190</definedName>
    <definedName name="VAS073_F_Bendrosiossana1Kitareguliuoja1" localSheetId="3">'Forma 4'!$P$190</definedName>
    <definedName name="VAS073_F_Bendrosiossana1Kitareguliuoja1">'Forma 4'!$P$190</definedName>
    <definedName name="VAS073_F_Bendrupatalpus11IS" localSheetId="3">'Forma 4'!$D$192</definedName>
    <definedName name="VAS073_F_Bendrupatalpus11IS">'Forma 4'!$D$192</definedName>
    <definedName name="VAS073_F_Bendrupatalpus131GeriamojoVandens" localSheetId="3">'Forma 4'!$F$192</definedName>
    <definedName name="VAS073_F_Bendrupatalpus131GeriamojoVandens">'Forma 4'!$F$192</definedName>
    <definedName name="VAS073_F_Bendrupatalpus132GeriamojoVandens" localSheetId="3">'Forma 4'!$G$192</definedName>
    <definedName name="VAS073_F_Bendrupatalpus132GeriamojoVandens">'Forma 4'!$G$192</definedName>
    <definedName name="VAS073_F_Bendrupatalpus133GeriamojoVandens" localSheetId="3">'Forma 4'!$H$192</definedName>
    <definedName name="VAS073_F_Bendrupatalpus133GeriamojoVandens">'Forma 4'!$H$192</definedName>
    <definedName name="VAS073_F_Bendrupatalpus13IsViso" localSheetId="3">'Forma 4'!$E$192</definedName>
    <definedName name="VAS073_F_Bendrupatalpus13IsViso">'Forma 4'!$E$192</definedName>
    <definedName name="VAS073_F_Bendrupatalpus141NuotekuSurinkimas" localSheetId="3">'Forma 4'!$J$192</definedName>
    <definedName name="VAS073_F_Bendrupatalpus141NuotekuSurinkimas">'Forma 4'!$J$192</definedName>
    <definedName name="VAS073_F_Bendrupatalpus142NuotekuValymas" localSheetId="3">'Forma 4'!$K$192</definedName>
    <definedName name="VAS073_F_Bendrupatalpus142NuotekuValymas">'Forma 4'!$K$192</definedName>
    <definedName name="VAS073_F_Bendrupatalpus143NuotekuDumblo" localSheetId="3">'Forma 4'!$L$192</definedName>
    <definedName name="VAS073_F_Bendrupatalpus143NuotekuDumblo">'Forma 4'!$L$192</definedName>
    <definedName name="VAS073_F_Bendrupatalpus14IsViso" localSheetId="3">'Forma 4'!$I$192</definedName>
    <definedName name="VAS073_F_Bendrupatalpus14IsViso">'Forma 4'!$I$192</definedName>
    <definedName name="VAS073_F_Bendrupatalpus15PavirsiniuNuoteku" localSheetId="3">'Forma 4'!$M$192</definedName>
    <definedName name="VAS073_F_Bendrupatalpus15PavirsiniuNuoteku">'Forma 4'!$M$192</definedName>
    <definedName name="VAS073_F_Bendrupatalpus16KitosReguliuojamosios" localSheetId="3">'Forma 4'!$N$192</definedName>
    <definedName name="VAS073_F_Bendrupatalpus16KitosReguliuojamosios">'Forma 4'!$N$192</definedName>
    <definedName name="VAS073_F_Bendrupatalpus17KitosVeiklos" localSheetId="3">'Forma 4'!$Q$192</definedName>
    <definedName name="VAS073_F_Bendrupatalpus17KitosVeiklos">'Forma 4'!$Q$192</definedName>
    <definedName name="VAS073_F_Bendrupatalpus1Apskaitosveikla1" localSheetId="3">'Forma 4'!$O$192</definedName>
    <definedName name="VAS073_F_Bendrupatalpus1Apskaitosveikla1">'Forma 4'!$O$192</definedName>
    <definedName name="VAS073_F_Bendrupatalpus1Kitareguliuoja1" localSheetId="3">'Forma 4'!$P$192</definedName>
    <definedName name="VAS073_F_Bendrupatalpus1Kitareguliuoja1">'Forma 4'!$P$192</definedName>
    <definedName name="VAS073_F_Cpunktui11IS" localSheetId="3">'Forma 4'!$D$145</definedName>
    <definedName name="VAS073_F_Cpunktui11IS">'Forma 4'!$D$145</definedName>
    <definedName name="VAS073_F_Cpunktui21IS" localSheetId="3">'Forma 4'!$D$148</definedName>
    <definedName name="VAS073_F_Cpunktui21IS">'Forma 4'!$D$148</definedName>
    <definedName name="VAS073_F_Cpunktui31IS" localSheetId="3">'Forma 4'!$D$151</definedName>
    <definedName name="VAS073_F_Cpunktui31IS">'Forma 4'!$D$151</definedName>
    <definedName name="VAS073_F_Cpunktui41IS" localSheetId="3">'Forma 4'!$D$153</definedName>
    <definedName name="VAS073_F_Cpunktui41IS">'Forma 4'!$D$153</definedName>
    <definedName name="VAS073_F_Cpunktui51IS" localSheetId="3">'Forma 4'!$D$160</definedName>
    <definedName name="VAS073_F_Cpunktui51IS">'Forma 4'!$D$160</definedName>
    <definedName name="VAS073_F_Cpunktui61IS" localSheetId="3">'Forma 4'!$D$166</definedName>
    <definedName name="VAS073_F_Cpunktui61IS">'Forma 4'!$D$166</definedName>
    <definedName name="VAS073_F_Cpunktui71IS" localSheetId="3">'Forma 4'!$D$170</definedName>
    <definedName name="VAS073_F_Cpunktui71IS">'Forma 4'!$D$170</definedName>
    <definedName name="VAS073_F_Cpunktui81IS" localSheetId="3">'Forma 4'!$D$173</definedName>
    <definedName name="VAS073_F_Cpunktui81IS">'Forma 4'!$D$173</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4'!$D$110</definedName>
    <definedName name="VAS073_F_Darbdavioimoku21IS">'Forma 4'!$D$110</definedName>
    <definedName name="VAS073_F_Darbdavioimoku231GeriamojoVandens" localSheetId="3">'Forma 4'!$F$110</definedName>
    <definedName name="VAS073_F_Darbdavioimoku231GeriamojoVandens">'Forma 4'!$F$110</definedName>
    <definedName name="VAS073_F_Darbdavioimoku232GeriamojoVandens" localSheetId="3">'Forma 4'!$G$110</definedName>
    <definedName name="VAS073_F_Darbdavioimoku232GeriamojoVandens">'Forma 4'!$G$110</definedName>
    <definedName name="VAS073_F_Darbdavioimoku233GeriamojoVandens" localSheetId="3">'Forma 4'!$H$110</definedName>
    <definedName name="VAS073_F_Darbdavioimoku233GeriamojoVandens">'Forma 4'!$H$110</definedName>
    <definedName name="VAS073_F_Darbdavioimoku23IsViso" localSheetId="3">'Forma 4'!$E$110</definedName>
    <definedName name="VAS073_F_Darbdavioimoku23IsViso">'Forma 4'!$E$110</definedName>
    <definedName name="VAS073_F_Darbdavioimoku241NuotekuSurinkimas" localSheetId="3">'Forma 4'!$J$110</definedName>
    <definedName name="VAS073_F_Darbdavioimoku241NuotekuSurinkimas">'Forma 4'!$J$110</definedName>
    <definedName name="VAS073_F_Darbdavioimoku242NuotekuValymas" localSheetId="3">'Forma 4'!$K$110</definedName>
    <definedName name="VAS073_F_Darbdavioimoku242NuotekuValymas">'Forma 4'!$K$110</definedName>
    <definedName name="VAS073_F_Darbdavioimoku243NuotekuDumblo" localSheetId="3">'Forma 4'!$L$110</definedName>
    <definedName name="VAS073_F_Darbdavioimoku243NuotekuDumblo">'Forma 4'!$L$110</definedName>
    <definedName name="VAS073_F_Darbdavioimoku24IsViso" localSheetId="3">'Forma 4'!$I$110</definedName>
    <definedName name="VAS073_F_Darbdavioimoku24IsViso">'Forma 4'!$I$110</definedName>
    <definedName name="VAS073_F_Darbdavioimoku25PavirsiniuNuoteku" localSheetId="3">'Forma 4'!$M$110</definedName>
    <definedName name="VAS073_F_Darbdavioimoku25PavirsiniuNuoteku">'Forma 4'!$M$110</definedName>
    <definedName name="VAS073_F_Darbdavioimoku26KitosReguliuojamosios" localSheetId="3">'Forma 4'!$N$110</definedName>
    <definedName name="VAS073_F_Darbdavioimoku26KitosReguliuojamosios">'Forma 4'!$N$110</definedName>
    <definedName name="VAS073_F_Darbdavioimoku27KitosVeiklos" localSheetId="3">'Forma 4'!$Q$110</definedName>
    <definedName name="VAS073_F_Darbdavioimoku27KitosVeiklos">'Forma 4'!$Q$110</definedName>
    <definedName name="VAS073_F_Darbdavioimoku2Apskaitosveikla1" localSheetId="3">'Forma 4'!$O$110</definedName>
    <definedName name="VAS073_F_Darbdavioimoku2Apskaitosveikla1">'Forma 4'!$O$110</definedName>
    <definedName name="VAS073_F_Darbdavioimoku2Kitareguliuoja1" localSheetId="3">'Forma 4'!$P$110</definedName>
    <definedName name="VAS073_F_Darbdavioimoku2Kitareguliuoja1">'Forma 4'!$P$110</definedName>
    <definedName name="VAS073_F_Darbdavioimoku31IS" localSheetId="3">'Forma 4'!$D$162</definedName>
    <definedName name="VAS073_F_Darbdavioimoku31IS">'Forma 4'!$D$162</definedName>
    <definedName name="VAS073_F_Darbdavioimoku331GeriamojoVandens" localSheetId="3">'Forma 4'!$F$162</definedName>
    <definedName name="VAS073_F_Darbdavioimoku331GeriamojoVandens">'Forma 4'!$F$162</definedName>
    <definedName name="VAS073_F_Darbdavioimoku332GeriamojoVandens" localSheetId="3">'Forma 4'!$G$162</definedName>
    <definedName name="VAS073_F_Darbdavioimoku332GeriamojoVandens">'Forma 4'!$G$162</definedName>
    <definedName name="VAS073_F_Darbdavioimoku333GeriamojoVandens" localSheetId="3">'Forma 4'!$H$162</definedName>
    <definedName name="VAS073_F_Darbdavioimoku333GeriamojoVandens">'Forma 4'!$H$162</definedName>
    <definedName name="VAS073_F_Darbdavioimoku33IsViso" localSheetId="3">'Forma 4'!$E$162</definedName>
    <definedName name="VAS073_F_Darbdavioimoku33IsViso">'Forma 4'!$E$162</definedName>
    <definedName name="VAS073_F_Darbdavioimoku341NuotekuSurinkimas" localSheetId="3">'Forma 4'!$J$162</definedName>
    <definedName name="VAS073_F_Darbdavioimoku341NuotekuSurinkimas">'Forma 4'!$J$162</definedName>
    <definedName name="VAS073_F_Darbdavioimoku342NuotekuValymas" localSheetId="3">'Forma 4'!$K$162</definedName>
    <definedName name="VAS073_F_Darbdavioimoku342NuotekuValymas">'Forma 4'!$K$162</definedName>
    <definedName name="VAS073_F_Darbdavioimoku343NuotekuDumblo" localSheetId="3">'Forma 4'!$L$162</definedName>
    <definedName name="VAS073_F_Darbdavioimoku343NuotekuDumblo">'Forma 4'!$L$162</definedName>
    <definedName name="VAS073_F_Darbdavioimoku34IsViso" localSheetId="3">'Forma 4'!$I$162</definedName>
    <definedName name="VAS073_F_Darbdavioimoku34IsViso">'Forma 4'!$I$162</definedName>
    <definedName name="VAS073_F_Darbdavioimoku35PavirsiniuNuoteku" localSheetId="3">'Forma 4'!$M$162</definedName>
    <definedName name="VAS073_F_Darbdavioimoku35PavirsiniuNuoteku">'Forma 4'!$M$162</definedName>
    <definedName name="VAS073_F_Darbdavioimoku36KitosReguliuojamosios" localSheetId="3">'Forma 4'!$N$162</definedName>
    <definedName name="VAS073_F_Darbdavioimoku36KitosReguliuojamosios">'Forma 4'!$N$162</definedName>
    <definedName name="VAS073_F_Darbdavioimoku37KitosVeiklos" localSheetId="3">'Forma 4'!$Q$162</definedName>
    <definedName name="VAS073_F_Darbdavioimoku37KitosVeiklos">'Forma 4'!$Q$162</definedName>
    <definedName name="VAS073_F_Darbdavioimoku3Apskaitosveikla1" localSheetId="3">'Forma 4'!$O$162</definedName>
    <definedName name="VAS073_F_Darbdavioimoku3Apskaitosveikla1">'Forma 4'!$O$162</definedName>
    <definedName name="VAS073_F_Darbdavioimoku3Kitareguliuoja1" localSheetId="3">'Forma 4'!$P$162</definedName>
    <definedName name="VAS073_F_Darbdavioimoku3Kitareguliuoja1">'Forma 4'!$P$162</definedName>
    <definedName name="VAS073_F_Darbdavioimoku41IS" localSheetId="3">'Forma 4'!$D$207</definedName>
    <definedName name="VAS073_F_Darbdavioimoku41IS">'Forma 4'!$D$207</definedName>
    <definedName name="VAS073_F_Darbdavioimoku431GeriamojoVandens" localSheetId="3">'Forma 4'!$F$207</definedName>
    <definedName name="VAS073_F_Darbdavioimoku431GeriamojoVandens">'Forma 4'!$F$207</definedName>
    <definedName name="VAS073_F_Darbdavioimoku432GeriamojoVandens" localSheetId="3">'Forma 4'!$G$207</definedName>
    <definedName name="VAS073_F_Darbdavioimoku432GeriamojoVandens">'Forma 4'!$G$207</definedName>
    <definedName name="VAS073_F_Darbdavioimoku433GeriamojoVandens" localSheetId="3">'Forma 4'!$H$207</definedName>
    <definedName name="VAS073_F_Darbdavioimoku433GeriamojoVandens">'Forma 4'!$H$207</definedName>
    <definedName name="VAS073_F_Darbdavioimoku43IsViso" localSheetId="3">'Forma 4'!$E$207</definedName>
    <definedName name="VAS073_F_Darbdavioimoku43IsViso">'Forma 4'!$E$207</definedName>
    <definedName name="VAS073_F_Darbdavioimoku441NuotekuSurinkimas" localSheetId="3">'Forma 4'!$J$207</definedName>
    <definedName name="VAS073_F_Darbdavioimoku441NuotekuSurinkimas">'Forma 4'!$J$207</definedName>
    <definedName name="VAS073_F_Darbdavioimoku442NuotekuValymas" localSheetId="3">'Forma 4'!$K$207</definedName>
    <definedName name="VAS073_F_Darbdavioimoku442NuotekuValymas">'Forma 4'!$K$207</definedName>
    <definedName name="VAS073_F_Darbdavioimoku443NuotekuDumblo" localSheetId="3">'Forma 4'!$L$207</definedName>
    <definedName name="VAS073_F_Darbdavioimoku443NuotekuDumblo">'Forma 4'!$L$207</definedName>
    <definedName name="VAS073_F_Darbdavioimoku44IsViso" localSheetId="3">'Forma 4'!$I$207</definedName>
    <definedName name="VAS073_F_Darbdavioimoku44IsViso">'Forma 4'!$I$207</definedName>
    <definedName name="VAS073_F_Darbdavioimoku45PavirsiniuNuoteku" localSheetId="3">'Forma 4'!$M$207</definedName>
    <definedName name="VAS073_F_Darbdavioimoku45PavirsiniuNuoteku">'Forma 4'!$M$207</definedName>
    <definedName name="VAS073_F_Darbdavioimoku46KitosReguliuojamosios" localSheetId="3">'Forma 4'!$N$207</definedName>
    <definedName name="VAS073_F_Darbdavioimoku46KitosReguliuojamosios">'Forma 4'!$N$207</definedName>
    <definedName name="VAS073_F_Darbdavioimoku47KitosVeiklos" localSheetId="3">'Forma 4'!$Q$207</definedName>
    <definedName name="VAS073_F_Darbdavioimoku47KitosVeiklos">'Forma 4'!$Q$207</definedName>
    <definedName name="VAS073_F_Darbdavioimoku4Apskaitosveikla1" localSheetId="3">'Forma 4'!$O$207</definedName>
    <definedName name="VAS073_F_Darbdavioimoku4Apskaitosveikla1">'Forma 4'!$O$207</definedName>
    <definedName name="VAS073_F_Darbdavioimoku4Kitareguliuoja1" localSheetId="3">'Forma 4'!$P$207</definedName>
    <definedName name="VAS073_F_Darbdavioimoku4Kitareguliuoja1">'Forma 4'!$P$207</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4'!$D$111</definedName>
    <definedName name="VAS073_F_Darbosaugossan21IS">'Forma 4'!$D$111</definedName>
    <definedName name="VAS073_F_Darbosaugossan231GeriamojoVandens" localSheetId="3">'Forma 4'!$F$111</definedName>
    <definedName name="VAS073_F_Darbosaugossan231GeriamojoVandens">'Forma 4'!$F$111</definedName>
    <definedName name="VAS073_F_Darbosaugossan232GeriamojoVandens" localSheetId="3">'Forma 4'!$G$111</definedName>
    <definedName name="VAS073_F_Darbosaugossan232GeriamojoVandens">'Forma 4'!$G$111</definedName>
    <definedName name="VAS073_F_Darbosaugossan233GeriamojoVandens" localSheetId="3">'Forma 4'!$H$111</definedName>
    <definedName name="VAS073_F_Darbosaugossan233GeriamojoVandens">'Forma 4'!$H$111</definedName>
    <definedName name="VAS073_F_Darbosaugossan23IsViso" localSheetId="3">'Forma 4'!$E$111</definedName>
    <definedName name="VAS073_F_Darbosaugossan23IsViso">'Forma 4'!$E$111</definedName>
    <definedName name="VAS073_F_Darbosaugossan241NuotekuSurinkimas" localSheetId="3">'Forma 4'!$J$111</definedName>
    <definedName name="VAS073_F_Darbosaugossan241NuotekuSurinkimas">'Forma 4'!$J$111</definedName>
    <definedName name="VAS073_F_Darbosaugossan242NuotekuValymas" localSheetId="3">'Forma 4'!$K$111</definedName>
    <definedName name="VAS073_F_Darbosaugossan242NuotekuValymas">'Forma 4'!$K$111</definedName>
    <definedName name="VAS073_F_Darbosaugossan243NuotekuDumblo" localSheetId="3">'Forma 4'!$L$111</definedName>
    <definedName name="VAS073_F_Darbosaugossan243NuotekuDumblo">'Forma 4'!$L$111</definedName>
    <definedName name="VAS073_F_Darbosaugossan24IsViso" localSheetId="3">'Forma 4'!$I$111</definedName>
    <definedName name="VAS073_F_Darbosaugossan24IsViso">'Forma 4'!$I$111</definedName>
    <definedName name="VAS073_F_Darbosaugossan25PavirsiniuNuoteku" localSheetId="3">'Forma 4'!$M$111</definedName>
    <definedName name="VAS073_F_Darbosaugossan25PavirsiniuNuoteku">'Forma 4'!$M$111</definedName>
    <definedName name="VAS073_F_Darbosaugossan26KitosReguliuojamosios" localSheetId="3">'Forma 4'!$N$111</definedName>
    <definedName name="VAS073_F_Darbosaugossan26KitosReguliuojamosios">'Forma 4'!$N$111</definedName>
    <definedName name="VAS073_F_Darbosaugossan27KitosVeiklos" localSheetId="3">'Forma 4'!$Q$111</definedName>
    <definedName name="VAS073_F_Darbosaugossan27KitosVeiklos">'Forma 4'!$Q$111</definedName>
    <definedName name="VAS073_F_Darbosaugossan2Apskaitosveikla1" localSheetId="3">'Forma 4'!$O$111</definedName>
    <definedName name="VAS073_F_Darbosaugossan2Apskaitosveikla1">'Forma 4'!$O$111</definedName>
    <definedName name="VAS073_F_Darbosaugossan2Kitareguliuoja1" localSheetId="3">'Forma 4'!$P$111</definedName>
    <definedName name="VAS073_F_Darbosaugossan2Kitareguliuoja1">'Forma 4'!$P$111</definedName>
    <definedName name="VAS073_F_Darbosaugossan31IS" localSheetId="3">'Forma 4'!$D$163</definedName>
    <definedName name="VAS073_F_Darbosaugossan31IS">'Forma 4'!$D$163</definedName>
    <definedName name="VAS073_F_Darbosaugossan331GeriamojoVandens" localSheetId="3">'Forma 4'!$F$163</definedName>
    <definedName name="VAS073_F_Darbosaugossan331GeriamojoVandens">'Forma 4'!$F$163</definedName>
    <definedName name="VAS073_F_Darbosaugossan332GeriamojoVandens" localSheetId="3">'Forma 4'!$G$163</definedName>
    <definedName name="VAS073_F_Darbosaugossan332GeriamojoVandens">'Forma 4'!$G$163</definedName>
    <definedName name="VAS073_F_Darbosaugossan333GeriamojoVandens" localSheetId="3">'Forma 4'!$H$163</definedName>
    <definedName name="VAS073_F_Darbosaugossan333GeriamojoVandens">'Forma 4'!$H$163</definedName>
    <definedName name="VAS073_F_Darbosaugossan33IsViso" localSheetId="3">'Forma 4'!$E$163</definedName>
    <definedName name="VAS073_F_Darbosaugossan33IsViso">'Forma 4'!$E$163</definedName>
    <definedName name="VAS073_F_Darbosaugossan341NuotekuSurinkimas" localSheetId="3">'Forma 4'!$J$163</definedName>
    <definedName name="VAS073_F_Darbosaugossan341NuotekuSurinkimas">'Forma 4'!$J$163</definedName>
    <definedName name="VAS073_F_Darbosaugossan342NuotekuValymas" localSheetId="3">'Forma 4'!$K$163</definedName>
    <definedName name="VAS073_F_Darbosaugossan342NuotekuValymas">'Forma 4'!$K$163</definedName>
    <definedName name="VAS073_F_Darbosaugossan343NuotekuDumblo" localSheetId="3">'Forma 4'!$L$163</definedName>
    <definedName name="VAS073_F_Darbosaugossan343NuotekuDumblo">'Forma 4'!$L$163</definedName>
    <definedName name="VAS073_F_Darbosaugossan34IsViso" localSheetId="3">'Forma 4'!$I$163</definedName>
    <definedName name="VAS073_F_Darbosaugossan34IsViso">'Forma 4'!$I$163</definedName>
    <definedName name="VAS073_F_Darbosaugossan35PavirsiniuNuoteku" localSheetId="3">'Forma 4'!$M$163</definedName>
    <definedName name="VAS073_F_Darbosaugossan35PavirsiniuNuoteku">'Forma 4'!$M$163</definedName>
    <definedName name="VAS073_F_Darbosaugossan36KitosReguliuojamosios" localSheetId="3">'Forma 4'!$N$163</definedName>
    <definedName name="VAS073_F_Darbosaugossan36KitosReguliuojamosios">'Forma 4'!$N$163</definedName>
    <definedName name="VAS073_F_Darbosaugossan37KitosVeiklos" localSheetId="3">'Forma 4'!$Q$163</definedName>
    <definedName name="VAS073_F_Darbosaugossan37KitosVeiklos">'Forma 4'!$Q$163</definedName>
    <definedName name="VAS073_F_Darbosaugossan3Apskaitosveikla1" localSheetId="3">'Forma 4'!$O$163</definedName>
    <definedName name="VAS073_F_Darbosaugossan3Apskaitosveikla1">'Forma 4'!$O$163</definedName>
    <definedName name="VAS073_F_Darbosaugossan3Kitareguliuoja1" localSheetId="3">'Forma 4'!$P$163</definedName>
    <definedName name="VAS073_F_Darbosaugossan3Kitareguliuoja1">'Forma 4'!$P$163</definedName>
    <definedName name="VAS073_F_Darbosaugossan41IS" localSheetId="3">'Forma 4'!$D$208</definedName>
    <definedName name="VAS073_F_Darbosaugossan41IS">'Forma 4'!$D$208</definedName>
    <definedName name="VAS073_F_Darbosaugossan431GeriamojoVandens" localSheetId="3">'Forma 4'!$F$208</definedName>
    <definedName name="VAS073_F_Darbosaugossan431GeriamojoVandens">'Forma 4'!$F$208</definedName>
    <definedName name="VAS073_F_Darbosaugossan432GeriamojoVandens" localSheetId="3">'Forma 4'!$G$208</definedName>
    <definedName name="VAS073_F_Darbosaugossan432GeriamojoVandens">'Forma 4'!$G$208</definedName>
    <definedName name="VAS073_F_Darbosaugossan433GeriamojoVandens" localSheetId="3">'Forma 4'!$H$208</definedName>
    <definedName name="VAS073_F_Darbosaugossan433GeriamojoVandens">'Forma 4'!$H$208</definedName>
    <definedName name="VAS073_F_Darbosaugossan43IsViso" localSheetId="3">'Forma 4'!$E$208</definedName>
    <definedName name="VAS073_F_Darbosaugossan43IsViso">'Forma 4'!$E$208</definedName>
    <definedName name="VAS073_F_Darbosaugossan441NuotekuSurinkimas" localSheetId="3">'Forma 4'!$J$208</definedName>
    <definedName name="VAS073_F_Darbosaugossan441NuotekuSurinkimas">'Forma 4'!$J$208</definedName>
    <definedName name="VAS073_F_Darbosaugossan442NuotekuValymas" localSheetId="3">'Forma 4'!$K$208</definedName>
    <definedName name="VAS073_F_Darbosaugossan442NuotekuValymas">'Forma 4'!$K$208</definedName>
    <definedName name="VAS073_F_Darbosaugossan443NuotekuDumblo" localSheetId="3">'Forma 4'!$L$208</definedName>
    <definedName name="VAS073_F_Darbosaugossan443NuotekuDumblo">'Forma 4'!$L$208</definedName>
    <definedName name="VAS073_F_Darbosaugossan44IsViso" localSheetId="3">'Forma 4'!$I$208</definedName>
    <definedName name="VAS073_F_Darbosaugossan44IsViso">'Forma 4'!$I$208</definedName>
    <definedName name="VAS073_F_Darbosaugossan45PavirsiniuNuoteku" localSheetId="3">'Forma 4'!$M$208</definedName>
    <definedName name="VAS073_F_Darbosaugossan45PavirsiniuNuoteku">'Forma 4'!$M$208</definedName>
    <definedName name="VAS073_F_Darbosaugossan46KitosReguliuojamosios" localSheetId="3">'Forma 4'!$N$208</definedName>
    <definedName name="VAS073_F_Darbosaugossan46KitosReguliuojamosios">'Forma 4'!$N$208</definedName>
    <definedName name="VAS073_F_Darbosaugossan47KitosVeiklos" localSheetId="3">'Forma 4'!$Q$208</definedName>
    <definedName name="VAS073_F_Darbosaugossan47KitosVeiklos">'Forma 4'!$Q$208</definedName>
    <definedName name="VAS073_F_Darbosaugossan4Apskaitosveikla1" localSheetId="3">'Forma 4'!$O$208</definedName>
    <definedName name="VAS073_F_Darbosaugossan4Apskaitosveikla1">'Forma 4'!$O$208</definedName>
    <definedName name="VAS073_F_Darbosaugossan4Kitareguliuoja1" localSheetId="3">'Forma 4'!$P$208</definedName>
    <definedName name="VAS073_F_Darbosaugossan4Kitareguliuoja1">'Forma 4'!$P$208</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4'!$D$109</definedName>
    <definedName name="VAS073_F_Darbouzmokesci31IS">'Forma 4'!$D$109</definedName>
    <definedName name="VAS073_F_Darbouzmokesci331GeriamojoVandens" localSheetId="3">'Forma 4'!$F$109</definedName>
    <definedName name="VAS073_F_Darbouzmokesci331GeriamojoVandens">'Forma 4'!$F$109</definedName>
    <definedName name="VAS073_F_Darbouzmokesci332GeriamojoVandens" localSheetId="3">'Forma 4'!$G$109</definedName>
    <definedName name="VAS073_F_Darbouzmokesci332GeriamojoVandens">'Forma 4'!$G$109</definedName>
    <definedName name="VAS073_F_Darbouzmokesci333GeriamojoVandens" localSheetId="3">'Forma 4'!$H$109</definedName>
    <definedName name="VAS073_F_Darbouzmokesci333GeriamojoVandens">'Forma 4'!$H$109</definedName>
    <definedName name="VAS073_F_Darbouzmokesci33IsViso" localSheetId="3">'Forma 4'!$E$109</definedName>
    <definedName name="VAS073_F_Darbouzmokesci33IsViso">'Forma 4'!$E$109</definedName>
    <definedName name="VAS073_F_Darbouzmokesci341NuotekuSurinkimas" localSheetId="3">'Forma 4'!$J$109</definedName>
    <definedName name="VAS073_F_Darbouzmokesci341NuotekuSurinkimas">'Forma 4'!$J$109</definedName>
    <definedName name="VAS073_F_Darbouzmokesci342NuotekuValymas" localSheetId="3">'Forma 4'!$K$109</definedName>
    <definedName name="VAS073_F_Darbouzmokesci342NuotekuValymas">'Forma 4'!$K$109</definedName>
    <definedName name="VAS073_F_Darbouzmokesci343NuotekuDumblo" localSheetId="3">'Forma 4'!$L$109</definedName>
    <definedName name="VAS073_F_Darbouzmokesci343NuotekuDumblo">'Forma 4'!$L$109</definedName>
    <definedName name="VAS073_F_Darbouzmokesci34IsViso" localSheetId="3">'Forma 4'!$I$109</definedName>
    <definedName name="VAS073_F_Darbouzmokesci34IsViso">'Forma 4'!$I$109</definedName>
    <definedName name="VAS073_F_Darbouzmokesci35PavirsiniuNuoteku" localSheetId="3">'Forma 4'!$M$109</definedName>
    <definedName name="VAS073_F_Darbouzmokesci35PavirsiniuNuoteku">'Forma 4'!$M$109</definedName>
    <definedName name="VAS073_F_Darbouzmokesci36KitosReguliuojamosios" localSheetId="3">'Forma 4'!$N$109</definedName>
    <definedName name="VAS073_F_Darbouzmokesci36KitosReguliuojamosios">'Forma 4'!$N$109</definedName>
    <definedName name="VAS073_F_Darbouzmokesci37KitosVeiklos" localSheetId="3">'Forma 4'!$Q$109</definedName>
    <definedName name="VAS073_F_Darbouzmokesci37KitosVeiklos">'Forma 4'!$Q$109</definedName>
    <definedName name="VAS073_F_Darbouzmokesci3Apskaitosveikla1" localSheetId="3">'Forma 4'!$O$109</definedName>
    <definedName name="VAS073_F_Darbouzmokesci3Apskaitosveikla1">'Forma 4'!$O$109</definedName>
    <definedName name="VAS073_F_Darbouzmokesci3Kitareguliuoja1" localSheetId="3">'Forma 4'!$P$109</definedName>
    <definedName name="VAS073_F_Darbouzmokesci3Kitareguliuoja1">'Forma 4'!$P$109</definedName>
    <definedName name="VAS073_F_Darbouzmokesci41IS" localSheetId="3">'Forma 4'!$D$161</definedName>
    <definedName name="VAS073_F_Darbouzmokesci41IS">'Forma 4'!$D$161</definedName>
    <definedName name="VAS073_F_Darbouzmokesci431GeriamojoVandens" localSheetId="3">'Forma 4'!$F$161</definedName>
    <definedName name="VAS073_F_Darbouzmokesci431GeriamojoVandens">'Forma 4'!$F$161</definedName>
    <definedName name="VAS073_F_Darbouzmokesci432GeriamojoVandens" localSheetId="3">'Forma 4'!$G$161</definedName>
    <definedName name="VAS073_F_Darbouzmokesci432GeriamojoVandens">'Forma 4'!$G$161</definedName>
    <definedName name="VAS073_F_Darbouzmokesci433GeriamojoVandens" localSheetId="3">'Forma 4'!$H$161</definedName>
    <definedName name="VAS073_F_Darbouzmokesci433GeriamojoVandens">'Forma 4'!$H$161</definedName>
    <definedName name="VAS073_F_Darbouzmokesci43IsViso" localSheetId="3">'Forma 4'!$E$161</definedName>
    <definedName name="VAS073_F_Darbouzmokesci43IsViso">'Forma 4'!$E$161</definedName>
    <definedName name="VAS073_F_Darbouzmokesci441NuotekuSurinkimas" localSheetId="3">'Forma 4'!$J$161</definedName>
    <definedName name="VAS073_F_Darbouzmokesci441NuotekuSurinkimas">'Forma 4'!$J$161</definedName>
    <definedName name="VAS073_F_Darbouzmokesci442NuotekuValymas" localSheetId="3">'Forma 4'!$K$161</definedName>
    <definedName name="VAS073_F_Darbouzmokesci442NuotekuValymas">'Forma 4'!$K$161</definedName>
    <definedName name="VAS073_F_Darbouzmokesci443NuotekuDumblo" localSheetId="3">'Forma 4'!$L$161</definedName>
    <definedName name="VAS073_F_Darbouzmokesci443NuotekuDumblo">'Forma 4'!$L$161</definedName>
    <definedName name="VAS073_F_Darbouzmokesci44IsViso" localSheetId="3">'Forma 4'!$I$161</definedName>
    <definedName name="VAS073_F_Darbouzmokesci44IsViso">'Forma 4'!$I$161</definedName>
    <definedName name="VAS073_F_Darbouzmokesci45PavirsiniuNuoteku" localSheetId="3">'Forma 4'!$M$161</definedName>
    <definedName name="VAS073_F_Darbouzmokesci45PavirsiniuNuoteku">'Forma 4'!$M$161</definedName>
    <definedName name="VAS073_F_Darbouzmokesci46KitosReguliuojamosios" localSheetId="3">'Forma 4'!$N$161</definedName>
    <definedName name="VAS073_F_Darbouzmokesci46KitosReguliuojamosios">'Forma 4'!$N$161</definedName>
    <definedName name="VAS073_F_Darbouzmokesci47KitosVeiklos" localSheetId="3">'Forma 4'!$Q$161</definedName>
    <definedName name="VAS073_F_Darbouzmokesci47KitosVeiklos">'Forma 4'!$Q$161</definedName>
    <definedName name="VAS073_F_Darbouzmokesci4Apskaitosveikla1" localSheetId="3">'Forma 4'!$O$161</definedName>
    <definedName name="VAS073_F_Darbouzmokesci4Apskaitosveikla1">'Forma 4'!$O$161</definedName>
    <definedName name="VAS073_F_Darbouzmokesci4Kitareguliuoja1" localSheetId="3">'Forma 4'!$P$161</definedName>
    <definedName name="VAS073_F_Darbouzmokesci4Kitareguliuoja1">'Forma 4'!$P$161</definedName>
    <definedName name="VAS073_F_Darbouzmokesci51IS" localSheetId="3">'Forma 4'!$D$206</definedName>
    <definedName name="VAS073_F_Darbouzmokesci51IS">'Forma 4'!$D$206</definedName>
    <definedName name="VAS073_F_Darbouzmokesci531GeriamojoVandens" localSheetId="3">'Forma 4'!$F$206</definedName>
    <definedName name="VAS073_F_Darbouzmokesci531GeriamojoVandens">'Forma 4'!$F$206</definedName>
    <definedName name="VAS073_F_Darbouzmokesci532GeriamojoVandens" localSheetId="3">'Forma 4'!$G$206</definedName>
    <definedName name="VAS073_F_Darbouzmokesci532GeriamojoVandens">'Forma 4'!$G$206</definedName>
    <definedName name="VAS073_F_Darbouzmokesci533GeriamojoVandens" localSheetId="3">'Forma 4'!$H$206</definedName>
    <definedName name="VAS073_F_Darbouzmokesci533GeriamojoVandens">'Forma 4'!$H$206</definedName>
    <definedName name="VAS073_F_Darbouzmokesci53IsViso" localSheetId="3">'Forma 4'!$E$206</definedName>
    <definedName name="VAS073_F_Darbouzmokesci53IsViso">'Forma 4'!$E$206</definedName>
    <definedName name="VAS073_F_Darbouzmokesci541NuotekuSurinkimas" localSheetId="3">'Forma 4'!$J$206</definedName>
    <definedName name="VAS073_F_Darbouzmokesci541NuotekuSurinkimas">'Forma 4'!$J$206</definedName>
    <definedName name="VAS073_F_Darbouzmokesci542NuotekuValymas" localSheetId="3">'Forma 4'!$K$206</definedName>
    <definedName name="VAS073_F_Darbouzmokesci542NuotekuValymas">'Forma 4'!$K$206</definedName>
    <definedName name="VAS073_F_Darbouzmokesci543NuotekuDumblo" localSheetId="3">'Forma 4'!$L$206</definedName>
    <definedName name="VAS073_F_Darbouzmokesci543NuotekuDumblo">'Forma 4'!$L$206</definedName>
    <definedName name="VAS073_F_Darbouzmokesci54IsViso" localSheetId="3">'Forma 4'!$I$206</definedName>
    <definedName name="VAS073_F_Darbouzmokesci54IsViso">'Forma 4'!$I$206</definedName>
    <definedName name="VAS073_F_Darbouzmokesci55PavirsiniuNuoteku" localSheetId="3">'Forma 4'!$M$206</definedName>
    <definedName name="VAS073_F_Darbouzmokesci55PavirsiniuNuoteku">'Forma 4'!$M$206</definedName>
    <definedName name="VAS073_F_Darbouzmokesci56KitosReguliuojamosios" localSheetId="3">'Forma 4'!$N$206</definedName>
    <definedName name="VAS073_F_Darbouzmokesci56KitosReguliuojamosios">'Forma 4'!$N$206</definedName>
    <definedName name="VAS073_F_Darbouzmokesci57KitosVeiklos" localSheetId="3">'Forma 4'!$Q$206</definedName>
    <definedName name="VAS073_F_Darbouzmokesci57KitosVeiklos">'Forma 4'!$Q$206</definedName>
    <definedName name="VAS073_F_Darbouzmokesci5Apskaitosveikla1" localSheetId="3">'Forma 4'!$O$206</definedName>
    <definedName name="VAS073_F_Darbouzmokesci5Apskaitosveikla1">'Forma 4'!$O$206</definedName>
    <definedName name="VAS073_F_Darbouzmokesci5Kitareguliuoja1" localSheetId="3">'Forma 4'!$P$206</definedName>
    <definedName name="VAS073_F_Darbouzmokesci5Kitareguliuoja1">'Forma 4'!$P$206</definedName>
    <definedName name="VAS073_F_Draudimosanaud11IS" localSheetId="3">'Forma 4'!$D$86</definedName>
    <definedName name="VAS073_F_Draudimosanaud11IS">'Forma 4'!$D$86</definedName>
    <definedName name="VAS073_F_Draudimosanaud131GeriamojoVandens" localSheetId="3">'Forma 4'!$F$86</definedName>
    <definedName name="VAS073_F_Draudimosanaud131GeriamojoVandens">'Forma 4'!$F$86</definedName>
    <definedName name="VAS073_F_Draudimosanaud132GeriamojoVandens" localSheetId="3">'Forma 4'!$G$86</definedName>
    <definedName name="VAS073_F_Draudimosanaud132GeriamojoVandens">'Forma 4'!$G$86</definedName>
    <definedName name="VAS073_F_Draudimosanaud133GeriamojoVandens" localSheetId="3">'Forma 4'!$H$86</definedName>
    <definedName name="VAS073_F_Draudimosanaud133GeriamojoVandens">'Forma 4'!$H$86</definedName>
    <definedName name="VAS073_F_Draudimosanaud13IsViso" localSheetId="3">'Forma 4'!$E$86</definedName>
    <definedName name="VAS073_F_Draudimosanaud13IsViso">'Forma 4'!$E$86</definedName>
    <definedName name="VAS073_F_Draudimosanaud141NuotekuSurinkimas" localSheetId="3">'Forma 4'!$J$86</definedName>
    <definedName name="VAS073_F_Draudimosanaud141NuotekuSurinkimas">'Forma 4'!$J$86</definedName>
    <definedName name="VAS073_F_Draudimosanaud142NuotekuValymas" localSheetId="3">'Forma 4'!$K$86</definedName>
    <definedName name="VAS073_F_Draudimosanaud142NuotekuValymas">'Forma 4'!$K$86</definedName>
    <definedName name="VAS073_F_Draudimosanaud143NuotekuDumblo" localSheetId="3">'Forma 4'!$L$86</definedName>
    <definedName name="VAS073_F_Draudimosanaud143NuotekuDumblo">'Forma 4'!$L$86</definedName>
    <definedName name="VAS073_F_Draudimosanaud14IsViso" localSheetId="3">'Forma 4'!$I$86</definedName>
    <definedName name="VAS073_F_Draudimosanaud14IsViso">'Forma 4'!$I$86</definedName>
    <definedName name="VAS073_F_Draudimosanaud15PavirsiniuNuoteku" localSheetId="3">'Forma 4'!$M$86</definedName>
    <definedName name="VAS073_F_Draudimosanaud15PavirsiniuNuoteku">'Forma 4'!$M$86</definedName>
    <definedName name="VAS073_F_Draudimosanaud16KitosReguliuojamosios" localSheetId="3">'Forma 4'!$N$86</definedName>
    <definedName name="VAS073_F_Draudimosanaud16KitosReguliuojamosios">'Forma 4'!$N$86</definedName>
    <definedName name="VAS073_F_Draudimosanaud17KitosVeiklos" localSheetId="3">'Forma 4'!$Q$86</definedName>
    <definedName name="VAS073_F_Draudimosanaud17KitosVeiklos">'Forma 4'!$Q$86</definedName>
    <definedName name="VAS073_F_Draudimosanaud1Apskaitosveikla1" localSheetId="3">'Forma 4'!$O$86</definedName>
    <definedName name="VAS073_F_Draudimosanaud1Apskaitosveikla1">'Forma 4'!$O$86</definedName>
    <definedName name="VAS073_F_Draudimosanaud1Kitareguliuoja1" localSheetId="3">'Forma 4'!$P$86</definedName>
    <definedName name="VAS073_F_Draudimosanaud1Kitareguliuoja1">'Forma 4'!$P$86</definedName>
    <definedName name="VAS073_F_Draudimosanaud21IS" localSheetId="3">'Forma 4'!$D$139</definedName>
    <definedName name="VAS073_F_Draudimosanaud21IS">'Forma 4'!$D$139</definedName>
    <definedName name="VAS073_F_Draudimosanaud231GeriamojoVandens" localSheetId="3">'Forma 4'!$F$139</definedName>
    <definedName name="VAS073_F_Draudimosanaud231GeriamojoVandens">'Forma 4'!$F$139</definedName>
    <definedName name="VAS073_F_Draudimosanaud232GeriamojoVandens" localSheetId="3">'Forma 4'!$G$139</definedName>
    <definedName name="VAS073_F_Draudimosanaud232GeriamojoVandens">'Forma 4'!$G$139</definedName>
    <definedName name="VAS073_F_Draudimosanaud233GeriamojoVandens" localSheetId="3">'Forma 4'!$H$139</definedName>
    <definedName name="VAS073_F_Draudimosanaud233GeriamojoVandens">'Forma 4'!$H$139</definedName>
    <definedName name="VAS073_F_Draudimosanaud23IsViso" localSheetId="3">'Forma 4'!$E$139</definedName>
    <definedName name="VAS073_F_Draudimosanaud23IsViso">'Forma 4'!$E$139</definedName>
    <definedName name="VAS073_F_Draudimosanaud241NuotekuSurinkimas" localSheetId="3">'Forma 4'!$J$139</definedName>
    <definedName name="VAS073_F_Draudimosanaud241NuotekuSurinkimas">'Forma 4'!$J$139</definedName>
    <definedName name="VAS073_F_Draudimosanaud242NuotekuValymas" localSheetId="3">'Forma 4'!$K$139</definedName>
    <definedName name="VAS073_F_Draudimosanaud242NuotekuValymas">'Forma 4'!$K$139</definedName>
    <definedName name="VAS073_F_Draudimosanaud243NuotekuDumblo" localSheetId="3">'Forma 4'!$L$139</definedName>
    <definedName name="VAS073_F_Draudimosanaud243NuotekuDumblo">'Forma 4'!$L$139</definedName>
    <definedName name="VAS073_F_Draudimosanaud24IsViso" localSheetId="3">'Forma 4'!$I$139</definedName>
    <definedName name="VAS073_F_Draudimosanaud24IsViso">'Forma 4'!$I$139</definedName>
    <definedName name="VAS073_F_Draudimosanaud25PavirsiniuNuoteku" localSheetId="3">'Forma 4'!$M$139</definedName>
    <definedName name="VAS073_F_Draudimosanaud25PavirsiniuNuoteku">'Forma 4'!$M$139</definedName>
    <definedName name="VAS073_F_Draudimosanaud26KitosReguliuojamosios" localSheetId="3">'Forma 4'!$N$139</definedName>
    <definedName name="VAS073_F_Draudimosanaud26KitosReguliuojamosios">'Forma 4'!$N$139</definedName>
    <definedName name="VAS073_F_Draudimosanaud27KitosVeiklos" localSheetId="3">'Forma 4'!$Q$139</definedName>
    <definedName name="VAS073_F_Draudimosanaud27KitosVeiklos">'Forma 4'!$Q$139</definedName>
    <definedName name="VAS073_F_Draudimosanaud2Apskaitosveikla1" localSheetId="3">'Forma 4'!$O$139</definedName>
    <definedName name="VAS073_F_Draudimosanaud2Apskaitosveikla1">'Forma 4'!$O$139</definedName>
    <definedName name="VAS073_F_Draudimosanaud2Kitareguliuoja1" localSheetId="3">'Forma 4'!$P$139</definedName>
    <definedName name="VAS073_F_Draudimosanaud2Kitareguliuoja1">'Forma 4'!$P$139</definedName>
    <definedName name="VAS073_F_Draudimosanaud31IS" localSheetId="3">'Forma 4'!$D$237</definedName>
    <definedName name="VAS073_F_Draudimosanaud31IS">'Forma 4'!$D$237</definedName>
    <definedName name="VAS073_F_Draudimosanaud331GeriamojoVandens" localSheetId="3">'Forma 4'!$F$237</definedName>
    <definedName name="VAS073_F_Draudimosanaud331GeriamojoVandens">'Forma 4'!$F$237</definedName>
    <definedName name="VAS073_F_Draudimosanaud332GeriamojoVandens" localSheetId="3">'Forma 4'!$G$237</definedName>
    <definedName name="VAS073_F_Draudimosanaud332GeriamojoVandens">'Forma 4'!$G$237</definedName>
    <definedName name="VAS073_F_Draudimosanaud333GeriamojoVandens" localSheetId="3">'Forma 4'!$H$237</definedName>
    <definedName name="VAS073_F_Draudimosanaud333GeriamojoVandens">'Forma 4'!$H$237</definedName>
    <definedName name="VAS073_F_Draudimosanaud33IsViso" localSheetId="3">'Forma 4'!$E$237</definedName>
    <definedName name="VAS073_F_Draudimosanaud33IsViso">'Forma 4'!$E$237</definedName>
    <definedName name="VAS073_F_Draudimosanaud341NuotekuSurinkimas" localSheetId="3">'Forma 4'!$J$237</definedName>
    <definedName name="VAS073_F_Draudimosanaud341NuotekuSurinkimas">'Forma 4'!$J$237</definedName>
    <definedName name="VAS073_F_Draudimosanaud342NuotekuValymas" localSheetId="3">'Forma 4'!$K$237</definedName>
    <definedName name="VAS073_F_Draudimosanaud342NuotekuValymas">'Forma 4'!$K$237</definedName>
    <definedName name="VAS073_F_Draudimosanaud343NuotekuDumblo" localSheetId="3">'Forma 4'!$L$237</definedName>
    <definedName name="VAS073_F_Draudimosanaud343NuotekuDumblo">'Forma 4'!$L$237</definedName>
    <definedName name="VAS073_F_Draudimosanaud34IsViso" localSheetId="3">'Forma 4'!$I$237</definedName>
    <definedName name="VAS073_F_Draudimosanaud34IsViso">'Forma 4'!$I$237</definedName>
    <definedName name="VAS073_F_Draudimosanaud35PavirsiniuNuoteku" localSheetId="3">'Forma 4'!$M$237</definedName>
    <definedName name="VAS073_F_Draudimosanaud35PavirsiniuNuoteku">'Forma 4'!$M$237</definedName>
    <definedName name="VAS073_F_Draudimosanaud36KitosReguliuojamosios" localSheetId="3">'Forma 4'!$N$237</definedName>
    <definedName name="VAS073_F_Draudimosanaud36KitosReguliuojamosios">'Forma 4'!$N$237</definedName>
    <definedName name="VAS073_F_Draudimosanaud37KitosVeiklos" localSheetId="3">'Forma 4'!$Q$237</definedName>
    <definedName name="VAS073_F_Draudimosanaud37KitosVeiklos">'Forma 4'!$Q$237</definedName>
    <definedName name="VAS073_F_Draudimosanaud3Apskaitosveikla1" localSheetId="3">'Forma 4'!$O$237</definedName>
    <definedName name="VAS073_F_Draudimosanaud3Apskaitosveikla1">'Forma 4'!$O$237</definedName>
    <definedName name="VAS073_F_Draudimosanaud3Kitareguliuoja1" localSheetId="3">'Forma 4'!$P$237</definedName>
    <definedName name="VAS073_F_Draudimosanaud3Kitareguliuoja1">'Forma 4'!$P$237</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4'!$D$101</definedName>
    <definedName name="VAS073_F_Einamojoremont31IS">'Forma 4'!$D$101</definedName>
    <definedName name="VAS073_F_Einamojoremont331GeriamojoVandens" localSheetId="3">'Forma 4'!$F$101</definedName>
    <definedName name="VAS073_F_Einamojoremont331GeriamojoVandens">'Forma 4'!$F$101</definedName>
    <definedName name="VAS073_F_Einamojoremont332GeriamojoVandens" localSheetId="3">'Forma 4'!$G$101</definedName>
    <definedName name="VAS073_F_Einamojoremont332GeriamojoVandens">'Forma 4'!$G$101</definedName>
    <definedName name="VAS073_F_Einamojoremont333GeriamojoVandens" localSheetId="3">'Forma 4'!$H$101</definedName>
    <definedName name="VAS073_F_Einamojoremont333GeriamojoVandens">'Forma 4'!$H$101</definedName>
    <definedName name="VAS073_F_Einamojoremont33IsViso" localSheetId="3">'Forma 4'!$E$101</definedName>
    <definedName name="VAS073_F_Einamojoremont33IsViso">'Forma 4'!$E$101</definedName>
    <definedName name="VAS073_F_Einamojoremont341NuotekuSurinkimas" localSheetId="3">'Forma 4'!$J$101</definedName>
    <definedName name="VAS073_F_Einamojoremont341NuotekuSurinkimas">'Forma 4'!$J$101</definedName>
    <definedName name="VAS073_F_Einamojoremont342NuotekuValymas" localSheetId="3">'Forma 4'!$K$101</definedName>
    <definedName name="VAS073_F_Einamojoremont342NuotekuValymas">'Forma 4'!$K$101</definedName>
    <definedName name="VAS073_F_Einamojoremont343NuotekuDumblo" localSheetId="3">'Forma 4'!$L$101</definedName>
    <definedName name="VAS073_F_Einamojoremont343NuotekuDumblo">'Forma 4'!$L$101</definedName>
    <definedName name="VAS073_F_Einamojoremont34IsViso" localSheetId="3">'Forma 4'!$I$101</definedName>
    <definedName name="VAS073_F_Einamojoremont34IsViso">'Forma 4'!$I$101</definedName>
    <definedName name="VAS073_F_Einamojoremont35PavirsiniuNuoteku" localSheetId="3">'Forma 4'!$M$101</definedName>
    <definedName name="VAS073_F_Einamojoremont35PavirsiniuNuoteku">'Forma 4'!$M$101</definedName>
    <definedName name="VAS073_F_Einamojoremont36KitosReguliuojamosios" localSheetId="3">'Forma 4'!$N$101</definedName>
    <definedName name="VAS073_F_Einamojoremont36KitosReguliuojamosios">'Forma 4'!$N$101</definedName>
    <definedName name="VAS073_F_Einamojoremont37KitosVeiklos" localSheetId="3">'Forma 4'!$Q$101</definedName>
    <definedName name="VAS073_F_Einamojoremont37KitosVeiklos">'Forma 4'!$Q$101</definedName>
    <definedName name="VAS073_F_Einamojoremont3Apskaitosveikla1" localSheetId="3">'Forma 4'!$O$101</definedName>
    <definedName name="VAS073_F_Einamojoremont3Apskaitosveikla1">'Forma 4'!$O$101</definedName>
    <definedName name="VAS073_F_Einamojoremont3Kitareguliuoja1" localSheetId="3">'Forma 4'!$P$101</definedName>
    <definedName name="VAS073_F_Einamojoremont3Kitareguliuoja1">'Forma 4'!$P$101</definedName>
    <definedName name="VAS073_F_Einamojoremont41IS" localSheetId="3">'Forma 4'!$D$198</definedName>
    <definedName name="VAS073_F_Einamojoremont41IS">'Forma 4'!$D$198</definedName>
    <definedName name="VAS073_F_Einamojoremont431GeriamojoVandens" localSheetId="3">'Forma 4'!$F$198</definedName>
    <definedName name="VAS073_F_Einamojoremont431GeriamojoVandens">'Forma 4'!$F$198</definedName>
    <definedName name="VAS073_F_Einamojoremont432GeriamojoVandens" localSheetId="3">'Forma 4'!$G$198</definedName>
    <definedName name="VAS073_F_Einamojoremont432GeriamojoVandens">'Forma 4'!$G$198</definedName>
    <definedName name="VAS073_F_Einamojoremont433GeriamojoVandens" localSheetId="3">'Forma 4'!$H$198</definedName>
    <definedName name="VAS073_F_Einamojoremont433GeriamojoVandens">'Forma 4'!$H$198</definedName>
    <definedName name="VAS073_F_Einamojoremont43IsViso" localSheetId="3">'Forma 4'!$E$198</definedName>
    <definedName name="VAS073_F_Einamojoremont43IsViso">'Forma 4'!$E$198</definedName>
    <definedName name="VAS073_F_Einamojoremont441NuotekuSurinkimas" localSheetId="3">'Forma 4'!$J$198</definedName>
    <definedName name="VAS073_F_Einamojoremont441NuotekuSurinkimas">'Forma 4'!$J$198</definedName>
    <definedName name="VAS073_F_Einamojoremont442NuotekuValymas" localSheetId="3">'Forma 4'!$K$198</definedName>
    <definedName name="VAS073_F_Einamojoremont442NuotekuValymas">'Forma 4'!$K$198</definedName>
    <definedName name="VAS073_F_Einamojoremont443NuotekuDumblo" localSheetId="3">'Forma 4'!$L$198</definedName>
    <definedName name="VAS073_F_Einamojoremont443NuotekuDumblo">'Forma 4'!$L$198</definedName>
    <definedName name="VAS073_F_Einamojoremont44IsViso" localSheetId="3">'Forma 4'!$I$198</definedName>
    <definedName name="VAS073_F_Einamojoremont44IsViso">'Forma 4'!$I$198</definedName>
    <definedName name="VAS073_F_Einamojoremont45PavirsiniuNuoteku" localSheetId="3">'Forma 4'!$M$198</definedName>
    <definedName name="VAS073_F_Einamojoremont45PavirsiniuNuoteku">'Forma 4'!$M$198</definedName>
    <definedName name="VAS073_F_Einamojoremont46KitosReguliuojamosios" localSheetId="3">'Forma 4'!$N$198</definedName>
    <definedName name="VAS073_F_Einamojoremont46KitosReguliuojamosios">'Forma 4'!$N$198</definedName>
    <definedName name="VAS073_F_Einamojoremont47KitosVeiklos" localSheetId="3">'Forma 4'!$Q$198</definedName>
    <definedName name="VAS073_F_Einamojoremont47KitosVeiklos">'Forma 4'!$Q$198</definedName>
    <definedName name="VAS073_F_Einamojoremont4Apskaitosveikla1" localSheetId="3">'Forma 4'!$O$198</definedName>
    <definedName name="VAS073_F_Einamojoremont4Apskaitosveikla1">'Forma 4'!$O$198</definedName>
    <definedName name="VAS073_F_Einamojoremont4Kitareguliuoja1" localSheetId="3">'Forma 4'!$P$198</definedName>
    <definedName name="VAS073_F_Einamojoremont4Kitareguliuoja1">'Forma 4'!$P$198</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4'!$D$93</definedName>
    <definedName name="VAS073_F_Elektrosenergi51IS">'Forma 4'!$D$93</definedName>
    <definedName name="VAS073_F_Elektrosenergi531GeriamojoVandens" localSheetId="3">'Forma 4'!$F$93</definedName>
    <definedName name="VAS073_F_Elektrosenergi531GeriamojoVandens">'Forma 4'!$F$93</definedName>
    <definedName name="VAS073_F_Elektrosenergi532GeriamojoVandens" localSheetId="3">'Forma 4'!$G$93</definedName>
    <definedName name="VAS073_F_Elektrosenergi532GeriamojoVandens">'Forma 4'!$G$93</definedName>
    <definedName name="VAS073_F_Elektrosenergi533GeriamojoVandens" localSheetId="3">'Forma 4'!$H$93</definedName>
    <definedName name="VAS073_F_Elektrosenergi533GeriamojoVandens">'Forma 4'!$H$93</definedName>
    <definedName name="VAS073_F_Elektrosenergi53IsViso" localSheetId="3">'Forma 4'!$E$93</definedName>
    <definedName name="VAS073_F_Elektrosenergi53IsViso">'Forma 4'!$E$93</definedName>
    <definedName name="VAS073_F_Elektrosenergi541NuotekuSurinkimas" localSheetId="3">'Forma 4'!$J$93</definedName>
    <definedName name="VAS073_F_Elektrosenergi541NuotekuSurinkimas">'Forma 4'!$J$93</definedName>
    <definedName name="VAS073_F_Elektrosenergi542NuotekuValymas" localSheetId="3">'Forma 4'!$K$93</definedName>
    <definedName name="VAS073_F_Elektrosenergi542NuotekuValymas">'Forma 4'!$K$93</definedName>
    <definedName name="VAS073_F_Elektrosenergi543NuotekuDumblo" localSheetId="3">'Forma 4'!$L$93</definedName>
    <definedName name="VAS073_F_Elektrosenergi543NuotekuDumblo">'Forma 4'!$L$93</definedName>
    <definedName name="VAS073_F_Elektrosenergi54IsViso" localSheetId="3">'Forma 4'!$I$93</definedName>
    <definedName name="VAS073_F_Elektrosenergi54IsViso">'Forma 4'!$I$93</definedName>
    <definedName name="VAS073_F_Elektrosenergi55PavirsiniuNuoteku" localSheetId="3">'Forma 4'!$M$93</definedName>
    <definedName name="VAS073_F_Elektrosenergi55PavirsiniuNuoteku">'Forma 4'!$M$93</definedName>
    <definedName name="VAS073_F_Elektrosenergi56KitosReguliuojamosios" localSheetId="3">'Forma 4'!$N$93</definedName>
    <definedName name="VAS073_F_Elektrosenergi56KitosReguliuojamosios">'Forma 4'!$N$93</definedName>
    <definedName name="VAS073_F_Elektrosenergi57KitosVeiklos" localSheetId="3">'Forma 4'!$Q$93</definedName>
    <definedName name="VAS073_F_Elektrosenergi57KitosVeiklos">'Forma 4'!$Q$93</definedName>
    <definedName name="VAS073_F_Elektrosenergi5Apskaitosveikla1" localSheetId="3">'Forma 4'!$O$93</definedName>
    <definedName name="VAS073_F_Elektrosenergi5Apskaitosveikla1">'Forma 4'!$O$93</definedName>
    <definedName name="VAS073_F_Elektrosenergi5Kitareguliuoja1" localSheetId="3">'Forma 4'!$P$93</definedName>
    <definedName name="VAS073_F_Elektrosenergi5Kitareguliuoja1">'Forma 4'!$P$93</definedName>
    <definedName name="VAS073_F_Elektrosenergi61IS" localSheetId="3">'Forma 4'!$D$94</definedName>
    <definedName name="VAS073_F_Elektrosenergi61IS">'Forma 4'!$D$94</definedName>
    <definedName name="VAS073_F_Elektrosenergi631GeriamojoVandens" localSheetId="3">'Forma 4'!$F$94</definedName>
    <definedName name="VAS073_F_Elektrosenergi631GeriamojoVandens">'Forma 4'!$F$94</definedName>
    <definedName name="VAS073_F_Elektrosenergi632GeriamojoVandens" localSheetId="3">'Forma 4'!$G$94</definedName>
    <definedName name="VAS073_F_Elektrosenergi632GeriamojoVandens">'Forma 4'!$G$94</definedName>
    <definedName name="VAS073_F_Elektrosenergi633GeriamojoVandens" localSheetId="3">'Forma 4'!$H$94</definedName>
    <definedName name="VAS073_F_Elektrosenergi633GeriamojoVandens">'Forma 4'!$H$94</definedName>
    <definedName name="VAS073_F_Elektrosenergi63IsViso" localSheetId="3">'Forma 4'!$E$94</definedName>
    <definedName name="VAS073_F_Elektrosenergi63IsViso">'Forma 4'!$E$94</definedName>
    <definedName name="VAS073_F_Elektrosenergi641NuotekuSurinkimas" localSheetId="3">'Forma 4'!$J$94</definedName>
    <definedName name="VAS073_F_Elektrosenergi641NuotekuSurinkimas">'Forma 4'!$J$94</definedName>
    <definedName name="VAS073_F_Elektrosenergi642NuotekuValymas" localSheetId="3">'Forma 4'!$K$94</definedName>
    <definedName name="VAS073_F_Elektrosenergi642NuotekuValymas">'Forma 4'!$K$94</definedName>
    <definedName name="VAS073_F_Elektrosenergi643NuotekuDumblo" localSheetId="3">'Forma 4'!$L$94</definedName>
    <definedName name="VAS073_F_Elektrosenergi643NuotekuDumblo">'Forma 4'!$L$94</definedName>
    <definedName name="VAS073_F_Elektrosenergi64IsViso" localSheetId="3">'Forma 4'!$I$94</definedName>
    <definedName name="VAS073_F_Elektrosenergi64IsViso">'Forma 4'!$I$94</definedName>
    <definedName name="VAS073_F_Elektrosenergi65PavirsiniuNuoteku" localSheetId="3">'Forma 4'!$M$94</definedName>
    <definedName name="VAS073_F_Elektrosenergi65PavirsiniuNuoteku">'Forma 4'!$M$94</definedName>
    <definedName name="VAS073_F_Elektrosenergi66KitosReguliuojamosios" localSheetId="3">'Forma 4'!$N$94</definedName>
    <definedName name="VAS073_F_Elektrosenergi66KitosReguliuojamosios">'Forma 4'!$N$94</definedName>
    <definedName name="VAS073_F_Elektrosenergi67KitosVeiklos" localSheetId="3">'Forma 4'!$Q$94</definedName>
    <definedName name="VAS073_F_Elektrosenergi67KitosVeiklos">'Forma 4'!$Q$94</definedName>
    <definedName name="VAS073_F_Elektrosenergi6Apskaitosveikla1" localSheetId="3">'Forma 4'!$O$94</definedName>
    <definedName name="VAS073_F_Elektrosenergi6Apskaitosveikla1">'Forma 4'!$O$94</definedName>
    <definedName name="VAS073_F_Elektrosenergi6Kitareguliuoja1" localSheetId="3">'Forma 4'!$P$94</definedName>
    <definedName name="VAS073_F_Elektrosenergi6Kitareguliuoja1">'Forma 4'!$P$94</definedName>
    <definedName name="VAS073_F_Elektrosenergi71IS" localSheetId="3">'Forma 4'!$D$146</definedName>
    <definedName name="VAS073_F_Elektrosenergi71IS">'Forma 4'!$D$146</definedName>
    <definedName name="VAS073_F_Elektrosenergi731GeriamojoVandens" localSheetId="3">'Forma 4'!$F$146</definedName>
    <definedName name="VAS073_F_Elektrosenergi731GeriamojoVandens">'Forma 4'!$F$146</definedName>
    <definedName name="VAS073_F_Elektrosenergi732GeriamojoVandens" localSheetId="3">'Forma 4'!$G$146</definedName>
    <definedName name="VAS073_F_Elektrosenergi732GeriamojoVandens">'Forma 4'!$G$146</definedName>
    <definedName name="VAS073_F_Elektrosenergi733GeriamojoVandens" localSheetId="3">'Forma 4'!$H$146</definedName>
    <definedName name="VAS073_F_Elektrosenergi733GeriamojoVandens">'Forma 4'!$H$146</definedName>
    <definedName name="VAS073_F_Elektrosenergi73IsViso" localSheetId="3">'Forma 4'!$E$146</definedName>
    <definedName name="VAS073_F_Elektrosenergi73IsViso">'Forma 4'!$E$146</definedName>
    <definedName name="VAS073_F_Elektrosenergi741NuotekuSurinkimas" localSheetId="3">'Forma 4'!$J$146</definedName>
    <definedName name="VAS073_F_Elektrosenergi741NuotekuSurinkimas">'Forma 4'!$J$146</definedName>
    <definedName name="VAS073_F_Elektrosenergi742NuotekuValymas" localSheetId="3">'Forma 4'!$K$146</definedName>
    <definedName name="VAS073_F_Elektrosenergi742NuotekuValymas">'Forma 4'!$K$146</definedName>
    <definedName name="VAS073_F_Elektrosenergi743NuotekuDumblo" localSheetId="3">'Forma 4'!$L$146</definedName>
    <definedName name="VAS073_F_Elektrosenergi743NuotekuDumblo">'Forma 4'!$L$146</definedName>
    <definedName name="VAS073_F_Elektrosenergi74IsViso" localSheetId="3">'Forma 4'!$I$146</definedName>
    <definedName name="VAS073_F_Elektrosenergi74IsViso">'Forma 4'!$I$146</definedName>
    <definedName name="VAS073_F_Elektrosenergi75PavirsiniuNuoteku" localSheetId="3">'Forma 4'!$M$146</definedName>
    <definedName name="VAS073_F_Elektrosenergi75PavirsiniuNuoteku">'Forma 4'!$M$146</definedName>
    <definedName name="VAS073_F_Elektrosenergi76KitosReguliuojamosios" localSheetId="3">'Forma 4'!$N$146</definedName>
    <definedName name="VAS073_F_Elektrosenergi76KitosReguliuojamosios">'Forma 4'!$N$146</definedName>
    <definedName name="VAS073_F_Elektrosenergi77KitosVeiklos" localSheetId="3">'Forma 4'!$Q$146</definedName>
    <definedName name="VAS073_F_Elektrosenergi77KitosVeiklos">'Forma 4'!$Q$146</definedName>
    <definedName name="VAS073_F_Elektrosenergi7Apskaitosveikla1" localSheetId="3">'Forma 4'!$O$146</definedName>
    <definedName name="VAS073_F_Elektrosenergi7Apskaitosveikla1">'Forma 4'!$O$146</definedName>
    <definedName name="VAS073_F_Elektrosenergi7Kitareguliuoja1" localSheetId="3">'Forma 4'!$P$146</definedName>
    <definedName name="VAS073_F_Elektrosenergi7Kitareguliuoja1">'Forma 4'!$P$146</definedName>
    <definedName name="VAS073_F_Elektrosenergi81IS" localSheetId="3">'Forma 4'!$D$191</definedName>
    <definedName name="VAS073_F_Elektrosenergi81IS">'Forma 4'!$D$191</definedName>
    <definedName name="VAS073_F_Elektrosenergi831GeriamojoVandens" localSheetId="3">'Forma 4'!$F$191</definedName>
    <definedName name="VAS073_F_Elektrosenergi831GeriamojoVandens">'Forma 4'!$F$191</definedName>
    <definedName name="VAS073_F_Elektrosenergi832GeriamojoVandens" localSheetId="3">'Forma 4'!$G$191</definedName>
    <definedName name="VAS073_F_Elektrosenergi832GeriamojoVandens">'Forma 4'!$G$191</definedName>
    <definedName name="VAS073_F_Elektrosenergi833GeriamojoVandens" localSheetId="3">'Forma 4'!$H$191</definedName>
    <definedName name="VAS073_F_Elektrosenergi833GeriamojoVandens">'Forma 4'!$H$191</definedName>
    <definedName name="VAS073_F_Elektrosenergi83IsViso" localSheetId="3">'Forma 4'!$E$191</definedName>
    <definedName name="VAS073_F_Elektrosenergi83IsViso">'Forma 4'!$E$191</definedName>
    <definedName name="VAS073_F_Elektrosenergi841NuotekuSurinkimas" localSheetId="3">'Forma 4'!$J$191</definedName>
    <definedName name="VAS073_F_Elektrosenergi841NuotekuSurinkimas">'Forma 4'!$J$191</definedName>
    <definedName name="VAS073_F_Elektrosenergi842NuotekuValymas" localSheetId="3">'Forma 4'!$K$191</definedName>
    <definedName name="VAS073_F_Elektrosenergi842NuotekuValymas">'Forma 4'!$K$191</definedName>
    <definedName name="VAS073_F_Elektrosenergi843NuotekuDumblo" localSheetId="3">'Forma 4'!$L$191</definedName>
    <definedName name="VAS073_F_Elektrosenergi843NuotekuDumblo">'Forma 4'!$L$191</definedName>
    <definedName name="VAS073_F_Elektrosenergi84IsViso" localSheetId="3">'Forma 4'!$I$191</definedName>
    <definedName name="VAS073_F_Elektrosenergi84IsViso">'Forma 4'!$I$191</definedName>
    <definedName name="VAS073_F_Elektrosenergi85PavirsiniuNuoteku" localSheetId="3">'Forma 4'!$M$191</definedName>
    <definedName name="VAS073_F_Elektrosenergi85PavirsiniuNuoteku">'Forma 4'!$M$191</definedName>
    <definedName name="VAS073_F_Elektrosenergi86KitosReguliuojamosios" localSheetId="3">'Forma 4'!$N$191</definedName>
    <definedName name="VAS073_F_Elektrosenergi86KitosReguliuojamosios">'Forma 4'!$N$191</definedName>
    <definedName name="VAS073_F_Elektrosenergi87KitosVeiklos" localSheetId="3">'Forma 4'!$Q$191</definedName>
    <definedName name="VAS073_F_Elektrosenergi87KitosVeiklos">'Forma 4'!$Q$191</definedName>
    <definedName name="VAS073_F_Elektrosenergi8Apskaitosveikla1" localSheetId="3">'Forma 4'!$O$191</definedName>
    <definedName name="VAS073_F_Elektrosenergi8Apskaitosveikla1">'Forma 4'!$O$191</definedName>
    <definedName name="VAS073_F_Elektrosenergi8Kitareguliuoja1" localSheetId="3">'Forma 4'!$P$191</definedName>
    <definedName name="VAS073_F_Elektrosenergi8Kitareguliuoja1">'Forma 4'!$P$191</definedName>
    <definedName name="VAS073_F_Finansinessana11IS" localSheetId="3">'Forma 4'!$D$65</definedName>
    <definedName name="VAS073_F_Finansinessana11IS">'Forma 4'!$D$65</definedName>
    <definedName name="VAS073_F_Finansinessana131GeriamojoVandens" localSheetId="3">'Forma 4'!$F$65</definedName>
    <definedName name="VAS073_F_Finansinessana131GeriamojoVandens">'Forma 4'!$F$65</definedName>
    <definedName name="VAS073_F_Finansinessana132GeriamojoVandens" localSheetId="3">'Forma 4'!$G$65</definedName>
    <definedName name="VAS073_F_Finansinessana132GeriamojoVandens">'Forma 4'!$G$65</definedName>
    <definedName name="VAS073_F_Finansinessana133GeriamojoVandens" localSheetId="3">'Forma 4'!$H$65</definedName>
    <definedName name="VAS073_F_Finansinessana133GeriamojoVandens">'Forma 4'!$H$65</definedName>
    <definedName name="VAS073_F_Finansinessana13IsViso" localSheetId="3">'Forma 4'!$E$65</definedName>
    <definedName name="VAS073_F_Finansinessana13IsViso">'Forma 4'!$E$65</definedName>
    <definedName name="VAS073_F_Finansinessana141NuotekuSurinkimas" localSheetId="3">'Forma 4'!$J$65</definedName>
    <definedName name="VAS073_F_Finansinessana141NuotekuSurinkimas">'Forma 4'!$J$65</definedName>
    <definedName name="VAS073_F_Finansinessana142NuotekuValymas" localSheetId="3">'Forma 4'!$K$65</definedName>
    <definedName name="VAS073_F_Finansinessana142NuotekuValymas">'Forma 4'!$K$65</definedName>
    <definedName name="VAS073_F_Finansinessana143NuotekuDumblo" localSheetId="3">'Forma 4'!$L$65</definedName>
    <definedName name="VAS073_F_Finansinessana143NuotekuDumblo">'Forma 4'!$L$65</definedName>
    <definedName name="VAS073_F_Finansinessana14IsViso" localSheetId="3">'Forma 4'!$I$65</definedName>
    <definedName name="VAS073_F_Finansinessana14IsViso">'Forma 4'!$I$65</definedName>
    <definedName name="VAS073_F_Finansinessana15PavirsiniuNuoteku" localSheetId="3">'Forma 4'!$M$65</definedName>
    <definedName name="VAS073_F_Finansinessana15PavirsiniuNuoteku">'Forma 4'!$M$65</definedName>
    <definedName name="VAS073_F_Finansinessana16KitosReguliuojamosios" localSheetId="3">'Forma 4'!$N$65</definedName>
    <definedName name="VAS073_F_Finansinessana16KitosReguliuojamosios">'Forma 4'!$N$65</definedName>
    <definedName name="VAS073_F_Finansinessana17KitosVeiklos" localSheetId="3">'Forma 4'!$Q$65</definedName>
    <definedName name="VAS073_F_Finansinessana17KitosVeiklos">'Forma 4'!$Q$65</definedName>
    <definedName name="VAS073_F_Finansinessana1Apskaitosveikla1" localSheetId="3">'Forma 4'!$O$65</definedName>
    <definedName name="VAS073_F_Finansinessana1Apskaitosveikla1">'Forma 4'!$O$65</definedName>
    <definedName name="VAS073_F_Finansinessana1Kitareguliuoja1" localSheetId="3">'Forma 4'!$P$65</definedName>
    <definedName name="VAS073_F_Finansinessana1Kitareguliuoja1">'Forma 4'!$P$65</definedName>
    <definedName name="VAS073_F_Finansinessana21IS" localSheetId="3">'Forma 4'!$D$118</definedName>
    <definedName name="VAS073_F_Finansinessana21IS">'Forma 4'!$D$118</definedName>
    <definedName name="VAS073_F_Finansinessana231GeriamojoVandens" localSheetId="3">'Forma 4'!$F$118</definedName>
    <definedName name="VAS073_F_Finansinessana231GeriamojoVandens">'Forma 4'!$F$118</definedName>
    <definedName name="VAS073_F_Finansinessana232GeriamojoVandens" localSheetId="3">'Forma 4'!$G$118</definedName>
    <definedName name="VAS073_F_Finansinessana232GeriamojoVandens">'Forma 4'!$G$118</definedName>
    <definedName name="VAS073_F_Finansinessana233GeriamojoVandens" localSheetId="3">'Forma 4'!$H$118</definedName>
    <definedName name="VAS073_F_Finansinessana233GeriamojoVandens">'Forma 4'!$H$118</definedName>
    <definedName name="VAS073_F_Finansinessana23IsViso" localSheetId="3">'Forma 4'!$E$118</definedName>
    <definedName name="VAS073_F_Finansinessana23IsViso">'Forma 4'!$E$118</definedName>
    <definedName name="VAS073_F_Finansinessana241NuotekuSurinkimas" localSheetId="3">'Forma 4'!$J$118</definedName>
    <definedName name="VAS073_F_Finansinessana241NuotekuSurinkimas">'Forma 4'!$J$118</definedName>
    <definedName name="VAS073_F_Finansinessana242NuotekuValymas" localSheetId="3">'Forma 4'!$K$118</definedName>
    <definedName name="VAS073_F_Finansinessana242NuotekuValymas">'Forma 4'!$K$118</definedName>
    <definedName name="VAS073_F_Finansinessana243NuotekuDumblo" localSheetId="3">'Forma 4'!$L$118</definedName>
    <definedName name="VAS073_F_Finansinessana243NuotekuDumblo">'Forma 4'!$L$118</definedName>
    <definedName name="VAS073_F_Finansinessana24IsViso" localSheetId="3">'Forma 4'!$I$118</definedName>
    <definedName name="VAS073_F_Finansinessana24IsViso">'Forma 4'!$I$118</definedName>
    <definedName name="VAS073_F_Finansinessana25PavirsiniuNuoteku" localSheetId="3">'Forma 4'!$M$118</definedName>
    <definedName name="VAS073_F_Finansinessana25PavirsiniuNuoteku">'Forma 4'!$M$118</definedName>
    <definedName name="VAS073_F_Finansinessana26KitosReguliuojamosios" localSheetId="3">'Forma 4'!$N$118</definedName>
    <definedName name="VAS073_F_Finansinessana26KitosReguliuojamosios">'Forma 4'!$N$118</definedName>
    <definedName name="VAS073_F_Finansinessana27KitosVeiklos" localSheetId="3">'Forma 4'!$Q$118</definedName>
    <definedName name="VAS073_F_Finansinessana27KitosVeiklos">'Forma 4'!$Q$118</definedName>
    <definedName name="VAS073_F_Finansinessana2Apskaitosveikla1" localSheetId="3">'Forma 4'!$O$118</definedName>
    <definedName name="VAS073_F_Finansinessana2Apskaitosveikla1">'Forma 4'!$O$118</definedName>
    <definedName name="VAS073_F_Finansinessana2Kitareguliuoja1" localSheetId="3">'Forma 4'!$P$118</definedName>
    <definedName name="VAS073_F_Finansinessana2Kitareguliuoja1">'Forma 4'!$P$118</definedName>
    <definedName name="VAS073_F_Finansinessana31IS" localSheetId="3">'Forma 4'!$D$215</definedName>
    <definedName name="VAS073_F_Finansinessana31IS">'Forma 4'!$D$215</definedName>
    <definedName name="VAS073_F_Finansinessana331GeriamojoVandens" localSheetId="3">'Forma 4'!$F$215</definedName>
    <definedName name="VAS073_F_Finansinessana331GeriamojoVandens">'Forma 4'!$F$215</definedName>
    <definedName name="VAS073_F_Finansinessana332GeriamojoVandens" localSheetId="3">'Forma 4'!$G$215</definedName>
    <definedName name="VAS073_F_Finansinessana332GeriamojoVandens">'Forma 4'!$G$215</definedName>
    <definedName name="VAS073_F_Finansinessana333GeriamojoVandens" localSheetId="3">'Forma 4'!$H$215</definedName>
    <definedName name="VAS073_F_Finansinessana333GeriamojoVandens">'Forma 4'!$H$215</definedName>
    <definedName name="VAS073_F_Finansinessana33IsViso" localSheetId="3">'Forma 4'!$E$215</definedName>
    <definedName name="VAS073_F_Finansinessana33IsViso">'Forma 4'!$E$215</definedName>
    <definedName name="VAS073_F_Finansinessana341NuotekuSurinkimas" localSheetId="3">'Forma 4'!$J$215</definedName>
    <definedName name="VAS073_F_Finansinessana341NuotekuSurinkimas">'Forma 4'!$J$215</definedName>
    <definedName name="VAS073_F_Finansinessana342NuotekuValymas" localSheetId="3">'Forma 4'!$K$215</definedName>
    <definedName name="VAS073_F_Finansinessana342NuotekuValymas">'Forma 4'!$K$215</definedName>
    <definedName name="VAS073_F_Finansinessana343NuotekuDumblo" localSheetId="3">'Forma 4'!$L$215</definedName>
    <definedName name="VAS073_F_Finansinessana343NuotekuDumblo">'Forma 4'!$L$215</definedName>
    <definedName name="VAS073_F_Finansinessana34IsViso" localSheetId="3">'Forma 4'!$I$215</definedName>
    <definedName name="VAS073_F_Finansinessana34IsViso">'Forma 4'!$I$215</definedName>
    <definedName name="VAS073_F_Finansinessana35PavirsiniuNuoteku" localSheetId="3">'Forma 4'!$M$215</definedName>
    <definedName name="VAS073_F_Finansinessana35PavirsiniuNuoteku">'Forma 4'!$M$215</definedName>
    <definedName name="VAS073_F_Finansinessana36KitosReguliuojamosios" localSheetId="3">'Forma 4'!$N$215</definedName>
    <definedName name="VAS073_F_Finansinessana36KitosReguliuojamosios">'Forma 4'!$N$215</definedName>
    <definedName name="VAS073_F_Finansinessana37KitosVeiklos" localSheetId="3">'Forma 4'!$Q$215</definedName>
    <definedName name="VAS073_F_Finansinessana37KitosVeiklos">'Forma 4'!$Q$215</definedName>
    <definedName name="VAS073_F_Finansinessana3Apskaitosveikla1" localSheetId="3">'Forma 4'!$O$215</definedName>
    <definedName name="VAS073_F_Finansinessana3Apskaitosveikla1">'Forma 4'!$O$215</definedName>
    <definedName name="VAS073_F_Finansinessana3Kitareguliuoja1" localSheetId="3">'Forma 4'!$P$215</definedName>
    <definedName name="VAS073_F_Finansinessana3Kitareguliuoja1">'Forma 4'!$P$215</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osgarantin11IS" localSheetId="3">'Forma 4'!$D$63</definedName>
    <definedName name="VAS073_F_Imokosgarantin11IS">'Forma 4'!$D$63</definedName>
    <definedName name="VAS073_F_Imokosgarantin131GeriamojoVandens" localSheetId="3">'Forma 4'!$F$63</definedName>
    <definedName name="VAS073_F_Imokosgarantin131GeriamojoVandens">'Forma 4'!$F$63</definedName>
    <definedName name="VAS073_F_Imokosgarantin132GeriamojoVandens" localSheetId="3">'Forma 4'!$G$63</definedName>
    <definedName name="VAS073_F_Imokosgarantin132GeriamojoVandens">'Forma 4'!$G$63</definedName>
    <definedName name="VAS073_F_Imokosgarantin133GeriamojoVandens" localSheetId="3">'Forma 4'!$H$63</definedName>
    <definedName name="VAS073_F_Imokosgarantin133GeriamojoVandens">'Forma 4'!$H$63</definedName>
    <definedName name="VAS073_F_Imokosgarantin13IsViso" localSheetId="3">'Forma 4'!$E$63</definedName>
    <definedName name="VAS073_F_Imokosgarantin13IsViso">'Forma 4'!$E$63</definedName>
    <definedName name="VAS073_F_Imokosgarantin141NuotekuSurinkimas" localSheetId="3">'Forma 4'!$J$63</definedName>
    <definedName name="VAS073_F_Imokosgarantin141NuotekuSurinkimas">'Forma 4'!$J$63</definedName>
    <definedName name="VAS073_F_Imokosgarantin142NuotekuValymas" localSheetId="3">'Forma 4'!$K$63</definedName>
    <definedName name="VAS073_F_Imokosgarantin142NuotekuValymas">'Forma 4'!$K$63</definedName>
    <definedName name="VAS073_F_Imokosgarantin143NuotekuDumblo" localSheetId="3">'Forma 4'!$L$63</definedName>
    <definedName name="VAS073_F_Imokosgarantin143NuotekuDumblo">'Forma 4'!$L$63</definedName>
    <definedName name="VAS073_F_Imokosgarantin14IsViso" localSheetId="3">'Forma 4'!$I$63</definedName>
    <definedName name="VAS073_F_Imokosgarantin14IsViso">'Forma 4'!$I$63</definedName>
    <definedName name="VAS073_F_Imokosgarantin15PavirsiniuNuoteku" localSheetId="3">'Forma 4'!$M$63</definedName>
    <definedName name="VAS073_F_Imokosgarantin15PavirsiniuNuoteku">'Forma 4'!$M$63</definedName>
    <definedName name="VAS073_F_Imokosgarantin16KitosReguliuojamosios" localSheetId="3">'Forma 4'!$N$63</definedName>
    <definedName name="VAS073_F_Imokosgarantin16KitosReguliuojamosios">'Forma 4'!$N$63</definedName>
    <definedName name="VAS073_F_Imokosgarantin17KitosVeiklos" localSheetId="3">'Forma 4'!$Q$63</definedName>
    <definedName name="VAS073_F_Imokosgarantin17KitosVeiklos">'Forma 4'!$Q$63</definedName>
    <definedName name="VAS073_F_Imokosgarantin1Apskaitosveikla1" localSheetId="3">'Forma 4'!$O$63</definedName>
    <definedName name="VAS073_F_Imokosgarantin1Apskaitosveikla1">'Forma 4'!$O$63</definedName>
    <definedName name="VAS073_F_Imokosgarantin1Kitareguliuoja1" localSheetId="3">'Forma 4'!$P$63</definedName>
    <definedName name="VAS073_F_Imokosgarantin1Kitareguliuoja1">'Forma 4'!$P$63</definedName>
    <definedName name="VAS073_F_Imokuadministr11IS" localSheetId="3">'Forma 4'!$D$80</definedName>
    <definedName name="VAS073_F_Imokuadministr11IS">'Forma 4'!$D$80</definedName>
    <definedName name="VAS073_F_Imokuadministr131GeriamojoVandens" localSheetId="3">'Forma 4'!$F$80</definedName>
    <definedName name="VAS073_F_Imokuadministr131GeriamojoVandens">'Forma 4'!$F$80</definedName>
    <definedName name="VAS073_F_Imokuadministr132GeriamojoVandens" localSheetId="3">'Forma 4'!$G$80</definedName>
    <definedName name="VAS073_F_Imokuadministr132GeriamojoVandens">'Forma 4'!$G$80</definedName>
    <definedName name="VAS073_F_Imokuadministr133GeriamojoVandens" localSheetId="3">'Forma 4'!$H$80</definedName>
    <definedName name="VAS073_F_Imokuadministr133GeriamojoVandens">'Forma 4'!$H$80</definedName>
    <definedName name="VAS073_F_Imokuadministr13IsViso" localSheetId="3">'Forma 4'!$E$80</definedName>
    <definedName name="VAS073_F_Imokuadministr13IsViso">'Forma 4'!$E$80</definedName>
    <definedName name="VAS073_F_Imokuadministr141NuotekuSurinkimas" localSheetId="3">'Forma 4'!$J$80</definedName>
    <definedName name="VAS073_F_Imokuadministr141NuotekuSurinkimas">'Forma 4'!$J$80</definedName>
    <definedName name="VAS073_F_Imokuadministr142NuotekuValymas" localSheetId="3">'Forma 4'!$K$80</definedName>
    <definedName name="VAS073_F_Imokuadministr142NuotekuValymas">'Forma 4'!$K$80</definedName>
    <definedName name="VAS073_F_Imokuadministr143NuotekuDumblo" localSheetId="3">'Forma 4'!$L$80</definedName>
    <definedName name="VAS073_F_Imokuadministr143NuotekuDumblo">'Forma 4'!$L$80</definedName>
    <definedName name="VAS073_F_Imokuadministr14IsViso" localSheetId="3">'Forma 4'!$I$80</definedName>
    <definedName name="VAS073_F_Imokuadministr14IsViso">'Forma 4'!$I$80</definedName>
    <definedName name="VAS073_F_Imokuadministr15PavirsiniuNuoteku" localSheetId="3">'Forma 4'!$M$80</definedName>
    <definedName name="VAS073_F_Imokuadministr15PavirsiniuNuoteku">'Forma 4'!$M$80</definedName>
    <definedName name="VAS073_F_Imokuadministr16KitosReguliuojamosios" localSheetId="3">'Forma 4'!$N$80</definedName>
    <definedName name="VAS073_F_Imokuadministr16KitosReguliuojamosios">'Forma 4'!$N$80</definedName>
    <definedName name="VAS073_F_Imokuadministr17KitosVeiklos" localSheetId="3">'Forma 4'!$Q$80</definedName>
    <definedName name="VAS073_F_Imokuadministr17KitosVeiklos">'Forma 4'!$Q$80</definedName>
    <definedName name="VAS073_F_Imokuadministr1Apskaitosveikla1" localSheetId="3">'Forma 4'!$O$80</definedName>
    <definedName name="VAS073_F_Imokuadministr1Apskaitosveikla1">'Forma 4'!$O$80</definedName>
    <definedName name="VAS073_F_Imokuadministr1Kitareguliuoja1" localSheetId="3">'Forma 4'!$P$80</definedName>
    <definedName name="VAS073_F_Imokuadministr1Kitareguliuoja1">'Forma 4'!$P$80</definedName>
    <definedName name="VAS073_F_Imokuadministr21IS" localSheetId="3">'Forma 4'!$D$133</definedName>
    <definedName name="VAS073_F_Imokuadministr21IS">'Forma 4'!$D$133</definedName>
    <definedName name="VAS073_F_Imokuadministr231GeriamojoVandens" localSheetId="3">'Forma 4'!$F$133</definedName>
    <definedName name="VAS073_F_Imokuadministr231GeriamojoVandens">'Forma 4'!$F$133</definedName>
    <definedName name="VAS073_F_Imokuadministr232GeriamojoVandens" localSheetId="3">'Forma 4'!$G$133</definedName>
    <definedName name="VAS073_F_Imokuadministr232GeriamojoVandens">'Forma 4'!$G$133</definedName>
    <definedName name="VAS073_F_Imokuadministr233GeriamojoVandens" localSheetId="3">'Forma 4'!$H$133</definedName>
    <definedName name="VAS073_F_Imokuadministr233GeriamojoVandens">'Forma 4'!$H$133</definedName>
    <definedName name="VAS073_F_Imokuadministr23IsViso" localSheetId="3">'Forma 4'!$E$133</definedName>
    <definedName name="VAS073_F_Imokuadministr23IsViso">'Forma 4'!$E$133</definedName>
    <definedName name="VAS073_F_Imokuadministr241NuotekuSurinkimas" localSheetId="3">'Forma 4'!$J$133</definedName>
    <definedName name="VAS073_F_Imokuadministr241NuotekuSurinkimas">'Forma 4'!$J$133</definedName>
    <definedName name="VAS073_F_Imokuadministr242NuotekuValymas" localSheetId="3">'Forma 4'!$K$133</definedName>
    <definedName name="VAS073_F_Imokuadministr242NuotekuValymas">'Forma 4'!$K$133</definedName>
    <definedName name="VAS073_F_Imokuadministr243NuotekuDumblo" localSheetId="3">'Forma 4'!$L$133</definedName>
    <definedName name="VAS073_F_Imokuadministr243NuotekuDumblo">'Forma 4'!$L$133</definedName>
    <definedName name="VAS073_F_Imokuadministr24IsViso" localSheetId="3">'Forma 4'!$I$133</definedName>
    <definedName name="VAS073_F_Imokuadministr24IsViso">'Forma 4'!$I$133</definedName>
    <definedName name="VAS073_F_Imokuadministr25PavirsiniuNuoteku" localSheetId="3">'Forma 4'!$M$133</definedName>
    <definedName name="VAS073_F_Imokuadministr25PavirsiniuNuoteku">'Forma 4'!$M$133</definedName>
    <definedName name="VAS073_F_Imokuadministr26KitosReguliuojamosios" localSheetId="3">'Forma 4'!$N$133</definedName>
    <definedName name="VAS073_F_Imokuadministr26KitosReguliuojamosios">'Forma 4'!$N$133</definedName>
    <definedName name="VAS073_F_Imokuadministr27KitosVeiklos" localSheetId="3">'Forma 4'!$Q$133</definedName>
    <definedName name="VAS073_F_Imokuadministr27KitosVeiklos">'Forma 4'!$Q$133</definedName>
    <definedName name="VAS073_F_Imokuadministr2Apskaitosveikla1" localSheetId="3">'Forma 4'!$O$133</definedName>
    <definedName name="VAS073_F_Imokuadministr2Apskaitosveikla1">'Forma 4'!$O$133</definedName>
    <definedName name="VAS073_F_Imokuadministr2Kitareguliuoja1" localSheetId="3">'Forma 4'!$P$133</definedName>
    <definedName name="VAS073_F_Imokuadministr2Kitareguliuoja1">'Forma 4'!$P$133</definedName>
    <definedName name="VAS073_F_Imokuadministr31IS" localSheetId="3">'Forma 4'!$D$185</definedName>
    <definedName name="VAS073_F_Imokuadministr31IS">'Forma 4'!$D$185</definedName>
    <definedName name="VAS073_F_Imokuadministr331GeriamojoVandens" localSheetId="3">'Forma 4'!$F$185</definedName>
    <definedName name="VAS073_F_Imokuadministr331GeriamojoVandens">'Forma 4'!$F$185</definedName>
    <definedName name="VAS073_F_Imokuadministr332GeriamojoVandens" localSheetId="3">'Forma 4'!$G$185</definedName>
    <definedName name="VAS073_F_Imokuadministr332GeriamojoVandens">'Forma 4'!$G$185</definedName>
    <definedName name="VAS073_F_Imokuadministr333GeriamojoVandens" localSheetId="3">'Forma 4'!$H$185</definedName>
    <definedName name="VAS073_F_Imokuadministr333GeriamojoVandens">'Forma 4'!$H$185</definedName>
    <definedName name="VAS073_F_Imokuadministr33IsViso" localSheetId="3">'Forma 4'!$E$185</definedName>
    <definedName name="VAS073_F_Imokuadministr33IsViso">'Forma 4'!$E$185</definedName>
    <definedName name="VAS073_F_Imokuadministr341NuotekuSurinkimas" localSheetId="3">'Forma 4'!$J$185</definedName>
    <definedName name="VAS073_F_Imokuadministr341NuotekuSurinkimas">'Forma 4'!$J$185</definedName>
    <definedName name="VAS073_F_Imokuadministr342NuotekuValymas" localSheetId="3">'Forma 4'!$K$185</definedName>
    <definedName name="VAS073_F_Imokuadministr342NuotekuValymas">'Forma 4'!$K$185</definedName>
    <definedName name="VAS073_F_Imokuadministr343NuotekuDumblo" localSheetId="3">'Forma 4'!$L$185</definedName>
    <definedName name="VAS073_F_Imokuadministr343NuotekuDumblo">'Forma 4'!$L$185</definedName>
    <definedName name="VAS073_F_Imokuadministr34IsViso" localSheetId="3">'Forma 4'!$I$185</definedName>
    <definedName name="VAS073_F_Imokuadministr34IsViso">'Forma 4'!$I$185</definedName>
    <definedName name="VAS073_F_Imokuadministr35PavirsiniuNuoteku" localSheetId="3">'Forma 4'!$M$185</definedName>
    <definedName name="VAS073_F_Imokuadministr35PavirsiniuNuoteku">'Forma 4'!$M$185</definedName>
    <definedName name="VAS073_F_Imokuadministr36KitosReguliuojamosios" localSheetId="3">'Forma 4'!$N$185</definedName>
    <definedName name="VAS073_F_Imokuadministr36KitosReguliuojamosios">'Forma 4'!$N$185</definedName>
    <definedName name="VAS073_F_Imokuadministr37KitosVeiklos" localSheetId="3">'Forma 4'!$Q$185</definedName>
    <definedName name="VAS073_F_Imokuadministr37KitosVeiklos">'Forma 4'!$Q$185</definedName>
    <definedName name="VAS073_F_Imokuadministr3Apskaitosveikla1" localSheetId="3">'Forma 4'!$O$185</definedName>
    <definedName name="VAS073_F_Imokuadministr3Apskaitosveikla1">'Forma 4'!$O$185</definedName>
    <definedName name="VAS073_F_Imokuadministr3Kitareguliuoja1" localSheetId="3">'Forma 4'!$P$185</definedName>
    <definedName name="VAS073_F_Imokuadministr3Kitareguliuoja1">'Forma 4'!$P$185</definedName>
    <definedName name="VAS073_F_Imokuadministr41IS" localSheetId="3">'Forma 4'!$D$230</definedName>
    <definedName name="VAS073_F_Imokuadministr41IS">'Forma 4'!$D$230</definedName>
    <definedName name="VAS073_F_Imokuadministr431GeriamojoVandens" localSheetId="3">'Forma 4'!$F$230</definedName>
    <definedName name="VAS073_F_Imokuadministr431GeriamojoVandens">'Forma 4'!$F$230</definedName>
    <definedName name="VAS073_F_Imokuadministr432GeriamojoVandens" localSheetId="3">'Forma 4'!$G$230</definedName>
    <definedName name="VAS073_F_Imokuadministr432GeriamojoVandens">'Forma 4'!$G$230</definedName>
    <definedName name="VAS073_F_Imokuadministr433GeriamojoVandens" localSheetId="3">'Forma 4'!$H$230</definedName>
    <definedName name="VAS073_F_Imokuadministr433GeriamojoVandens">'Forma 4'!$H$230</definedName>
    <definedName name="VAS073_F_Imokuadministr43IsViso" localSheetId="3">'Forma 4'!$E$230</definedName>
    <definedName name="VAS073_F_Imokuadministr43IsViso">'Forma 4'!$E$230</definedName>
    <definedName name="VAS073_F_Imokuadministr441NuotekuSurinkimas" localSheetId="3">'Forma 4'!$J$230</definedName>
    <definedName name="VAS073_F_Imokuadministr441NuotekuSurinkimas">'Forma 4'!$J$230</definedName>
    <definedName name="VAS073_F_Imokuadministr442NuotekuValymas" localSheetId="3">'Forma 4'!$K$230</definedName>
    <definedName name="VAS073_F_Imokuadministr442NuotekuValymas">'Forma 4'!$K$230</definedName>
    <definedName name="VAS073_F_Imokuadministr443NuotekuDumblo" localSheetId="3">'Forma 4'!$L$230</definedName>
    <definedName name="VAS073_F_Imokuadministr443NuotekuDumblo">'Forma 4'!$L$230</definedName>
    <definedName name="VAS073_F_Imokuadministr44IsViso" localSheetId="3">'Forma 4'!$I$230</definedName>
    <definedName name="VAS073_F_Imokuadministr44IsViso">'Forma 4'!$I$230</definedName>
    <definedName name="VAS073_F_Imokuadministr45PavirsiniuNuoteku" localSheetId="3">'Forma 4'!$M$230</definedName>
    <definedName name="VAS073_F_Imokuadministr45PavirsiniuNuoteku">'Forma 4'!$M$230</definedName>
    <definedName name="VAS073_F_Imokuadministr46KitosReguliuojamosios" localSheetId="3">'Forma 4'!$N$230</definedName>
    <definedName name="VAS073_F_Imokuadministr46KitosReguliuojamosios">'Forma 4'!$N$230</definedName>
    <definedName name="VAS073_F_Imokuadministr47KitosVeiklos" localSheetId="3">'Forma 4'!$Q$230</definedName>
    <definedName name="VAS073_F_Imokuadministr47KitosVeiklos">'Forma 4'!$Q$230</definedName>
    <definedName name="VAS073_F_Imokuadministr4Apskaitosveikla1" localSheetId="3">'Forma 4'!$O$230</definedName>
    <definedName name="VAS073_F_Imokuadministr4Apskaitosveikla1">'Forma 4'!$O$230</definedName>
    <definedName name="VAS073_F_Imokuadministr4Kitareguliuoja1" localSheetId="3">'Forma 4'!$P$230</definedName>
    <definedName name="VAS073_F_Imokuadministr4Kitareguliuoja1">'Forma 4'!$P$230</definedName>
    <definedName name="VAS073_F_Kanceliariness11IS" localSheetId="3">'Forma 4'!$D$74</definedName>
    <definedName name="VAS073_F_Kanceliariness11IS">'Forma 4'!$D$74</definedName>
    <definedName name="VAS073_F_Kanceliariness131GeriamojoVandens" localSheetId="3">'Forma 4'!$F$74</definedName>
    <definedName name="VAS073_F_Kanceliariness131GeriamojoVandens">'Forma 4'!$F$74</definedName>
    <definedName name="VAS073_F_Kanceliariness132GeriamojoVandens" localSheetId="3">'Forma 4'!$G$74</definedName>
    <definedName name="VAS073_F_Kanceliariness132GeriamojoVandens">'Forma 4'!$G$74</definedName>
    <definedName name="VAS073_F_Kanceliariness133GeriamojoVandens" localSheetId="3">'Forma 4'!$H$74</definedName>
    <definedName name="VAS073_F_Kanceliariness133GeriamojoVandens">'Forma 4'!$H$74</definedName>
    <definedName name="VAS073_F_Kanceliariness13IsViso" localSheetId="3">'Forma 4'!$E$74</definedName>
    <definedName name="VAS073_F_Kanceliariness13IsViso">'Forma 4'!$E$74</definedName>
    <definedName name="VAS073_F_Kanceliariness141NuotekuSurinkimas" localSheetId="3">'Forma 4'!$J$74</definedName>
    <definedName name="VAS073_F_Kanceliariness141NuotekuSurinkimas">'Forma 4'!$J$74</definedName>
    <definedName name="VAS073_F_Kanceliariness142NuotekuValymas" localSheetId="3">'Forma 4'!$K$74</definedName>
    <definedName name="VAS073_F_Kanceliariness142NuotekuValymas">'Forma 4'!$K$74</definedName>
    <definedName name="VAS073_F_Kanceliariness143NuotekuDumblo" localSheetId="3">'Forma 4'!$L$74</definedName>
    <definedName name="VAS073_F_Kanceliariness143NuotekuDumblo">'Forma 4'!$L$74</definedName>
    <definedName name="VAS073_F_Kanceliariness14IsViso" localSheetId="3">'Forma 4'!$I$74</definedName>
    <definedName name="VAS073_F_Kanceliariness14IsViso">'Forma 4'!$I$74</definedName>
    <definedName name="VAS073_F_Kanceliariness15PavirsiniuNuoteku" localSheetId="3">'Forma 4'!$M$74</definedName>
    <definedName name="VAS073_F_Kanceliariness15PavirsiniuNuoteku">'Forma 4'!$M$74</definedName>
    <definedName name="VAS073_F_Kanceliariness16KitosReguliuojamosios" localSheetId="3">'Forma 4'!$N$74</definedName>
    <definedName name="VAS073_F_Kanceliariness16KitosReguliuojamosios">'Forma 4'!$N$74</definedName>
    <definedName name="VAS073_F_Kanceliariness17KitosVeiklos" localSheetId="3">'Forma 4'!$Q$74</definedName>
    <definedName name="VAS073_F_Kanceliariness17KitosVeiklos">'Forma 4'!$Q$74</definedName>
    <definedName name="VAS073_F_Kanceliariness1Apskaitosveikla1" localSheetId="3">'Forma 4'!$O$74</definedName>
    <definedName name="VAS073_F_Kanceliariness1Apskaitosveikla1">'Forma 4'!$O$74</definedName>
    <definedName name="VAS073_F_Kanceliariness1Kitareguliuoja1" localSheetId="3">'Forma 4'!$P$74</definedName>
    <definedName name="VAS073_F_Kanceliariness1Kitareguliuoja1">'Forma 4'!$P$74</definedName>
    <definedName name="VAS073_F_Kanceliariness21IS" localSheetId="3">'Forma 4'!$D$127</definedName>
    <definedName name="VAS073_F_Kanceliariness21IS">'Forma 4'!$D$127</definedName>
    <definedName name="VAS073_F_Kanceliariness231GeriamojoVandens" localSheetId="3">'Forma 4'!$F$127</definedName>
    <definedName name="VAS073_F_Kanceliariness231GeriamojoVandens">'Forma 4'!$F$127</definedName>
    <definedName name="VAS073_F_Kanceliariness232GeriamojoVandens" localSheetId="3">'Forma 4'!$G$127</definedName>
    <definedName name="VAS073_F_Kanceliariness232GeriamojoVandens">'Forma 4'!$G$127</definedName>
    <definedName name="VAS073_F_Kanceliariness233GeriamojoVandens" localSheetId="3">'Forma 4'!$H$127</definedName>
    <definedName name="VAS073_F_Kanceliariness233GeriamojoVandens">'Forma 4'!$H$127</definedName>
    <definedName name="VAS073_F_Kanceliariness23IsViso" localSheetId="3">'Forma 4'!$E$127</definedName>
    <definedName name="VAS073_F_Kanceliariness23IsViso">'Forma 4'!$E$127</definedName>
    <definedName name="VAS073_F_Kanceliariness241NuotekuSurinkimas" localSheetId="3">'Forma 4'!$J$127</definedName>
    <definedName name="VAS073_F_Kanceliariness241NuotekuSurinkimas">'Forma 4'!$J$127</definedName>
    <definedName name="VAS073_F_Kanceliariness242NuotekuValymas" localSheetId="3">'Forma 4'!$K$127</definedName>
    <definedName name="VAS073_F_Kanceliariness242NuotekuValymas">'Forma 4'!$K$127</definedName>
    <definedName name="VAS073_F_Kanceliariness243NuotekuDumblo" localSheetId="3">'Forma 4'!$L$127</definedName>
    <definedName name="VAS073_F_Kanceliariness243NuotekuDumblo">'Forma 4'!$L$127</definedName>
    <definedName name="VAS073_F_Kanceliariness24IsViso" localSheetId="3">'Forma 4'!$I$127</definedName>
    <definedName name="VAS073_F_Kanceliariness24IsViso">'Forma 4'!$I$127</definedName>
    <definedName name="VAS073_F_Kanceliariness25PavirsiniuNuoteku" localSheetId="3">'Forma 4'!$M$127</definedName>
    <definedName name="VAS073_F_Kanceliariness25PavirsiniuNuoteku">'Forma 4'!$M$127</definedName>
    <definedName name="VAS073_F_Kanceliariness26KitosReguliuojamosios" localSheetId="3">'Forma 4'!$N$127</definedName>
    <definedName name="VAS073_F_Kanceliariness26KitosReguliuojamosios">'Forma 4'!$N$127</definedName>
    <definedName name="VAS073_F_Kanceliariness27KitosVeiklos" localSheetId="3">'Forma 4'!$Q$127</definedName>
    <definedName name="VAS073_F_Kanceliariness27KitosVeiklos">'Forma 4'!$Q$127</definedName>
    <definedName name="VAS073_F_Kanceliariness2Apskaitosveikla1" localSheetId="3">'Forma 4'!$O$127</definedName>
    <definedName name="VAS073_F_Kanceliariness2Apskaitosveikla1">'Forma 4'!$O$127</definedName>
    <definedName name="VAS073_F_Kanceliariness2Kitareguliuoja1" localSheetId="3">'Forma 4'!$P$127</definedName>
    <definedName name="VAS073_F_Kanceliariness2Kitareguliuoja1">'Forma 4'!$P$127</definedName>
    <definedName name="VAS073_F_Kanceliariness31IS" localSheetId="3">'Forma 4'!$D$179</definedName>
    <definedName name="VAS073_F_Kanceliariness31IS">'Forma 4'!$D$179</definedName>
    <definedName name="VAS073_F_Kanceliariness331GeriamojoVandens" localSheetId="3">'Forma 4'!$F$179</definedName>
    <definedName name="VAS073_F_Kanceliariness331GeriamojoVandens">'Forma 4'!$F$179</definedName>
    <definedName name="VAS073_F_Kanceliariness332GeriamojoVandens" localSheetId="3">'Forma 4'!$G$179</definedName>
    <definedName name="VAS073_F_Kanceliariness332GeriamojoVandens">'Forma 4'!$G$179</definedName>
    <definedName name="VAS073_F_Kanceliariness333GeriamojoVandens" localSheetId="3">'Forma 4'!$H$179</definedName>
    <definedName name="VAS073_F_Kanceliariness333GeriamojoVandens">'Forma 4'!$H$179</definedName>
    <definedName name="VAS073_F_Kanceliariness33IsViso" localSheetId="3">'Forma 4'!$E$179</definedName>
    <definedName name="VAS073_F_Kanceliariness33IsViso">'Forma 4'!$E$179</definedName>
    <definedName name="VAS073_F_Kanceliariness341NuotekuSurinkimas" localSheetId="3">'Forma 4'!$J$179</definedName>
    <definedName name="VAS073_F_Kanceliariness341NuotekuSurinkimas">'Forma 4'!$J$179</definedName>
    <definedName name="VAS073_F_Kanceliariness342NuotekuValymas" localSheetId="3">'Forma 4'!$K$179</definedName>
    <definedName name="VAS073_F_Kanceliariness342NuotekuValymas">'Forma 4'!$K$179</definedName>
    <definedName name="VAS073_F_Kanceliariness343NuotekuDumblo" localSheetId="3">'Forma 4'!$L$179</definedName>
    <definedName name="VAS073_F_Kanceliariness343NuotekuDumblo">'Forma 4'!$L$179</definedName>
    <definedName name="VAS073_F_Kanceliariness34IsViso" localSheetId="3">'Forma 4'!$I$179</definedName>
    <definedName name="VAS073_F_Kanceliariness34IsViso">'Forma 4'!$I$179</definedName>
    <definedName name="VAS073_F_Kanceliariness35PavirsiniuNuoteku" localSheetId="3">'Forma 4'!$M$179</definedName>
    <definedName name="VAS073_F_Kanceliariness35PavirsiniuNuoteku">'Forma 4'!$M$179</definedName>
    <definedName name="VAS073_F_Kanceliariness36KitosReguliuojamosios" localSheetId="3">'Forma 4'!$N$179</definedName>
    <definedName name="VAS073_F_Kanceliariness36KitosReguliuojamosios">'Forma 4'!$N$179</definedName>
    <definedName name="VAS073_F_Kanceliariness37KitosVeiklos" localSheetId="3">'Forma 4'!$Q$179</definedName>
    <definedName name="VAS073_F_Kanceliariness37KitosVeiklos">'Forma 4'!$Q$179</definedName>
    <definedName name="VAS073_F_Kanceliariness3Apskaitosveikla1" localSheetId="3">'Forma 4'!$O$179</definedName>
    <definedName name="VAS073_F_Kanceliariness3Apskaitosveikla1">'Forma 4'!$O$179</definedName>
    <definedName name="VAS073_F_Kanceliariness3Kitareguliuoja1" localSheetId="3">'Forma 4'!$P$179</definedName>
    <definedName name="VAS073_F_Kanceliariness3Kitareguliuoja1">'Forma 4'!$P$179</definedName>
    <definedName name="VAS073_F_Kanceliariness41IS" localSheetId="3">'Forma 4'!$D$224</definedName>
    <definedName name="VAS073_F_Kanceliariness41IS">'Forma 4'!$D$224</definedName>
    <definedName name="VAS073_F_Kanceliariness431GeriamojoVandens" localSheetId="3">'Forma 4'!$F$224</definedName>
    <definedName name="VAS073_F_Kanceliariness431GeriamojoVandens">'Forma 4'!$F$224</definedName>
    <definedName name="VAS073_F_Kanceliariness432GeriamojoVandens" localSheetId="3">'Forma 4'!$G$224</definedName>
    <definedName name="VAS073_F_Kanceliariness432GeriamojoVandens">'Forma 4'!$G$224</definedName>
    <definedName name="VAS073_F_Kanceliariness433GeriamojoVandens" localSheetId="3">'Forma 4'!$H$224</definedName>
    <definedName name="VAS073_F_Kanceliariness433GeriamojoVandens">'Forma 4'!$H$224</definedName>
    <definedName name="VAS073_F_Kanceliariness43IsViso" localSheetId="3">'Forma 4'!$E$224</definedName>
    <definedName name="VAS073_F_Kanceliariness43IsViso">'Forma 4'!$E$224</definedName>
    <definedName name="VAS073_F_Kanceliariness441NuotekuSurinkimas" localSheetId="3">'Forma 4'!$J$224</definedName>
    <definedName name="VAS073_F_Kanceliariness441NuotekuSurinkimas">'Forma 4'!$J$224</definedName>
    <definedName name="VAS073_F_Kanceliariness442NuotekuValymas" localSheetId="3">'Forma 4'!$K$224</definedName>
    <definedName name="VAS073_F_Kanceliariness442NuotekuValymas">'Forma 4'!$K$224</definedName>
    <definedName name="VAS073_F_Kanceliariness443NuotekuDumblo" localSheetId="3">'Forma 4'!$L$224</definedName>
    <definedName name="VAS073_F_Kanceliariness443NuotekuDumblo">'Forma 4'!$L$224</definedName>
    <definedName name="VAS073_F_Kanceliariness44IsViso" localSheetId="3">'Forma 4'!$I$224</definedName>
    <definedName name="VAS073_F_Kanceliariness44IsViso">'Forma 4'!$I$224</definedName>
    <definedName name="VAS073_F_Kanceliariness45PavirsiniuNuoteku" localSheetId="3">'Forma 4'!$M$224</definedName>
    <definedName name="VAS073_F_Kanceliariness45PavirsiniuNuoteku">'Forma 4'!$M$224</definedName>
    <definedName name="VAS073_F_Kanceliariness46KitosReguliuojamosios" localSheetId="3">'Forma 4'!$N$224</definedName>
    <definedName name="VAS073_F_Kanceliariness46KitosReguliuojamosios">'Forma 4'!$N$224</definedName>
    <definedName name="VAS073_F_Kanceliariness47KitosVeiklos" localSheetId="3">'Forma 4'!$Q$224</definedName>
    <definedName name="VAS073_F_Kanceliariness47KitosVeiklos">'Forma 4'!$Q$224</definedName>
    <definedName name="VAS073_F_Kanceliariness4Apskaitosveikla1" localSheetId="3">'Forma 4'!$O$224</definedName>
    <definedName name="VAS073_F_Kanceliariness4Apskaitosveikla1">'Forma 4'!$O$224</definedName>
    <definedName name="VAS073_F_Kanceliariness4Kitareguliuoja1" localSheetId="3">'Forma 4'!$P$224</definedName>
    <definedName name="VAS073_F_Kanceliariness4Kitareguliuoja1">'Forma 4'!$P$224</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4'!$D$82</definedName>
    <definedName name="VAS073_F_Kitosadministr11IS">'Forma 4'!$D$82</definedName>
    <definedName name="VAS073_F_Kitosadministr131GeriamojoVandens" localSheetId="3">'Forma 4'!$F$82</definedName>
    <definedName name="VAS073_F_Kitosadministr131GeriamojoVandens">'Forma 4'!$F$82</definedName>
    <definedName name="VAS073_F_Kitosadministr132GeriamojoVandens" localSheetId="3">'Forma 4'!$G$82</definedName>
    <definedName name="VAS073_F_Kitosadministr132GeriamojoVandens">'Forma 4'!$G$82</definedName>
    <definedName name="VAS073_F_Kitosadministr133GeriamojoVandens" localSheetId="3">'Forma 4'!$H$82</definedName>
    <definedName name="VAS073_F_Kitosadministr133GeriamojoVandens">'Forma 4'!$H$82</definedName>
    <definedName name="VAS073_F_Kitosadministr13IsViso" localSheetId="3">'Forma 4'!$E$82</definedName>
    <definedName name="VAS073_F_Kitosadministr13IsViso">'Forma 4'!$E$82</definedName>
    <definedName name="VAS073_F_Kitosadministr141NuotekuSurinkimas" localSheetId="3">'Forma 4'!$J$82</definedName>
    <definedName name="VAS073_F_Kitosadministr141NuotekuSurinkimas">'Forma 4'!$J$82</definedName>
    <definedName name="VAS073_F_Kitosadministr142NuotekuValymas" localSheetId="3">'Forma 4'!$K$82</definedName>
    <definedName name="VAS073_F_Kitosadministr142NuotekuValymas">'Forma 4'!$K$82</definedName>
    <definedName name="VAS073_F_Kitosadministr143NuotekuDumblo" localSheetId="3">'Forma 4'!$L$82</definedName>
    <definedName name="VAS073_F_Kitosadministr143NuotekuDumblo">'Forma 4'!$L$82</definedName>
    <definedName name="VAS073_F_Kitosadministr14IsViso" localSheetId="3">'Forma 4'!$I$82</definedName>
    <definedName name="VAS073_F_Kitosadministr14IsViso">'Forma 4'!$I$82</definedName>
    <definedName name="VAS073_F_Kitosadministr15PavirsiniuNuoteku" localSheetId="3">'Forma 4'!$M$82</definedName>
    <definedName name="VAS073_F_Kitosadministr15PavirsiniuNuoteku">'Forma 4'!$M$82</definedName>
    <definedName name="VAS073_F_Kitosadministr16KitosReguliuojamosios" localSheetId="3">'Forma 4'!$N$82</definedName>
    <definedName name="VAS073_F_Kitosadministr16KitosReguliuojamosios">'Forma 4'!$N$82</definedName>
    <definedName name="VAS073_F_Kitosadministr17KitosVeiklos" localSheetId="3">'Forma 4'!$Q$82</definedName>
    <definedName name="VAS073_F_Kitosadministr17KitosVeiklos">'Forma 4'!$Q$82</definedName>
    <definedName name="VAS073_F_Kitosadministr1Apskaitosveikla1" localSheetId="3">'Forma 4'!$O$82</definedName>
    <definedName name="VAS073_F_Kitosadministr1Apskaitosveikla1">'Forma 4'!$O$82</definedName>
    <definedName name="VAS073_F_Kitosadministr1Kitareguliuoja1" localSheetId="3">'Forma 4'!$P$82</definedName>
    <definedName name="VAS073_F_Kitosadministr1Kitareguliuoja1">'Forma 4'!$P$82</definedName>
    <definedName name="VAS073_F_Kitosadministr21IS" localSheetId="3">'Forma 4'!$D$135</definedName>
    <definedName name="VAS073_F_Kitosadministr21IS">'Forma 4'!$D$135</definedName>
    <definedName name="VAS073_F_Kitosadministr231GeriamojoVandens" localSheetId="3">'Forma 4'!$F$135</definedName>
    <definedName name="VAS073_F_Kitosadministr231GeriamojoVandens">'Forma 4'!$F$135</definedName>
    <definedName name="VAS073_F_Kitosadministr232GeriamojoVandens" localSheetId="3">'Forma 4'!$G$135</definedName>
    <definedName name="VAS073_F_Kitosadministr232GeriamojoVandens">'Forma 4'!$G$135</definedName>
    <definedName name="VAS073_F_Kitosadministr233GeriamojoVandens" localSheetId="3">'Forma 4'!$H$135</definedName>
    <definedName name="VAS073_F_Kitosadministr233GeriamojoVandens">'Forma 4'!$H$135</definedName>
    <definedName name="VAS073_F_Kitosadministr23IsViso" localSheetId="3">'Forma 4'!$E$135</definedName>
    <definedName name="VAS073_F_Kitosadministr23IsViso">'Forma 4'!$E$135</definedName>
    <definedName name="VAS073_F_Kitosadministr241NuotekuSurinkimas" localSheetId="3">'Forma 4'!$J$135</definedName>
    <definedName name="VAS073_F_Kitosadministr241NuotekuSurinkimas">'Forma 4'!$J$135</definedName>
    <definedName name="VAS073_F_Kitosadministr242NuotekuValymas" localSheetId="3">'Forma 4'!$K$135</definedName>
    <definedName name="VAS073_F_Kitosadministr242NuotekuValymas">'Forma 4'!$K$135</definedName>
    <definedName name="VAS073_F_Kitosadministr243NuotekuDumblo" localSheetId="3">'Forma 4'!$L$135</definedName>
    <definedName name="VAS073_F_Kitosadministr243NuotekuDumblo">'Forma 4'!$L$135</definedName>
    <definedName name="VAS073_F_Kitosadministr24IsViso" localSheetId="3">'Forma 4'!$I$135</definedName>
    <definedName name="VAS073_F_Kitosadministr24IsViso">'Forma 4'!$I$135</definedName>
    <definedName name="VAS073_F_Kitosadministr25PavirsiniuNuoteku" localSheetId="3">'Forma 4'!$M$135</definedName>
    <definedName name="VAS073_F_Kitosadministr25PavirsiniuNuoteku">'Forma 4'!$M$135</definedName>
    <definedName name="VAS073_F_Kitosadministr26KitosReguliuojamosios" localSheetId="3">'Forma 4'!$N$135</definedName>
    <definedName name="VAS073_F_Kitosadministr26KitosReguliuojamosios">'Forma 4'!$N$135</definedName>
    <definedName name="VAS073_F_Kitosadministr27KitosVeiklos" localSheetId="3">'Forma 4'!$Q$135</definedName>
    <definedName name="VAS073_F_Kitosadministr27KitosVeiklos">'Forma 4'!$Q$135</definedName>
    <definedName name="VAS073_F_Kitosadministr2Apskaitosveikla1" localSheetId="3">'Forma 4'!$O$135</definedName>
    <definedName name="VAS073_F_Kitosadministr2Apskaitosveikla1">'Forma 4'!$O$135</definedName>
    <definedName name="VAS073_F_Kitosadministr2Kitareguliuoja1" localSheetId="3">'Forma 4'!$P$135</definedName>
    <definedName name="VAS073_F_Kitosadministr2Kitareguliuoja1">'Forma 4'!$P$135</definedName>
    <definedName name="VAS073_F_Kitosadministr31IS" localSheetId="3">'Forma 4'!$D$187</definedName>
    <definedName name="VAS073_F_Kitosadministr31IS">'Forma 4'!$D$187</definedName>
    <definedName name="VAS073_F_Kitosadministr331GeriamojoVandens" localSheetId="3">'Forma 4'!$F$187</definedName>
    <definedName name="VAS073_F_Kitosadministr331GeriamojoVandens">'Forma 4'!$F$187</definedName>
    <definedName name="VAS073_F_Kitosadministr332GeriamojoVandens" localSheetId="3">'Forma 4'!$G$187</definedName>
    <definedName name="VAS073_F_Kitosadministr332GeriamojoVandens">'Forma 4'!$G$187</definedName>
    <definedName name="VAS073_F_Kitosadministr333GeriamojoVandens" localSheetId="3">'Forma 4'!$H$187</definedName>
    <definedName name="VAS073_F_Kitosadministr333GeriamojoVandens">'Forma 4'!$H$187</definedName>
    <definedName name="VAS073_F_Kitosadministr33IsViso" localSheetId="3">'Forma 4'!$E$187</definedName>
    <definedName name="VAS073_F_Kitosadministr33IsViso">'Forma 4'!$E$187</definedName>
    <definedName name="VAS073_F_Kitosadministr341NuotekuSurinkimas" localSheetId="3">'Forma 4'!$J$187</definedName>
    <definedName name="VAS073_F_Kitosadministr341NuotekuSurinkimas">'Forma 4'!$J$187</definedName>
    <definedName name="VAS073_F_Kitosadministr342NuotekuValymas" localSheetId="3">'Forma 4'!$K$187</definedName>
    <definedName name="VAS073_F_Kitosadministr342NuotekuValymas">'Forma 4'!$K$187</definedName>
    <definedName name="VAS073_F_Kitosadministr343NuotekuDumblo" localSheetId="3">'Forma 4'!$L$187</definedName>
    <definedName name="VAS073_F_Kitosadministr343NuotekuDumblo">'Forma 4'!$L$187</definedName>
    <definedName name="VAS073_F_Kitosadministr34IsViso" localSheetId="3">'Forma 4'!$I$187</definedName>
    <definedName name="VAS073_F_Kitosadministr34IsViso">'Forma 4'!$I$187</definedName>
    <definedName name="VAS073_F_Kitosadministr35PavirsiniuNuoteku" localSheetId="3">'Forma 4'!$M$187</definedName>
    <definedName name="VAS073_F_Kitosadministr35PavirsiniuNuoteku">'Forma 4'!$M$187</definedName>
    <definedName name="VAS073_F_Kitosadministr36KitosReguliuojamosios" localSheetId="3">'Forma 4'!$N$187</definedName>
    <definedName name="VAS073_F_Kitosadministr36KitosReguliuojamosios">'Forma 4'!$N$187</definedName>
    <definedName name="VAS073_F_Kitosadministr37KitosVeiklos" localSheetId="3">'Forma 4'!$Q$187</definedName>
    <definedName name="VAS073_F_Kitosadministr37KitosVeiklos">'Forma 4'!$Q$187</definedName>
    <definedName name="VAS073_F_Kitosadministr3Apskaitosveikla1" localSheetId="3">'Forma 4'!$O$187</definedName>
    <definedName name="VAS073_F_Kitosadministr3Apskaitosveikla1">'Forma 4'!$O$187</definedName>
    <definedName name="VAS073_F_Kitosadministr3Kitareguliuoja1" localSheetId="3">'Forma 4'!$P$187</definedName>
    <definedName name="VAS073_F_Kitosadministr3Kitareguliuoja1">'Forma 4'!$P$187</definedName>
    <definedName name="VAS073_F_Kitosadministr41IS" localSheetId="3">'Forma 4'!$D$233</definedName>
    <definedName name="VAS073_F_Kitosadministr41IS">'Forma 4'!$D$233</definedName>
    <definedName name="VAS073_F_Kitosadministr431GeriamojoVandens" localSheetId="3">'Forma 4'!$F$233</definedName>
    <definedName name="VAS073_F_Kitosadministr431GeriamojoVandens">'Forma 4'!$F$233</definedName>
    <definedName name="VAS073_F_Kitosadministr432GeriamojoVandens" localSheetId="3">'Forma 4'!$G$233</definedName>
    <definedName name="VAS073_F_Kitosadministr432GeriamojoVandens">'Forma 4'!$G$233</definedName>
    <definedName name="VAS073_F_Kitosadministr433GeriamojoVandens" localSheetId="3">'Forma 4'!$H$233</definedName>
    <definedName name="VAS073_F_Kitosadministr433GeriamojoVandens">'Forma 4'!$H$233</definedName>
    <definedName name="VAS073_F_Kitosadministr43IsViso" localSheetId="3">'Forma 4'!$E$233</definedName>
    <definedName name="VAS073_F_Kitosadministr43IsViso">'Forma 4'!$E$233</definedName>
    <definedName name="VAS073_F_Kitosadministr441NuotekuSurinkimas" localSheetId="3">'Forma 4'!$J$233</definedName>
    <definedName name="VAS073_F_Kitosadministr441NuotekuSurinkimas">'Forma 4'!$J$233</definedName>
    <definedName name="VAS073_F_Kitosadministr442NuotekuValymas" localSheetId="3">'Forma 4'!$K$233</definedName>
    <definedName name="VAS073_F_Kitosadministr442NuotekuValymas">'Forma 4'!$K$233</definedName>
    <definedName name="VAS073_F_Kitosadministr443NuotekuDumblo" localSheetId="3">'Forma 4'!$L$233</definedName>
    <definedName name="VAS073_F_Kitosadministr443NuotekuDumblo">'Forma 4'!$L$233</definedName>
    <definedName name="VAS073_F_Kitosadministr44IsViso" localSheetId="3">'Forma 4'!$I$233</definedName>
    <definedName name="VAS073_F_Kitosadministr44IsViso">'Forma 4'!$I$233</definedName>
    <definedName name="VAS073_F_Kitosadministr45PavirsiniuNuoteku" localSheetId="3">'Forma 4'!$M$233</definedName>
    <definedName name="VAS073_F_Kitosadministr45PavirsiniuNuoteku">'Forma 4'!$M$233</definedName>
    <definedName name="VAS073_F_Kitosadministr46KitosReguliuojamosios" localSheetId="3">'Forma 4'!$N$233</definedName>
    <definedName name="VAS073_F_Kitosadministr46KitosReguliuojamosios">'Forma 4'!$N$233</definedName>
    <definedName name="VAS073_F_Kitosadministr47KitosVeiklos" localSheetId="3">'Forma 4'!$Q$233</definedName>
    <definedName name="VAS073_F_Kitosadministr47KitosVeiklos">'Forma 4'!$Q$233</definedName>
    <definedName name="VAS073_F_Kitosadministr4Apskaitosveikla1" localSheetId="3">'Forma 4'!$O$233</definedName>
    <definedName name="VAS073_F_Kitosadministr4Apskaitosveikla1">'Forma 4'!$O$233</definedName>
    <definedName name="VAS073_F_Kitosadministr4Kitareguliuoja1" localSheetId="3">'Forma 4'!$P$233</definedName>
    <definedName name="VAS073_F_Kitosadministr4Kitareguliuoja1">'Forma 4'!$P$233</definedName>
    <definedName name="VAS073_F_Kitosfinansine11IS" localSheetId="3">'Forma 4'!$D$67</definedName>
    <definedName name="VAS073_F_Kitosfinansine11IS">'Forma 4'!$D$67</definedName>
    <definedName name="VAS073_F_Kitosfinansine131GeriamojoVandens" localSheetId="3">'Forma 4'!$F$67</definedName>
    <definedName name="VAS073_F_Kitosfinansine131GeriamojoVandens">'Forma 4'!$F$67</definedName>
    <definedName name="VAS073_F_Kitosfinansine132GeriamojoVandens" localSheetId="3">'Forma 4'!$G$67</definedName>
    <definedName name="VAS073_F_Kitosfinansine132GeriamojoVandens">'Forma 4'!$G$67</definedName>
    <definedName name="VAS073_F_Kitosfinansine133GeriamojoVandens" localSheetId="3">'Forma 4'!$H$67</definedName>
    <definedName name="VAS073_F_Kitosfinansine133GeriamojoVandens">'Forma 4'!$H$67</definedName>
    <definedName name="VAS073_F_Kitosfinansine13IsViso" localSheetId="3">'Forma 4'!$E$67</definedName>
    <definedName name="VAS073_F_Kitosfinansine13IsViso">'Forma 4'!$E$67</definedName>
    <definedName name="VAS073_F_Kitosfinansine141NuotekuSurinkimas" localSheetId="3">'Forma 4'!$J$67</definedName>
    <definedName name="VAS073_F_Kitosfinansine141NuotekuSurinkimas">'Forma 4'!$J$67</definedName>
    <definedName name="VAS073_F_Kitosfinansine142NuotekuValymas" localSheetId="3">'Forma 4'!$K$67</definedName>
    <definedName name="VAS073_F_Kitosfinansine142NuotekuValymas">'Forma 4'!$K$67</definedName>
    <definedName name="VAS073_F_Kitosfinansine143NuotekuDumblo" localSheetId="3">'Forma 4'!$L$67</definedName>
    <definedName name="VAS073_F_Kitosfinansine143NuotekuDumblo">'Forma 4'!$L$67</definedName>
    <definedName name="VAS073_F_Kitosfinansine14IsViso" localSheetId="3">'Forma 4'!$I$67</definedName>
    <definedName name="VAS073_F_Kitosfinansine14IsViso">'Forma 4'!$I$67</definedName>
    <definedName name="VAS073_F_Kitosfinansine15PavirsiniuNuoteku" localSheetId="3">'Forma 4'!$M$67</definedName>
    <definedName name="VAS073_F_Kitosfinansine15PavirsiniuNuoteku">'Forma 4'!$M$67</definedName>
    <definedName name="VAS073_F_Kitosfinansine16KitosReguliuojamosios" localSheetId="3">'Forma 4'!$N$67</definedName>
    <definedName name="VAS073_F_Kitosfinansine16KitosReguliuojamosios">'Forma 4'!$N$67</definedName>
    <definedName name="VAS073_F_Kitosfinansine17KitosVeiklos" localSheetId="3">'Forma 4'!$Q$67</definedName>
    <definedName name="VAS073_F_Kitosfinansine17KitosVeiklos">'Forma 4'!$Q$67</definedName>
    <definedName name="VAS073_F_Kitosfinansine1Apskaitosveikla1" localSheetId="3">'Forma 4'!$O$67</definedName>
    <definedName name="VAS073_F_Kitosfinansine1Apskaitosveikla1">'Forma 4'!$O$67</definedName>
    <definedName name="VAS073_F_Kitosfinansine1Kitareguliuoja1" localSheetId="3">'Forma 4'!$P$67</definedName>
    <definedName name="VAS073_F_Kitosfinansine1Kitareguliuoja1">'Forma 4'!$P$67</definedName>
    <definedName name="VAS073_F_Kitosfinansine21IS" localSheetId="3">'Forma 4'!$D$120</definedName>
    <definedName name="VAS073_F_Kitosfinansine21IS">'Forma 4'!$D$120</definedName>
    <definedName name="VAS073_F_Kitosfinansine231GeriamojoVandens" localSheetId="3">'Forma 4'!$F$120</definedName>
    <definedName name="VAS073_F_Kitosfinansine231GeriamojoVandens">'Forma 4'!$F$120</definedName>
    <definedName name="VAS073_F_Kitosfinansine232GeriamojoVandens" localSheetId="3">'Forma 4'!$G$120</definedName>
    <definedName name="VAS073_F_Kitosfinansine232GeriamojoVandens">'Forma 4'!$G$120</definedName>
    <definedName name="VAS073_F_Kitosfinansine233GeriamojoVandens" localSheetId="3">'Forma 4'!$H$120</definedName>
    <definedName name="VAS073_F_Kitosfinansine233GeriamojoVandens">'Forma 4'!$H$120</definedName>
    <definedName name="VAS073_F_Kitosfinansine23IsViso" localSheetId="3">'Forma 4'!$E$120</definedName>
    <definedName name="VAS073_F_Kitosfinansine23IsViso">'Forma 4'!$E$120</definedName>
    <definedName name="VAS073_F_Kitosfinansine241NuotekuSurinkimas" localSheetId="3">'Forma 4'!$J$120</definedName>
    <definedName name="VAS073_F_Kitosfinansine241NuotekuSurinkimas">'Forma 4'!$J$120</definedName>
    <definedName name="VAS073_F_Kitosfinansine242NuotekuValymas" localSheetId="3">'Forma 4'!$K$120</definedName>
    <definedName name="VAS073_F_Kitosfinansine242NuotekuValymas">'Forma 4'!$K$120</definedName>
    <definedName name="VAS073_F_Kitosfinansine243NuotekuDumblo" localSheetId="3">'Forma 4'!$L$120</definedName>
    <definedName name="VAS073_F_Kitosfinansine243NuotekuDumblo">'Forma 4'!$L$120</definedName>
    <definedName name="VAS073_F_Kitosfinansine24IsViso" localSheetId="3">'Forma 4'!$I$120</definedName>
    <definedName name="VAS073_F_Kitosfinansine24IsViso">'Forma 4'!$I$120</definedName>
    <definedName name="VAS073_F_Kitosfinansine25PavirsiniuNuoteku" localSheetId="3">'Forma 4'!$M$120</definedName>
    <definedName name="VAS073_F_Kitosfinansine25PavirsiniuNuoteku">'Forma 4'!$M$120</definedName>
    <definedName name="VAS073_F_Kitosfinansine26KitosReguliuojamosios" localSheetId="3">'Forma 4'!$N$120</definedName>
    <definedName name="VAS073_F_Kitosfinansine26KitosReguliuojamosios">'Forma 4'!$N$120</definedName>
    <definedName name="VAS073_F_Kitosfinansine27KitosVeiklos" localSheetId="3">'Forma 4'!$Q$120</definedName>
    <definedName name="VAS073_F_Kitosfinansine27KitosVeiklos">'Forma 4'!$Q$120</definedName>
    <definedName name="VAS073_F_Kitosfinansine2Apskaitosveikla1" localSheetId="3">'Forma 4'!$O$120</definedName>
    <definedName name="VAS073_F_Kitosfinansine2Apskaitosveikla1">'Forma 4'!$O$120</definedName>
    <definedName name="VAS073_F_Kitosfinansine2Kitareguliuoja1" localSheetId="3">'Forma 4'!$P$120</definedName>
    <definedName name="VAS073_F_Kitosfinansine2Kitareguliuoja1">'Forma 4'!$P$120</definedName>
    <definedName name="VAS073_F_Kitosfinansine31IS" localSheetId="3">'Forma 4'!$D$172</definedName>
    <definedName name="VAS073_F_Kitosfinansine31IS">'Forma 4'!$D$172</definedName>
    <definedName name="VAS073_F_Kitosfinansine331GeriamojoVandens" localSheetId="3">'Forma 4'!$F$172</definedName>
    <definedName name="VAS073_F_Kitosfinansine331GeriamojoVandens">'Forma 4'!$F$172</definedName>
    <definedName name="VAS073_F_Kitosfinansine332GeriamojoVandens" localSheetId="3">'Forma 4'!$G$172</definedName>
    <definedName name="VAS073_F_Kitosfinansine332GeriamojoVandens">'Forma 4'!$G$172</definedName>
    <definedName name="VAS073_F_Kitosfinansine333GeriamojoVandens" localSheetId="3">'Forma 4'!$H$172</definedName>
    <definedName name="VAS073_F_Kitosfinansine333GeriamojoVandens">'Forma 4'!$H$172</definedName>
    <definedName name="VAS073_F_Kitosfinansine33IsViso" localSheetId="3">'Forma 4'!$E$172</definedName>
    <definedName name="VAS073_F_Kitosfinansine33IsViso">'Forma 4'!$E$172</definedName>
    <definedName name="VAS073_F_Kitosfinansine341NuotekuSurinkimas" localSheetId="3">'Forma 4'!$J$172</definedName>
    <definedName name="VAS073_F_Kitosfinansine341NuotekuSurinkimas">'Forma 4'!$J$172</definedName>
    <definedName name="VAS073_F_Kitosfinansine342NuotekuValymas" localSheetId="3">'Forma 4'!$K$172</definedName>
    <definedName name="VAS073_F_Kitosfinansine342NuotekuValymas">'Forma 4'!$K$172</definedName>
    <definedName name="VAS073_F_Kitosfinansine343NuotekuDumblo" localSheetId="3">'Forma 4'!$L$172</definedName>
    <definedName name="VAS073_F_Kitosfinansine343NuotekuDumblo">'Forma 4'!$L$172</definedName>
    <definedName name="VAS073_F_Kitosfinansine34IsViso" localSheetId="3">'Forma 4'!$I$172</definedName>
    <definedName name="VAS073_F_Kitosfinansine34IsViso">'Forma 4'!$I$172</definedName>
    <definedName name="VAS073_F_Kitosfinansine35PavirsiniuNuoteku" localSheetId="3">'Forma 4'!$M$172</definedName>
    <definedName name="VAS073_F_Kitosfinansine35PavirsiniuNuoteku">'Forma 4'!$M$172</definedName>
    <definedName name="VAS073_F_Kitosfinansine36KitosReguliuojamosios" localSheetId="3">'Forma 4'!$N$172</definedName>
    <definedName name="VAS073_F_Kitosfinansine36KitosReguliuojamosios">'Forma 4'!$N$172</definedName>
    <definedName name="VAS073_F_Kitosfinansine37KitosVeiklos" localSheetId="3">'Forma 4'!$Q$172</definedName>
    <definedName name="VAS073_F_Kitosfinansine37KitosVeiklos">'Forma 4'!$Q$172</definedName>
    <definedName name="VAS073_F_Kitosfinansine3Apskaitosveikla1" localSheetId="3">'Forma 4'!$O$172</definedName>
    <definedName name="VAS073_F_Kitosfinansine3Apskaitosveikla1">'Forma 4'!$O$172</definedName>
    <definedName name="VAS073_F_Kitosfinansine3Kitareguliuoja1" localSheetId="3">'Forma 4'!$P$172</definedName>
    <definedName name="VAS073_F_Kitosfinansine3Kitareguliuoja1">'Forma 4'!$P$172</definedName>
    <definedName name="VAS073_F_Kitosfinansine41IS" localSheetId="3">'Forma 4'!$D$217</definedName>
    <definedName name="VAS073_F_Kitosfinansine41IS">'Forma 4'!$D$217</definedName>
    <definedName name="VAS073_F_Kitosfinansine431GeriamojoVandens" localSheetId="3">'Forma 4'!$F$217</definedName>
    <definedName name="VAS073_F_Kitosfinansine431GeriamojoVandens">'Forma 4'!$F$217</definedName>
    <definedName name="VAS073_F_Kitosfinansine432GeriamojoVandens" localSheetId="3">'Forma 4'!$G$217</definedName>
    <definedName name="VAS073_F_Kitosfinansine432GeriamojoVandens">'Forma 4'!$G$217</definedName>
    <definedName name="VAS073_F_Kitosfinansine433GeriamojoVandens" localSheetId="3">'Forma 4'!$H$217</definedName>
    <definedName name="VAS073_F_Kitosfinansine433GeriamojoVandens">'Forma 4'!$H$217</definedName>
    <definedName name="VAS073_F_Kitosfinansine43IsViso" localSheetId="3">'Forma 4'!$E$217</definedName>
    <definedName name="VAS073_F_Kitosfinansine43IsViso">'Forma 4'!$E$217</definedName>
    <definedName name="VAS073_F_Kitosfinansine441NuotekuSurinkimas" localSheetId="3">'Forma 4'!$J$217</definedName>
    <definedName name="VAS073_F_Kitosfinansine441NuotekuSurinkimas">'Forma 4'!$J$217</definedName>
    <definedName name="VAS073_F_Kitosfinansine442NuotekuValymas" localSheetId="3">'Forma 4'!$K$217</definedName>
    <definedName name="VAS073_F_Kitosfinansine442NuotekuValymas">'Forma 4'!$K$217</definedName>
    <definedName name="VAS073_F_Kitosfinansine443NuotekuDumblo" localSheetId="3">'Forma 4'!$L$217</definedName>
    <definedName name="VAS073_F_Kitosfinansine443NuotekuDumblo">'Forma 4'!$L$217</definedName>
    <definedName name="VAS073_F_Kitosfinansine44IsViso" localSheetId="3">'Forma 4'!$I$217</definedName>
    <definedName name="VAS073_F_Kitosfinansine44IsViso">'Forma 4'!$I$217</definedName>
    <definedName name="VAS073_F_Kitosfinansine45PavirsiniuNuoteku" localSheetId="3">'Forma 4'!$M$217</definedName>
    <definedName name="VAS073_F_Kitosfinansine45PavirsiniuNuoteku">'Forma 4'!$M$217</definedName>
    <definedName name="VAS073_F_Kitosfinansine46KitosReguliuojamosios" localSheetId="3">'Forma 4'!$N$217</definedName>
    <definedName name="VAS073_F_Kitosfinansine46KitosReguliuojamosios">'Forma 4'!$N$217</definedName>
    <definedName name="VAS073_F_Kitosfinansine47KitosVeiklos" localSheetId="3">'Forma 4'!$Q$217</definedName>
    <definedName name="VAS073_F_Kitosfinansine47KitosVeiklos">'Forma 4'!$Q$217</definedName>
    <definedName name="VAS073_F_Kitosfinansine4Apskaitosveikla1" localSheetId="3">'Forma 4'!$O$217</definedName>
    <definedName name="VAS073_F_Kitosfinansine4Apskaitosveikla1">'Forma 4'!$O$217</definedName>
    <definedName name="VAS073_F_Kitosfinansine4Kitareguliuoja1" localSheetId="3">'Forma 4'!$P$217</definedName>
    <definedName name="VAS073_F_Kitosfinansine4Kitareguliuoja1">'Forma 4'!$P$217</definedName>
    <definedName name="VAS073_F_Kitoskintamosi11IS" localSheetId="3">'Forma 4'!$D$91</definedName>
    <definedName name="VAS073_F_Kitoskintamosi11IS">'Forma 4'!$D$91</definedName>
    <definedName name="VAS073_F_Kitoskintamosi131GeriamojoVandens" localSheetId="3">'Forma 4'!$F$91</definedName>
    <definedName name="VAS073_F_Kitoskintamosi131GeriamojoVandens">'Forma 4'!$F$91</definedName>
    <definedName name="VAS073_F_Kitoskintamosi132GeriamojoVandens" localSheetId="3">'Forma 4'!$G$91</definedName>
    <definedName name="VAS073_F_Kitoskintamosi132GeriamojoVandens">'Forma 4'!$G$91</definedName>
    <definedName name="VAS073_F_Kitoskintamosi133GeriamojoVandens" localSheetId="3">'Forma 4'!$H$91</definedName>
    <definedName name="VAS073_F_Kitoskintamosi133GeriamojoVandens">'Forma 4'!$H$91</definedName>
    <definedName name="VAS073_F_Kitoskintamosi13IsViso" localSheetId="3">'Forma 4'!$E$91</definedName>
    <definedName name="VAS073_F_Kitoskintamosi13IsViso">'Forma 4'!$E$91</definedName>
    <definedName name="VAS073_F_Kitoskintamosi141NuotekuSurinkimas" localSheetId="3">'Forma 4'!$J$91</definedName>
    <definedName name="VAS073_F_Kitoskintamosi141NuotekuSurinkimas">'Forma 4'!$J$91</definedName>
    <definedName name="VAS073_F_Kitoskintamosi142NuotekuValymas" localSheetId="3">'Forma 4'!$K$91</definedName>
    <definedName name="VAS073_F_Kitoskintamosi142NuotekuValymas">'Forma 4'!$K$91</definedName>
    <definedName name="VAS073_F_Kitoskintamosi143NuotekuDumblo" localSheetId="3">'Forma 4'!$L$91</definedName>
    <definedName name="VAS073_F_Kitoskintamosi143NuotekuDumblo">'Forma 4'!$L$91</definedName>
    <definedName name="VAS073_F_Kitoskintamosi14IsViso" localSheetId="3">'Forma 4'!$I$91</definedName>
    <definedName name="VAS073_F_Kitoskintamosi14IsViso">'Forma 4'!$I$91</definedName>
    <definedName name="VAS073_F_Kitoskintamosi15PavirsiniuNuoteku" localSheetId="3">'Forma 4'!$M$91</definedName>
    <definedName name="VAS073_F_Kitoskintamosi15PavirsiniuNuoteku">'Forma 4'!$M$91</definedName>
    <definedName name="VAS073_F_Kitoskintamosi16KitosReguliuojamosios" localSheetId="3">'Forma 4'!$N$91</definedName>
    <definedName name="VAS073_F_Kitoskintamosi16KitosReguliuojamosios">'Forma 4'!$N$91</definedName>
    <definedName name="VAS073_F_Kitoskintamosi17KitosVeiklos" localSheetId="3">'Forma 4'!$Q$91</definedName>
    <definedName name="VAS073_F_Kitoskintamosi17KitosVeiklos">'Forma 4'!$Q$91</definedName>
    <definedName name="VAS073_F_Kitoskintamosi1Apskaitosveikla1" localSheetId="3">'Forma 4'!$O$91</definedName>
    <definedName name="VAS073_F_Kitoskintamosi1Apskaitosveikla1">'Forma 4'!$O$91</definedName>
    <definedName name="VAS073_F_Kitoskintamosi1Kitareguliuoja1" localSheetId="3">'Forma 4'!$P$91</definedName>
    <definedName name="VAS073_F_Kitoskintamosi1Kitareguliuoja1">'Forma 4'!$P$91</definedName>
    <definedName name="VAS073_F_Kitoskintamosi21IS" localSheetId="3">'Forma 4'!$D$143</definedName>
    <definedName name="VAS073_F_Kitoskintamosi21IS">'Forma 4'!$D$143</definedName>
    <definedName name="VAS073_F_Kitoskintamosi231GeriamojoVandens" localSheetId="3">'Forma 4'!$F$143</definedName>
    <definedName name="VAS073_F_Kitoskintamosi231GeriamojoVandens">'Forma 4'!$F$143</definedName>
    <definedName name="VAS073_F_Kitoskintamosi232GeriamojoVandens" localSheetId="3">'Forma 4'!$G$143</definedName>
    <definedName name="VAS073_F_Kitoskintamosi232GeriamojoVandens">'Forma 4'!$G$143</definedName>
    <definedName name="VAS073_F_Kitoskintamosi233GeriamojoVandens" localSheetId="3">'Forma 4'!$H$143</definedName>
    <definedName name="VAS073_F_Kitoskintamosi233GeriamojoVandens">'Forma 4'!$H$143</definedName>
    <definedName name="VAS073_F_Kitoskintamosi23IsViso" localSheetId="3">'Forma 4'!$E$143</definedName>
    <definedName name="VAS073_F_Kitoskintamosi23IsViso">'Forma 4'!$E$143</definedName>
    <definedName name="VAS073_F_Kitoskintamosi241NuotekuSurinkimas" localSheetId="3">'Forma 4'!$J$143</definedName>
    <definedName name="VAS073_F_Kitoskintamosi241NuotekuSurinkimas">'Forma 4'!$J$143</definedName>
    <definedName name="VAS073_F_Kitoskintamosi242NuotekuValymas" localSheetId="3">'Forma 4'!$K$143</definedName>
    <definedName name="VAS073_F_Kitoskintamosi242NuotekuValymas">'Forma 4'!$K$143</definedName>
    <definedName name="VAS073_F_Kitoskintamosi243NuotekuDumblo" localSheetId="3">'Forma 4'!$L$143</definedName>
    <definedName name="VAS073_F_Kitoskintamosi243NuotekuDumblo">'Forma 4'!$L$143</definedName>
    <definedName name="VAS073_F_Kitoskintamosi24IsViso" localSheetId="3">'Forma 4'!$I$143</definedName>
    <definedName name="VAS073_F_Kitoskintamosi24IsViso">'Forma 4'!$I$143</definedName>
    <definedName name="VAS073_F_Kitoskintamosi25PavirsiniuNuoteku" localSheetId="3">'Forma 4'!$M$143</definedName>
    <definedName name="VAS073_F_Kitoskintamosi25PavirsiniuNuoteku">'Forma 4'!$M$143</definedName>
    <definedName name="VAS073_F_Kitoskintamosi26KitosReguliuojamosios" localSheetId="3">'Forma 4'!$N$143</definedName>
    <definedName name="VAS073_F_Kitoskintamosi26KitosReguliuojamosios">'Forma 4'!$N$143</definedName>
    <definedName name="VAS073_F_Kitoskintamosi27KitosVeiklos" localSheetId="3">'Forma 4'!$Q$143</definedName>
    <definedName name="VAS073_F_Kitoskintamosi27KitosVeiklos">'Forma 4'!$Q$143</definedName>
    <definedName name="VAS073_F_Kitoskintamosi2Apskaitosveikla1" localSheetId="3">'Forma 4'!$O$143</definedName>
    <definedName name="VAS073_F_Kitoskintamosi2Apskaitosveikla1">'Forma 4'!$O$143</definedName>
    <definedName name="VAS073_F_Kitoskintamosi2Kitareguliuoja1" localSheetId="3">'Forma 4'!$P$143</definedName>
    <definedName name="VAS073_F_Kitoskintamosi2Kitareguliuoja1">'Forma 4'!$P$143</definedName>
    <definedName name="VAS073_F_Kitospastovios11IS" localSheetId="3">'Forma 4'!$D$89</definedName>
    <definedName name="VAS073_F_Kitospastovios11IS">'Forma 4'!$D$89</definedName>
    <definedName name="VAS073_F_Kitospastovios131GeriamojoVandens" localSheetId="3">'Forma 4'!$F$89</definedName>
    <definedName name="VAS073_F_Kitospastovios131GeriamojoVandens">'Forma 4'!$F$89</definedName>
    <definedName name="VAS073_F_Kitospastovios132GeriamojoVandens" localSheetId="3">'Forma 4'!$G$89</definedName>
    <definedName name="VAS073_F_Kitospastovios132GeriamojoVandens">'Forma 4'!$G$89</definedName>
    <definedName name="VAS073_F_Kitospastovios133GeriamojoVandens" localSheetId="3">'Forma 4'!$H$89</definedName>
    <definedName name="VAS073_F_Kitospastovios133GeriamojoVandens">'Forma 4'!$H$89</definedName>
    <definedName name="VAS073_F_Kitospastovios13IsViso" localSheetId="3">'Forma 4'!$E$89</definedName>
    <definedName name="VAS073_F_Kitospastovios13IsViso">'Forma 4'!$E$89</definedName>
    <definedName name="VAS073_F_Kitospastovios141NuotekuSurinkimas" localSheetId="3">'Forma 4'!$J$89</definedName>
    <definedName name="VAS073_F_Kitospastovios141NuotekuSurinkimas">'Forma 4'!$J$89</definedName>
    <definedName name="VAS073_F_Kitospastovios142NuotekuValymas" localSheetId="3">'Forma 4'!$K$89</definedName>
    <definedName name="VAS073_F_Kitospastovios142NuotekuValymas">'Forma 4'!$K$89</definedName>
    <definedName name="VAS073_F_Kitospastovios143NuotekuDumblo" localSheetId="3">'Forma 4'!$L$89</definedName>
    <definedName name="VAS073_F_Kitospastovios143NuotekuDumblo">'Forma 4'!$L$89</definedName>
    <definedName name="VAS073_F_Kitospastovios14IsViso" localSheetId="3">'Forma 4'!$I$89</definedName>
    <definedName name="VAS073_F_Kitospastovios14IsViso">'Forma 4'!$I$89</definedName>
    <definedName name="VAS073_F_Kitospastovios15PavirsiniuNuoteku" localSheetId="3">'Forma 4'!$M$89</definedName>
    <definedName name="VAS073_F_Kitospastovios15PavirsiniuNuoteku">'Forma 4'!$M$89</definedName>
    <definedName name="VAS073_F_Kitospastovios16KitosReguliuojamosios" localSheetId="3">'Forma 4'!$N$89</definedName>
    <definedName name="VAS073_F_Kitospastovios16KitosReguliuojamosios">'Forma 4'!$N$89</definedName>
    <definedName name="VAS073_F_Kitospastovios17KitosVeiklos" localSheetId="3">'Forma 4'!$Q$89</definedName>
    <definedName name="VAS073_F_Kitospastovios17KitosVeiklos">'Forma 4'!$Q$89</definedName>
    <definedName name="VAS073_F_Kitospastovios1Apskaitosveikla1" localSheetId="3">'Forma 4'!$O$89</definedName>
    <definedName name="VAS073_F_Kitospastovios1Apskaitosveikla1">'Forma 4'!$O$89</definedName>
    <definedName name="VAS073_F_Kitospastovios1Kitareguliuoja1" localSheetId="3">'Forma 4'!$P$89</definedName>
    <definedName name="VAS073_F_Kitospastovios1Kitareguliuoja1">'Forma 4'!$P$89</definedName>
    <definedName name="VAS073_F_Kitospastovios21IS" localSheetId="3">'Forma 4'!$D$142</definedName>
    <definedName name="VAS073_F_Kitospastovios21IS">'Forma 4'!$D$142</definedName>
    <definedName name="VAS073_F_Kitospastovios231GeriamojoVandens" localSheetId="3">'Forma 4'!$F$142</definedName>
    <definedName name="VAS073_F_Kitospastovios231GeriamojoVandens">'Forma 4'!$F$142</definedName>
    <definedName name="VAS073_F_Kitospastovios232GeriamojoVandens" localSheetId="3">'Forma 4'!$G$142</definedName>
    <definedName name="VAS073_F_Kitospastovios232GeriamojoVandens">'Forma 4'!$G$142</definedName>
    <definedName name="VAS073_F_Kitospastovios233GeriamojoVandens" localSheetId="3">'Forma 4'!$H$142</definedName>
    <definedName name="VAS073_F_Kitospastovios233GeriamojoVandens">'Forma 4'!$H$142</definedName>
    <definedName name="VAS073_F_Kitospastovios23IsViso" localSheetId="3">'Forma 4'!$E$142</definedName>
    <definedName name="VAS073_F_Kitospastovios23IsViso">'Forma 4'!$E$142</definedName>
    <definedName name="VAS073_F_Kitospastovios241NuotekuSurinkimas" localSheetId="3">'Forma 4'!$J$142</definedName>
    <definedName name="VAS073_F_Kitospastovios241NuotekuSurinkimas">'Forma 4'!$J$142</definedName>
    <definedName name="VAS073_F_Kitospastovios242NuotekuValymas" localSheetId="3">'Forma 4'!$K$142</definedName>
    <definedName name="VAS073_F_Kitospastovios242NuotekuValymas">'Forma 4'!$K$142</definedName>
    <definedName name="VAS073_F_Kitospastovios243NuotekuDumblo" localSheetId="3">'Forma 4'!$L$142</definedName>
    <definedName name="VAS073_F_Kitospastovios243NuotekuDumblo">'Forma 4'!$L$142</definedName>
    <definedName name="VAS073_F_Kitospastovios24IsViso" localSheetId="3">'Forma 4'!$I$142</definedName>
    <definedName name="VAS073_F_Kitospastovios24IsViso">'Forma 4'!$I$142</definedName>
    <definedName name="VAS073_F_Kitospastovios25PavirsiniuNuoteku" localSheetId="3">'Forma 4'!$M$142</definedName>
    <definedName name="VAS073_F_Kitospastovios25PavirsiniuNuoteku">'Forma 4'!$M$142</definedName>
    <definedName name="VAS073_F_Kitospastovios26KitosReguliuojamosios" localSheetId="3">'Forma 4'!$N$142</definedName>
    <definedName name="VAS073_F_Kitospastovios26KitosReguliuojamosios">'Forma 4'!$N$142</definedName>
    <definedName name="VAS073_F_Kitospastovios27KitosVeiklos" localSheetId="3">'Forma 4'!$Q$142</definedName>
    <definedName name="VAS073_F_Kitospastovios27KitosVeiklos">'Forma 4'!$Q$142</definedName>
    <definedName name="VAS073_F_Kitospastovios2Apskaitosveikla1" localSheetId="3">'Forma 4'!$O$142</definedName>
    <definedName name="VAS073_F_Kitospastovios2Apskaitosveikla1">'Forma 4'!$O$142</definedName>
    <definedName name="VAS073_F_Kitospastovios2Kitareguliuoja1" localSheetId="3">'Forma 4'!$P$142</definedName>
    <definedName name="VAS073_F_Kitospastovios2Kitareguliuoja1">'Forma 4'!$P$142</definedName>
    <definedName name="VAS073_F_Kitospersonalo11IS" localSheetId="3">'Forma 4'!$D$57</definedName>
    <definedName name="VAS073_F_Kitospersonalo11IS">'Forma 4'!$D$57</definedName>
    <definedName name="VAS073_F_Kitospersonalo131GeriamojoVandens" localSheetId="3">'Forma 4'!$F$57</definedName>
    <definedName name="VAS073_F_Kitospersonalo131GeriamojoVandens">'Forma 4'!$F$57</definedName>
    <definedName name="VAS073_F_Kitospersonalo132GeriamojoVandens" localSheetId="3">'Forma 4'!$G$57</definedName>
    <definedName name="VAS073_F_Kitospersonalo132GeriamojoVandens">'Forma 4'!$G$57</definedName>
    <definedName name="VAS073_F_Kitospersonalo133GeriamojoVandens" localSheetId="3">'Forma 4'!$H$57</definedName>
    <definedName name="VAS073_F_Kitospersonalo133GeriamojoVandens">'Forma 4'!$H$57</definedName>
    <definedName name="VAS073_F_Kitospersonalo13IsViso" localSheetId="3">'Forma 4'!$E$57</definedName>
    <definedName name="VAS073_F_Kitospersonalo13IsViso">'Forma 4'!$E$57</definedName>
    <definedName name="VAS073_F_Kitospersonalo141NuotekuSurinkimas" localSheetId="3">'Forma 4'!$J$57</definedName>
    <definedName name="VAS073_F_Kitospersonalo141NuotekuSurinkimas">'Forma 4'!$J$57</definedName>
    <definedName name="VAS073_F_Kitospersonalo142NuotekuValymas" localSheetId="3">'Forma 4'!$K$57</definedName>
    <definedName name="VAS073_F_Kitospersonalo142NuotekuValymas">'Forma 4'!$K$57</definedName>
    <definedName name="VAS073_F_Kitospersonalo143NuotekuDumblo" localSheetId="3">'Forma 4'!$L$57</definedName>
    <definedName name="VAS073_F_Kitospersonalo143NuotekuDumblo">'Forma 4'!$L$57</definedName>
    <definedName name="VAS073_F_Kitospersonalo14IsViso" localSheetId="3">'Forma 4'!$I$57</definedName>
    <definedName name="VAS073_F_Kitospersonalo14IsViso">'Forma 4'!$I$57</definedName>
    <definedName name="VAS073_F_Kitospersonalo15PavirsiniuNuoteku" localSheetId="3">'Forma 4'!$M$57</definedName>
    <definedName name="VAS073_F_Kitospersonalo15PavirsiniuNuoteku">'Forma 4'!$M$57</definedName>
    <definedName name="VAS073_F_Kitospersonalo16KitosReguliuojamosios" localSheetId="3">'Forma 4'!$N$57</definedName>
    <definedName name="VAS073_F_Kitospersonalo16KitosReguliuojamosios">'Forma 4'!$N$57</definedName>
    <definedName name="VAS073_F_Kitospersonalo17KitosVeiklos" localSheetId="3">'Forma 4'!$Q$57</definedName>
    <definedName name="VAS073_F_Kitospersonalo17KitosVeiklos">'Forma 4'!$Q$57</definedName>
    <definedName name="VAS073_F_Kitospersonalo1Apskaitosveikla1" localSheetId="3">'Forma 4'!$O$57</definedName>
    <definedName name="VAS073_F_Kitospersonalo1Apskaitosveikla1">'Forma 4'!$O$57</definedName>
    <definedName name="VAS073_F_Kitospersonalo1Kitareguliuoja1" localSheetId="3">'Forma 4'!$P$57</definedName>
    <definedName name="VAS073_F_Kitospersonalo1Kitareguliuoja1">'Forma 4'!$P$57</definedName>
    <definedName name="VAS073_F_Kitospersonalo21IS" localSheetId="3">'Forma 4'!$D$113</definedName>
    <definedName name="VAS073_F_Kitospersonalo21IS">'Forma 4'!$D$113</definedName>
    <definedName name="VAS073_F_Kitospersonalo231GeriamojoVandens" localSheetId="3">'Forma 4'!$F$113</definedName>
    <definedName name="VAS073_F_Kitospersonalo231GeriamojoVandens">'Forma 4'!$F$113</definedName>
    <definedName name="VAS073_F_Kitospersonalo232GeriamojoVandens" localSheetId="3">'Forma 4'!$G$113</definedName>
    <definedName name="VAS073_F_Kitospersonalo232GeriamojoVandens">'Forma 4'!$G$113</definedName>
    <definedName name="VAS073_F_Kitospersonalo233GeriamojoVandens" localSheetId="3">'Forma 4'!$H$113</definedName>
    <definedName name="VAS073_F_Kitospersonalo233GeriamojoVandens">'Forma 4'!$H$113</definedName>
    <definedName name="VAS073_F_Kitospersonalo23IsViso" localSheetId="3">'Forma 4'!$E$113</definedName>
    <definedName name="VAS073_F_Kitospersonalo23IsViso">'Forma 4'!$E$113</definedName>
    <definedName name="VAS073_F_Kitospersonalo241NuotekuSurinkimas" localSheetId="3">'Forma 4'!$J$113</definedName>
    <definedName name="VAS073_F_Kitospersonalo241NuotekuSurinkimas">'Forma 4'!$J$113</definedName>
    <definedName name="VAS073_F_Kitospersonalo242NuotekuValymas" localSheetId="3">'Forma 4'!$K$113</definedName>
    <definedName name="VAS073_F_Kitospersonalo242NuotekuValymas">'Forma 4'!$K$113</definedName>
    <definedName name="VAS073_F_Kitospersonalo243NuotekuDumblo" localSheetId="3">'Forma 4'!$L$113</definedName>
    <definedName name="VAS073_F_Kitospersonalo243NuotekuDumblo">'Forma 4'!$L$113</definedName>
    <definedName name="VAS073_F_Kitospersonalo24IsViso" localSheetId="3">'Forma 4'!$I$113</definedName>
    <definedName name="VAS073_F_Kitospersonalo24IsViso">'Forma 4'!$I$113</definedName>
    <definedName name="VAS073_F_Kitospersonalo25PavirsiniuNuoteku" localSheetId="3">'Forma 4'!$M$113</definedName>
    <definedName name="VAS073_F_Kitospersonalo25PavirsiniuNuoteku">'Forma 4'!$M$113</definedName>
    <definedName name="VAS073_F_Kitospersonalo26KitosReguliuojamosios" localSheetId="3">'Forma 4'!$N$113</definedName>
    <definedName name="VAS073_F_Kitospersonalo26KitosReguliuojamosios">'Forma 4'!$N$113</definedName>
    <definedName name="VAS073_F_Kitospersonalo27KitosVeiklos" localSheetId="3">'Forma 4'!$Q$113</definedName>
    <definedName name="VAS073_F_Kitospersonalo27KitosVeiklos">'Forma 4'!$Q$113</definedName>
    <definedName name="VAS073_F_Kitospersonalo2Apskaitosveikla1" localSheetId="3">'Forma 4'!$O$113</definedName>
    <definedName name="VAS073_F_Kitospersonalo2Apskaitosveikla1">'Forma 4'!$O$113</definedName>
    <definedName name="VAS073_F_Kitospersonalo2Kitareguliuoja1" localSheetId="3">'Forma 4'!$P$113</definedName>
    <definedName name="VAS073_F_Kitospersonalo2Kitareguliuoja1">'Forma 4'!$P$113</definedName>
    <definedName name="VAS073_F_Kitospersonalo31IS" localSheetId="3">'Forma 4'!$D$165</definedName>
    <definedName name="VAS073_F_Kitospersonalo31IS">'Forma 4'!$D$165</definedName>
    <definedName name="VAS073_F_Kitospersonalo331GeriamojoVandens" localSheetId="3">'Forma 4'!$F$165</definedName>
    <definedName name="VAS073_F_Kitospersonalo331GeriamojoVandens">'Forma 4'!$F$165</definedName>
    <definedName name="VAS073_F_Kitospersonalo332GeriamojoVandens" localSheetId="3">'Forma 4'!$G$165</definedName>
    <definedName name="VAS073_F_Kitospersonalo332GeriamojoVandens">'Forma 4'!$G$165</definedName>
    <definedName name="VAS073_F_Kitospersonalo333GeriamojoVandens" localSheetId="3">'Forma 4'!$H$165</definedName>
    <definedName name="VAS073_F_Kitospersonalo333GeriamojoVandens">'Forma 4'!$H$165</definedName>
    <definedName name="VAS073_F_Kitospersonalo33IsViso" localSheetId="3">'Forma 4'!$E$165</definedName>
    <definedName name="VAS073_F_Kitospersonalo33IsViso">'Forma 4'!$E$165</definedName>
    <definedName name="VAS073_F_Kitospersonalo341NuotekuSurinkimas" localSheetId="3">'Forma 4'!$J$165</definedName>
    <definedName name="VAS073_F_Kitospersonalo341NuotekuSurinkimas">'Forma 4'!$J$165</definedName>
    <definedName name="VAS073_F_Kitospersonalo342NuotekuValymas" localSheetId="3">'Forma 4'!$K$165</definedName>
    <definedName name="VAS073_F_Kitospersonalo342NuotekuValymas">'Forma 4'!$K$165</definedName>
    <definedName name="VAS073_F_Kitospersonalo343NuotekuDumblo" localSheetId="3">'Forma 4'!$L$165</definedName>
    <definedName name="VAS073_F_Kitospersonalo343NuotekuDumblo">'Forma 4'!$L$165</definedName>
    <definedName name="VAS073_F_Kitospersonalo34IsViso" localSheetId="3">'Forma 4'!$I$165</definedName>
    <definedName name="VAS073_F_Kitospersonalo34IsViso">'Forma 4'!$I$165</definedName>
    <definedName name="VAS073_F_Kitospersonalo35PavirsiniuNuoteku" localSheetId="3">'Forma 4'!$M$165</definedName>
    <definedName name="VAS073_F_Kitospersonalo35PavirsiniuNuoteku">'Forma 4'!$M$165</definedName>
    <definedName name="VAS073_F_Kitospersonalo36KitosReguliuojamosios" localSheetId="3">'Forma 4'!$N$165</definedName>
    <definedName name="VAS073_F_Kitospersonalo36KitosReguliuojamosios">'Forma 4'!$N$165</definedName>
    <definedName name="VAS073_F_Kitospersonalo37KitosVeiklos" localSheetId="3">'Forma 4'!$Q$165</definedName>
    <definedName name="VAS073_F_Kitospersonalo37KitosVeiklos">'Forma 4'!$Q$165</definedName>
    <definedName name="VAS073_F_Kitospersonalo3Apskaitosveikla1" localSheetId="3">'Forma 4'!$O$165</definedName>
    <definedName name="VAS073_F_Kitospersonalo3Apskaitosveikla1">'Forma 4'!$O$165</definedName>
    <definedName name="VAS073_F_Kitospersonalo3Kitareguliuoja1" localSheetId="3">'Forma 4'!$P$165</definedName>
    <definedName name="VAS073_F_Kitospersonalo3Kitareguliuoja1">'Forma 4'!$P$165</definedName>
    <definedName name="VAS073_F_Kitospersonalo41IS" localSheetId="3">'Forma 4'!$D$210</definedName>
    <definedName name="VAS073_F_Kitospersonalo41IS">'Forma 4'!$D$210</definedName>
    <definedName name="VAS073_F_Kitospersonalo431GeriamojoVandens" localSheetId="3">'Forma 4'!$F$210</definedName>
    <definedName name="VAS073_F_Kitospersonalo431GeriamojoVandens">'Forma 4'!$F$210</definedName>
    <definedName name="VAS073_F_Kitospersonalo432GeriamojoVandens" localSheetId="3">'Forma 4'!$G$210</definedName>
    <definedName name="VAS073_F_Kitospersonalo432GeriamojoVandens">'Forma 4'!$G$210</definedName>
    <definedName name="VAS073_F_Kitospersonalo433GeriamojoVandens" localSheetId="3">'Forma 4'!$H$210</definedName>
    <definedName name="VAS073_F_Kitospersonalo433GeriamojoVandens">'Forma 4'!$H$210</definedName>
    <definedName name="VAS073_F_Kitospersonalo43IsViso" localSheetId="3">'Forma 4'!$E$210</definedName>
    <definedName name="VAS073_F_Kitospersonalo43IsViso">'Forma 4'!$E$210</definedName>
    <definedName name="VAS073_F_Kitospersonalo441NuotekuSurinkimas" localSheetId="3">'Forma 4'!$J$210</definedName>
    <definedName name="VAS073_F_Kitospersonalo441NuotekuSurinkimas">'Forma 4'!$J$210</definedName>
    <definedName name="VAS073_F_Kitospersonalo442NuotekuValymas" localSheetId="3">'Forma 4'!$K$210</definedName>
    <definedName name="VAS073_F_Kitospersonalo442NuotekuValymas">'Forma 4'!$K$210</definedName>
    <definedName name="VAS073_F_Kitospersonalo443NuotekuDumblo" localSheetId="3">'Forma 4'!$L$210</definedName>
    <definedName name="VAS073_F_Kitospersonalo443NuotekuDumblo">'Forma 4'!$L$210</definedName>
    <definedName name="VAS073_F_Kitospersonalo44IsViso" localSheetId="3">'Forma 4'!$I$210</definedName>
    <definedName name="VAS073_F_Kitospersonalo44IsViso">'Forma 4'!$I$210</definedName>
    <definedName name="VAS073_F_Kitospersonalo45PavirsiniuNuoteku" localSheetId="3">'Forma 4'!$M$210</definedName>
    <definedName name="VAS073_F_Kitospersonalo45PavirsiniuNuoteku">'Forma 4'!$M$210</definedName>
    <definedName name="VAS073_F_Kitospersonalo46KitosReguliuojamosios" localSheetId="3">'Forma 4'!$N$210</definedName>
    <definedName name="VAS073_F_Kitospersonalo46KitosReguliuojamosios">'Forma 4'!$N$210</definedName>
    <definedName name="VAS073_F_Kitospersonalo47KitosVeiklos" localSheetId="3">'Forma 4'!$Q$210</definedName>
    <definedName name="VAS073_F_Kitospersonalo47KitosVeiklos">'Forma 4'!$Q$210</definedName>
    <definedName name="VAS073_F_Kitospersonalo4Apskaitosveikla1" localSheetId="3">'Forma 4'!$O$210</definedName>
    <definedName name="VAS073_F_Kitospersonalo4Apskaitosveikla1">'Forma 4'!$O$210</definedName>
    <definedName name="VAS073_F_Kitospersonalo4Kitareguliuoja1" localSheetId="3">'Forma 4'!$P$210</definedName>
    <definedName name="VAS073_F_Kitospersonalo4Kitareguliuoja1">'Forma 4'!$P$210</definedName>
    <definedName name="VAS073_F_Kitossanaudos11IS" localSheetId="3">'Forma 4'!$D$84</definedName>
    <definedName name="VAS073_F_Kitossanaudos11IS">'Forma 4'!$D$84</definedName>
    <definedName name="VAS073_F_Kitossanaudos131GeriamojoVandens" localSheetId="3">'Forma 4'!$F$84</definedName>
    <definedName name="VAS073_F_Kitossanaudos131GeriamojoVandens">'Forma 4'!$F$84</definedName>
    <definedName name="VAS073_F_Kitossanaudos132GeriamojoVandens" localSheetId="3">'Forma 4'!$G$84</definedName>
    <definedName name="VAS073_F_Kitossanaudos132GeriamojoVandens">'Forma 4'!$G$84</definedName>
    <definedName name="VAS073_F_Kitossanaudos133GeriamojoVandens" localSheetId="3">'Forma 4'!$H$84</definedName>
    <definedName name="VAS073_F_Kitossanaudos133GeriamojoVandens">'Forma 4'!$H$84</definedName>
    <definedName name="VAS073_F_Kitossanaudos13IsViso" localSheetId="3">'Forma 4'!$E$84</definedName>
    <definedName name="VAS073_F_Kitossanaudos13IsViso">'Forma 4'!$E$84</definedName>
    <definedName name="VAS073_F_Kitossanaudos141NuotekuSurinkimas" localSheetId="3">'Forma 4'!$J$84</definedName>
    <definedName name="VAS073_F_Kitossanaudos141NuotekuSurinkimas">'Forma 4'!$J$84</definedName>
    <definedName name="VAS073_F_Kitossanaudos142NuotekuValymas" localSheetId="3">'Forma 4'!$K$84</definedName>
    <definedName name="VAS073_F_Kitossanaudos142NuotekuValymas">'Forma 4'!$K$84</definedName>
    <definedName name="VAS073_F_Kitossanaudos143NuotekuDumblo" localSheetId="3">'Forma 4'!$L$84</definedName>
    <definedName name="VAS073_F_Kitossanaudos143NuotekuDumblo">'Forma 4'!$L$84</definedName>
    <definedName name="VAS073_F_Kitossanaudos14IsViso" localSheetId="3">'Forma 4'!$I$84</definedName>
    <definedName name="VAS073_F_Kitossanaudos14IsViso">'Forma 4'!$I$84</definedName>
    <definedName name="VAS073_F_Kitossanaudos15PavirsiniuNuoteku" localSheetId="3">'Forma 4'!$M$84</definedName>
    <definedName name="VAS073_F_Kitossanaudos15PavirsiniuNuoteku">'Forma 4'!$M$84</definedName>
    <definedName name="VAS073_F_Kitossanaudos16KitosReguliuojamosios" localSheetId="3">'Forma 4'!$N$84</definedName>
    <definedName name="VAS073_F_Kitossanaudos16KitosReguliuojamosios">'Forma 4'!$N$84</definedName>
    <definedName name="VAS073_F_Kitossanaudos17KitosVeiklos" localSheetId="3">'Forma 4'!$Q$84</definedName>
    <definedName name="VAS073_F_Kitossanaudos17KitosVeiklos">'Forma 4'!$Q$84</definedName>
    <definedName name="VAS073_F_Kitossanaudos1Apskaitosveikla1" localSheetId="3">'Forma 4'!$O$84</definedName>
    <definedName name="VAS073_F_Kitossanaudos1Apskaitosveikla1">'Forma 4'!$O$84</definedName>
    <definedName name="VAS073_F_Kitossanaudos1Kitareguliuoja1" localSheetId="3">'Forma 4'!$P$84</definedName>
    <definedName name="VAS073_F_Kitossanaudos1Kitareguliuoja1">'Forma 4'!$P$84</definedName>
    <definedName name="VAS073_F_Kitossanaudos21IS" localSheetId="3">'Forma 4'!$D$137</definedName>
    <definedName name="VAS073_F_Kitossanaudos21IS">'Forma 4'!$D$137</definedName>
    <definedName name="VAS073_F_Kitossanaudos231GeriamojoVandens" localSheetId="3">'Forma 4'!$F$137</definedName>
    <definedName name="VAS073_F_Kitossanaudos231GeriamojoVandens">'Forma 4'!$F$137</definedName>
    <definedName name="VAS073_F_Kitossanaudos232GeriamojoVandens" localSheetId="3">'Forma 4'!$G$137</definedName>
    <definedName name="VAS073_F_Kitossanaudos232GeriamojoVandens">'Forma 4'!$G$137</definedName>
    <definedName name="VAS073_F_Kitossanaudos233GeriamojoVandens" localSheetId="3">'Forma 4'!$H$137</definedName>
    <definedName name="VAS073_F_Kitossanaudos233GeriamojoVandens">'Forma 4'!$H$137</definedName>
    <definedName name="VAS073_F_Kitossanaudos23IsViso" localSheetId="3">'Forma 4'!$E$137</definedName>
    <definedName name="VAS073_F_Kitossanaudos23IsViso">'Forma 4'!$E$137</definedName>
    <definedName name="VAS073_F_Kitossanaudos241NuotekuSurinkimas" localSheetId="3">'Forma 4'!$J$137</definedName>
    <definedName name="VAS073_F_Kitossanaudos241NuotekuSurinkimas">'Forma 4'!$J$137</definedName>
    <definedName name="VAS073_F_Kitossanaudos242NuotekuValymas" localSheetId="3">'Forma 4'!$K$137</definedName>
    <definedName name="VAS073_F_Kitossanaudos242NuotekuValymas">'Forma 4'!$K$137</definedName>
    <definedName name="VAS073_F_Kitossanaudos243NuotekuDumblo" localSheetId="3">'Forma 4'!$L$137</definedName>
    <definedName name="VAS073_F_Kitossanaudos243NuotekuDumblo">'Forma 4'!$L$137</definedName>
    <definedName name="VAS073_F_Kitossanaudos24IsViso" localSheetId="3">'Forma 4'!$I$137</definedName>
    <definedName name="VAS073_F_Kitossanaudos24IsViso">'Forma 4'!$I$137</definedName>
    <definedName name="VAS073_F_Kitossanaudos25PavirsiniuNuoteku" localSheetId="3">'Forma 4'!$M$137</definedName>
    <definedName name="VAS073_F_Kitossanaudos25PavirsiniuNuoteku">'Forma 4'!$M$137</definedName>
    <definedName name="VAS073_F_Kitossanaudos26KitosReguliuojamosios" localSheetId="3">'Forma 4'!$N$137</definedName>
    <definedName name="VAS073_F_Kitossanaudos26KitosReguliuojamosios">'Forma 4'!$N$137</definedName>
    <definedName name="VAS073_F_Kitossanaudos27KitosVeiklos" localSheetId="3">'Forma 4'!$Q$137</definedName>
    <definedName name="VAS073_F_Kitossanaudos27KitosVeiklos">'Forma 4'!$Q$137</definedName>
    <definedName name="VAS073_F_Kitossanaudos2Apskaitosveikla1" localSheetId="3">'Forma 4'!$O$137</definedName>
    <definedName name="VAS073_F_Kitossanaudos2Apskaitosveikla1">'Forma 4'!$O$137</definedName>
    <definedName name="VAS073_F_Kitossanaudos2Kitareguliuoja1" localSheetId="3">'Forma 4'!$P$137</definedName>
    <definedName name="VAS073_F_Kitossanaudos2Kitareguliuoja1">'Forma 4'!$P$137</definedName>
    <definedName name="VAS073_F_Kitossanaudos31IS" localSheetId="3">'Forma 4'!$D$189</definedName>
    <definedName name="VAS073_F_Kitossanaudos31IS">'Forma 4'!$D$189</definedName>
    <definedName name="VAS073_F_Kitossanaudos331GeriamojoVandens" localSheetId="3">'Forma 4'!$F$189</definedName>
    <definedName name="VAS073_F_Kitossanaudos331GeriamojoVandens">'Forma 4'!$F$189</definedName>
    <definedName name="VAS073_F_Kitossanaudos332GeriamojoVandens" localSheetId="3">'Forma 4'!$G$189</definedName>
    <definedName name="VAS073_F_Kitossanaudos332GeriamojoVandens">'Forma 4'!$G$189</definedName>
    <definedName name="VAS073_F_Kitossanaudos333GeriamojoVandens" localSheetId="3">'Forma 4'!$H$189</definedName>
    <definedName name="VAS073_F_Kitossanaudos333GeriamojoVandens">'Forma 4'!$H$189</definedName>
    <definedName name="VAS073_F_Kitossanaudos33IsViso" localSheetId="3">'Forma 4'!$E$189</definedName>
    <definedName name="VAS073_F_Kitossanaudos33IsViso">'Forma 4'!$E$189</definedName>
    <definedName name="VAS073_F_Kitossanaudos341NuotekuSurinkimas" localSheetId="3">'Forma 4'!$J$189</definedName>
    <definedName name="VAS073_F_Kitossanaudos341NuotekuSurinkimas">'Forma 4'!$J$189</definedName>
    <definedName name="VAS073_F_Kitossanaudos342NuotekuValymas" localSheetId="3">'Forma 4'!$K$189</definedName>
    <definedName name="VAS073_F_Kitossanaudos342NuotekuValymas">'Forma 4'!$K$189</definedName>
    <definedName name="VAS073_F_Kitossanaudos343NuotekuDumblo" localSheetId="3">'Forma 4'!$L$189</definedName>
    <definedName name="VAS073_F_Kitossanaudos343NuotekuDumblo">'Forma 4'!$L$189</definedName>
    <definedName name="VAS073_F_Kitossanaudos34IsViso" localSheetId="3">'Forma 4'!$I$189</definedName>
    <definedName name="VAS073_F_Kitossanaudos34IsViso">'Forma 4'!$I$189</definedName>
    <definedName name="VAS073_F_Kitossanaudos35PavirsiniuNuoteku" localSheetId="3">'Forma 4'!$M$189</definedName>
    <definedName name="VAS073_F_Kitossanaudos35PavirsiniuNuoteku">'Forma 4'!$M$189</definedName>
    <definedName name="VAS073_F_Kitossanaudos36KitosReguliuojamosios" localSheetId="3">'Forma 4'!$N$189</definedName>
    <definedName name="VAS073_F_Kitossanaudos36KitosReguliuojamosios">'Forma 4'!$N$189</definedName>
    <definedName name="VAS073_F_Kitossanaudos37KitosVeiklos" localSheetId="3">'Forma 4'!$Q$189</definedName>
    <definedName name="VAS073_F_Kitossanaudos37KitosVeiklos">'Forma 4'!$Q$189</definedName>
    <definedName name="VAS073_F_Kitossanaudos3Apskaitosveikla1" localSheetId="3">'Forma 4'!$O$189</definedName>
    <definedName name="VAS073_F_Kitossanaudos3Apskaitosveikla1">'Forma 4'!$O$189</definedName>
    <definedName name="VAS073_F_Kitossanaudos3Kitareguliuoja1" localSheetId="3">'Forma 4'!$P$189</definedName>
    <definedName name="VAS073_F_Kitossanaudos3Kitareguliuoja1">'Forma 4'!$P$189</definedName>
    <definedName name="VAS073_F_Kitossanaudos41IS" localSheetId="3">'Forma 4'!$D$235</definedName>
    <definedName name="VAS073_F_Kitossanaudos41IS">'Forma 4'!$D$235</definedName>
    <definedName name="VAS073_F_Kitossanaudos431GeriamojoVandens" localSheetId="3">'Forma 4'!$F$235</definedName>
    <definedName name="VAS073_F_Kitossanaudos431GeriamojoVandens">'Forma 4'!$F$235</definedName>
    <definedName name="VAS073_F_Kitossanaudos432GeriamojoVandens" localSheetId="3">'Forma 4'!$G$235</definedName>
    <definedName name="VAS073_F_Kitossanaudos432GeriamojoVandens">'Forma 4'!$G$235</definedName>
    <definedName name="VAS073_F_Kitossanaudos433GeriamojoVandens" localSheetId="3">'Forma 4'!$H$235</definedName>
    <definedName name="VAS073_F_Kitossanaudos433GeriamojoVandens">'Forma 4'!$H$235</definedName>
    <definedName name="VAS073_F_Kitossanaudos43IsViso" localSheetId="3">'Forma 4'!$E$235</definedName>
    <definedName name="VAS073_F_Kitossanaudos43IsViso">'Forma 4'!$E$235</definedName>
    <definedName name="VAS073_F_Kitossanaudos441NuotekuSurinkimas" localSheetId="3">'Forma 4'!$J$235</definedName>
    <definedName name="VAS073_F_Kitossanaudos441NuotekuSurinkimas">'Forma 4'!$J$235</definedName>
    <definedName name="VAS073_F_Kitossanaudos442NuotekuValymas" localSheetId="3">'Forma 4'!$K$235</definedName>
    <definedName name="VAS073_F_Kitossanaudos442NuotekuValymas">'Forma 4'!$K$235</definedName>
    <definedName name="VAS073_F_Kitossanaudos443NuotekuDumblo" localSheetId="3">'Forma 4'!$L$235</definedName>
    <definedName name="VAS073_F_Kitossanaudos443NuotekuDumblo">'Forma 4'!$L$235</definedName>
    <definedName name="VAS073_F_Kitossanaudos44IsViso" localSheetId="3">'Forma 4'!$I$235</definedName>
    <definedName name="VAS073_F_Kitossanaudos44IsViso">'Forma 4'!$I$235</definedName>
    <definedName name="VAS073_F_Kitossanaudos45PavirsiniuNuoteku" localSheetId="3">'Forma 4'!$M$235</definedName>
    <definedName name="VAS073_F_Kitossanaudos45PavirsiniuNuoteku">'Forma 4'!$M$235</definedName>
    <definedName name="VAS073_F_Kitossanaudos46KitosReguliuojamosios" localSheetId="3">'Forma 4'!$N$235</definedName>
    <definedName name="VAS073_F_Kitossanaudos46KitosReguliuojamosios">'Forma 4'!$N$235</definedName>
    <definedName name="VAS073_F_Kitossanaudos47KitosVeiklos" localSheetId="3">'Forma 4'!$Q$235</definedName>
    <definedName name="VAS073_F_Kitossanaudos47KitosVeiklos">'Forma 4'!$Q$235</definedName>
    <definedName name="VAS073_F_Kitossanaudos4Apskaitosveikla1" localSheetId="3">'Forma 4'!$O$235</definedName>
    <definedName name="VAS073_F_Kitossanaudos4Apskaitosveikla1">'Forma 4'!$O$235</definedName>
    <definedName name="VAS073_F_Kitossanaudos4Kitareguliuoja1" localSheetId="3">'Forma 4'!$P$235</definedName>
    <definedName name="VAS073_F_Kitossanaudos4Kitareguliuoja1">'Forma 4'!$P$235</definedName>
    <definedName name="VAS073_F_Kitossanaudos51IS" localSheetId="3">'Forma 4'!$D$240</definedName>
    <definedName name="VAS073_F_Kitossanaudos51IS">'Forma 4'!$D$240</definedName>
    <definedName name="VAS073_F_Kitossanaudos531GeriamojoVandens" localSheetId="3">'Forma 4'!$F$240</definedName>
    <definedName name="VAS073_F_Kitossanaudos531GeriamojoVandens">'Forma 4'!$F$240</definedName>
    <definedName name="VAS073_F_Kitossanaudos532GeriamojoVandens" localSheetId="3">'Forma 4'!$G$240</definedName>
    <definedName name="VAS073_F_Kitossanaudos532GeriamojoVandens">'Forma 4'!$G$240</definedName>
    <definedName name="VAS073_F_Kitossanaudos533GeriamojoVandens" localSheetId="3">'Forma 4'!$H$240</definedName>
    <definedName name="VAS073_F_Kitossanaudos533GeriamojoVandens">'Forma 4'!$H$240</definedName>
    <definedName name="VAS073_F_Kitossanaudos53IsViso" localSheetId="3">'Forma 4'!$E$240</definedName>
    <definedName name="VAS073_F_Kitossanaudos53IsViso">'Forma 4'!$E$240</definedName>
    <definedName name="VAS073_F_Kitossanaudos541NuotekuSurinkimas" localSheetId="3">'Forma 4'!$J$240</definedName>
    <definedName name="VAS073_F_Kitossanaudos541NuotekuSurinkimas">'Forma 4'!$J$240</definedName>
    <definedName name="VAS073_F_Kitossanaudos542NuotekuValymas" localSheetId="3">'Forma 4'!$K$240</definedName>
    <definedName name="VAS073_F_Kitossanaudos542NuotekuValymas">'Forma 4'!$K$240</definedName>
    <definedName name="VAS073_F_Kitossanaudos543NuotekuDumblo" localSheetId="3">'Forma 4'!$L$240</definedName>
    <definedName name="VAS073_F_Kitossanaudos543NuotekuDumblo">'Forma 4'!$L$240</definedName>
    <definedName name="VAS073_F_Kitossanaudos54IsViso" localSheetId="3">'Forma 4'!$I$240</definedName>
    <definedName name="VAS073_F_Kitossanaudos54IsViso">'Forma 4'!$I$240</definedName>
    <definedName name="VAS073_F_Kitossanaudos55PavirsiniuNuoteku" localSheetId="3">'Forma 4'!$M$240</definedName>
    <definedName name="VAS073_F_Kitossanaudos55PavirsiniuNuoteku">'Forma 4'!$M$240</definedName>
    <definedName name="VAS073_F_Kitossanaudos56KitosReguliuojamosios" localSheetId="3">'Forma 4'!$N$240</definedName>
    <definedName name="VAS073_F_Kitossanaudos56KitosReguliuojamosios">'Forma 4'!$N$240</definedName>
    <definedName name="VAS073_F_Kitossanaudos57KitosVeiklos" localSheetId="3">'Forma 4'!$Q$240</definedName>
    <definedName name="VAS073_F_Kitossanaudos57KitosVeiklos">'Forma 4'!$Q$240</definedName>
    <definedName name="VAS073_F_Kitossanaudos5Apskaitosveikla1" localSheetId="3">'Forma 4'!$O$240</definedName>
    <definedName name="VAS073_F_Kitossanaudos5Apskaitosveikla1">'Forma 4'!$O$240</definedName>
    <definedName name="VAS073_F_Kitossanaudos5Kitareguliuoja1" localSheetId="3">'Forma 4'!$P$240</definedName>
    <definedName name="VAS073_F_Kitossanaudos5Kitareguliuoja1">'Forma 4'!$P$240</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4'!$D$106</definedName>
    <definedName name="VAS073_F_Kitostechninio21IS">'Forma 4'!$D$106</definedName>
    <definedName name="VAS073_F_Kitostechninio231GeriamojoVandens" localSheetId="3">'Forma 4'!$F$106</definedName>
    <definedName name="VAS073_F_Kitostechninio231GeriamojoVandens">'Forma 4'!$F$106</definedName>
    <definedName name="VAS073_F_Kitostechninio232GeriamojoVandens" localSheetId="3">'Forma 4'!$G$106</definedName>
    <definedName name="VAS073_F_Kitostechninio232GeriamojoVandens">'Forma 4'!$G$106</definedName>
    <definedName name="VAS073_F_Kitostechninio233GeriamojoVandens" localSheetId="3">'Forma 4'!$H$106</definedName>
    <definedName name="VAS073_F_Kitostechninio233GeriamojoVandens">'Forma 4'!$H$106</definedName>
    <definedName name="VAS073_F_Kitostechninio23IsViso" localSheetId="3">'Forma 4'!$E$106</definedName>
    <definedName name="VAS073_F_Kitostechninio23IsViso">'Forma 4'!$E$106</definedName>
    <definedName name="VAS073_F_Kitostechninio241NuotekuSurinkimas" localSheetId="3">'Forma 4'!$J$106</definedName>
    <definedName name="VAS073_F_Kitostechninio241NuotekuSurinkimas">'Forma 4'!$J$106</definedName>
    <definedName name="VAS073_F_Kitostechninio242NuotekuValymas" localSheetId="3">'Forma 4'!$K$106</definedName>
    <definedName name="VAS073_F_Kitostechninio242NuotekuValymas">'Forma 4'!$K$106</definedName>
    <definedName name="VAS073_F_Kitostechninio243NuotekuDumblo" localSheetId="3">'Forma 4'!$L$106</definedName>
    <definedName name="VAS073_F_Kitostechninio243NuotekuDumblo">'Forma 4'!$L$106</definedName>
    <definedName name="VAS073_F_Kitostechninio24IsViso" localSheetId="3">'Forma 4'!$I$106</definedName>
    <definedName name="VAS073_F_Kitostechninio24IsViso">'Forma 4'!$I$106</definedName>
    <definedName name="VAS073_F_Kitostechninio25PavirsiniuNuoteku" localSheetId="3">'Forma 4'!$M$106</definedName>
    <definedName name="VAS073_F_Kitostechninio25PavirsiniuNuoteku">'Forma 4'!$M$106</definedName>
    <definedName name="VAS073_F_Kitostechninio26KitosReguliuojamosios" localSheetId="3">'Forma 4'!$N$106</definedName>
    <definedName name="VAS073_F_Kitostechninio26KitosReguliuojamosios">'Forma 4'!$N$106</definedName>
    <definedName name="VAS073_F_Kitostechninio27KitosVeiklos" localSheetId="3">'Forma 4'!$Q$106</definedName>
    <definedName name="VAS073_F_Kitostechninio27KitosVeiklos">'Forma 4'!$Q$106</definedName>
    <definedName name="VAS073_F_Kitostechninio2Apskaitosveikla1" localSheetId="3">'Forma 4'!$O$106</definedName>
    <definedName name="VAS073_F_Kitostechninio2Apskaitosveikla1">'Forma 4'!$O$106</definedName>
    <definedName name="VAS073_F_Kitostechninio2Kitareguliuoja1" localSheetId="3">'Forma 4'!$P$106</definedName>
    <definedName name="VAS073_F_Kitostechninio2Kitareguliuoja1">'Forma 4'!$P$106</definedName>
    <definedName name="VAS073_F_Kitostechninio31IS" localSheetId="3">'Forma 4'!$D$158</definedName>
    <definedName name="VAS073_F_Kitostechninio31IS">'Forma 4'!$D$158</definedName>
    <definedName name="VAS073_F_Kitostechninio331GeriamojoVandens" localSheetId="3">'Forma 4'!$F$158</definedName>
    <definedName name="VAS073_F_Kitostechninio331GeriamojoVandens">'Forma 4'!$F$158</definedName>
    <definedName name="VAS073_F_Kitostechninio332GeriamojoVandens" localSheetId="3">'Forma 4'!$G$158</definedName>
    <definedName name="VAS073_F_Kitostechninio332GeriamojoVandens">'Forma 4'!$G$158</definedName>
    <definedName name="VAS073_F_Kitostechninio333GeriamojoVandens" localSheetId="3">'Forma 4'!$H$158</definedName>
    <definedName name="VAS073_F_Kitostechninio333GeriamojoVandens">'Forma 4'!$H$158</definedName>
    <definedName name="VAS073_F_Kitostechninio33IsViso" localSheetId="3">'Forma 4'!$E$158</definedName>
    <definedName name="VAS073_F_Kitostechninio33IsViso">'Forma 4'!$E$158</definedName>
    <definedName name="VAS073_F_Kitostechninio341NuotekuSurinkimas" localSheetId="3">'Forma 4'!$J$158</definedName>
    <definedName name="VAS073_F_Kitostechninio341NuotekuSurinkimas">'Forma 4'!$J$158</definedName>
    <definedName name="VAS073_F_Kitostechninio342NuotekuValymas" localSheetId="3">'Forma 4'!$K$158</definedName>
    <definedName name="VAS073_F_Kitostechninio342NuotekuValymas">'Forma 4'!$K$158</definedName>
    <definedName name="VAS073_F_Kitostechninio343NuotekuDumblo" localSheetId="3">'Forma 4'!$L$158</definedName>
    <definedName name="VAS073_F_Kitostechninio343NuotekuDumblo">'Forma 4'!$L$158</definedName>
    <definedName name="VAS073_F_Kitostechninio34IsViso" localSheetId="3">'Forma 4'!$I$158</definedName>
    <definedName name="VAS073_F_Kitostechninio34IsViso">'Forma 4'!$I$158</definedName>
    <definedName name="VAS073_F_Kitostechninio35PavirsiniuNuoteku" localSheetId="3">'Forma 4'!$M$158</definedName>
    <definedName name="VAS073_F_Kitostechninio35PavirsiniuNuoteku">'Forma 4'!$M$158</definedName>
    <definedName name="VAS073_F_Kitostechninio36KitosReguliuojamosios" localSheetId="3">'Forma 4'!$N$158</definedName>
    <definedName name="VAS073_F_Kitostechninio36KitosReguliuojamosios">'Forma 4'!$N$158</definedName>
    <definedName name="VAS073_F_Kitostechninio37KitosVeiklos" localSheetId="3">'Forma 4'!$Q$158</definedName>
    <definedName name="VAS073_F_Kitostechninio37KitosVeiklos">'Forma 4'!$Q$158</definedName>
    <definedName name="VAS073_F_Kitostechninio3Apskaitosveikla1" localSheetId="3">'Forma 4'!$O$158</definedName>
    <definedName name="VAS073_F_Kitostechninio3Apskaitosveikla1">'Forma 4'!$O$158</definedName>
    <definedName name="VAS073_F_Kitostechninio3Kitareguliuoja1" localSheetId="3">'Forma 4'!$P$158</definedName>
    <definedName name="VAS073_F_Kitostechninio3Kitareguliuoja1">'Forma 4'!$P$158</definedName>
    <definedName name="VAS073_F_Kitostechninio41IS" localSheetId="3">'Forma 4'!$D$203</definedName>
    <definedName name="VAS073_F_Kitostechninio41IS">'Forma 4'!$D$203</definedName>
    <definedName name="VAS073_F_Kitostechninio431GeriamojoVandens" localSheetId="3">'Forma 4'!$F$203</definedName>
    <definedName name="VAS073_F_Kitostechninio431GeriamojoVandens">'Forma 4'!$F$203</definedName>
    <definedName name="VAS073_F_Kitostechninio432GeriamojoVandens" localSheetId="3">'Forma 4'!$G$203</definedName>
    <definedName name="VAS073_F_Kitostechninio432GeriamojoVandens">'Forma 4'!$G$203</definedName>
    <definedName name="VAS073_F_Kitostechninio433GeriamojoVandens" localSheetId="3">'Forma 4'!$H$203</definedName>
    <definedName name="VAS073_F_Kitostechninio433GeriamojoVandens">'Forma 4'!$H$203</definedName>
    <definedName name="VAS073_F_Kitostechninio43IsViso" localSheetId="3">'Forma 4'!$E$203</definedName>
    <definedName name="VAS073_F_Kitostechninio43IsViso">'Forma 4'!$E$203</definedName>
    <definedName name="VAS073_F_Kitostechninio441NuotekuSurinkimas" localSheetId="3">'Forma 4'!$J$203</definedName>
    <definedName name="VAS073_F_Kitostechninio441NuotekuSurinkimas">'Forma 4'!$J$203</definedName>
    <definedName name="VAS073_F_Kitostechninio442NuotekuValymas" localSheetId="3">'Forma 4'!$K$203</definedName>
    <definedName name="VAS073_F_Kitostechninio442NuotekuValymas">'Forma 4'!$K$203</definedName>
    <definedName name="VAS073_F_Kitostechninio443NuotekuDumblo" localSheetId="3">'Forma 4'!$L$203</definedName>
    <definedName name="VAS073_F_Kitostechninio443NuotekuDumblo">'Forma 4'!$L$203</definedName>
    <definedName name="VAS073_F_Kitostechninio44IsViso" localSheetId="3">'Forma 4'!$I$203</definedName>
    <definedName name="VAS073_F_Kitostechninio44IsViso">'Forma 4'!$I$203</definedName>
    <definedName name="VAS073_F_Kitostechninio45PavirsiniuNuoteku" localSheetId="3">'Forma 4'!$M$203</definedName>
    <definedName name="VAS073_F_Kitostechninio45PavirsiniuNuoteku">'Forma 4'!$M$203</definedName>
    <definedName name="VAS073_F_Kitostechninio46KitosReguliuojamosios" localSheetId="3">'Forma 4'!$N$203</definedName>
    <definedName name="VAS073_F_Kitostechninio46KitosReguliuojamosios">'Forma 4'!$N$203</definedName>
    <definedName name="VAS073_F_Kitostechninio47KitosVeiklos" localSheetId="3">'Forma 4'!$Q$203</definedName>
    <definedName name="VAS073_F_Kitostechninio47KitosVeiklos">'Forma 4'!$Q$203</definedName>
    <definedName name="VAS073_F_Kitostechninio4Apskaitosveikla1" localSheetId="3">'Forma 4'!$O$203</definedName>
    <definedName name="VAS073_F_Kitostechninio4Apskaitosveikla1">'Forma 4'!$O$203</definedName>
    <definedName name="VAS073_F_Kitostechninio4Kitareguliuoja1" localSheetId="3">'Forma 4'!$P$203</definedName>
    <definedName name="VAS073_F_Kitostechninio4Kitareguliuoja1">'Forma 4'!$P$203</definedName>
    <definedName name="VAS073_F_Kitumokesciusa11IS" localSheetId="3">'Forma 4'!$D$64</definedName>
    <definedName name="VAS073_F_Kitumokesciusa11IS">'Forma 4'!$D$64</definedName>
    <definedName name="VAS073_F_Kitumokesciusa131GeriamojoVandens" localSheetId="3">'Forma 4'!$F$64</definedName>
    <definedName name="VAS073_F_Kitumokesciusa131GeriamojoVandens">'Forma 4'!$F$64</definedName>
    <definedName name="VAS073_F_Kitumokesciusa132GeriamojoVandens" localSheetId="3">'Forma 4'!$G$64</definedName>
    <definedName name="VAS073_F_Kitumokesciusa132GeriamojoVandens">'Forma 4'!$G$64</definedName>
    <definedName name="VAS073_F_Kitumokesciusa133GeriamojoVandens" localSheetId="3">'Forma 4'!$H$64</definedName>
    <definedName name="VAS073_F_Kitumokesciusa133GeriamojoVandens">'Forma 4'!$H$64</definedName>
    <definedName name="VAS073_F_Kitumokesciusa13IsViso" localSheetId="3">'Forma 4'!$E$64</definedName>
    <definedName name="VAS073_F_Kitumokesciusa13IsViso">'Forma 4'!$E$64</definedName>
    <definedName name="VAS073_F_Kitumokesciusa141NuotekuSurinkimas" localSheetId="3">'Forma 4'!$J$64</definedName>
    <definedName name="VAS073_F_Kitumokesciusa141NuotekuSurinkimas">'Forma 4'!$J$64</definedName>
    <definedName name="VAS073_F_Kitumokesciusa142NuotekuValymas" localSheetId="3">'Forma 4'!$K$64</definedName>
    <definedName name="VAS073_F_Kitumokesciusa142NuotekuValymas">'Forma 4'!$K$64</definedName>
    <definedName name="VAS073_F_Kitumokesciusa143NuotekuDumblo" localSheetId="3">'Forma 4'!$L$64</definedName>
    <definedName name="VAS073_F_Kitumokesciusa143NuotekuDumblo">'Forma 4'!$L$64</definedName>
    <definedName name="VAS073_F_Kitumokesciusa14IsViso" localSheetId="3">'Forma 4'!$I$64</definedName>
    <definedName name="VAS073_F_Kitumokesciusa14IsViso">'Forma 4'!$I$64</definedName>
    <definedName name="VAS073_F_Kitumokesciusa15PavirsiniuNuoteku" localSheetId="3">'Forma 4'!$M$64</definedName>
    <definedName name="VAS073_F_Kitumokesciusa15PavirsiniuNuoteku">'Forma 4'!$M$64</definedName>
    <definedName name="VAS073_F_Kitumokesciusa16KitosReguliuojamosios" localSheetId="3">'Forma 4'!$N$64</definedName>
    <definedName name="VAS073_F_Kitumokesciusa16KitosReguliuojamosios">'Forma 4'!$N$64</definedName>
    <definedName name="VAS073_F_Kitumokesciusa17KitosVeiklos" localSheetId="3">'Forma 4'!$Q$64</definedName>
    <definedName name="VAS073_F_Kitumokesciusa17KitosVeiklos">'Forma 4'!$Q$64</definedName>
    <definedName name="VAS073_F_Kitumokesciusa1Apskaitosveikla1" localSheetId="3">'Forma 4'!$O$64</definedName>
    <definedName name="VAS073_F_Kitumokesciusa1Apskaitosveikla1">'Forma 4'!$O$64</definedName>
    <definedName name="VAS073_F_Kitumokesciusa1Kitareguliuoja1" localSheetId="3">'Forma 4'!$P$64</definedName>
    <definedName name="VAS073_F_Kitumokesciusa1Kitareguliuoja1">'Forma 4'!$P$64</definedName>
    <definedName name="VAS073_F_Kitumokesciusa21IS" localSheetId="3">'Forma 4'!$D$117</definedName>
    <definedName name="VAS073_F_Kitumokesciusa21IS">'Forma 4'!$D$117</definedName>
    <definedName name="VAS073_F_Kitumokesciusa231GeriamojoVandens" localSheetId="3">'Forma 4'!$F$117</definedName>
    <definedName name="VAS073_F_Kitumokesciusa231GeriamojoVandens">'Forma 4'!$F$117</definedName>
    <definedName name="VAS073_F_Kitumokesciusa232GeriamojoVandens" localSheetId="3">'Forma 4'!$G$117</definedName>
    <definedName name="VAS073_F_Kitumokesciusa232GeriamojoVandens">'Forma 4'!$G$117</definedName>
    <definedName name="VAS073_F_Kitumokesciusa233GeriamojoVandens" localSheetId="3">'Forma 4'!$H$117</definedName>
    <definedName name="VAS073_F_Kitumokesciusa233GeriamojoVandens">'Forma 4'!$H$117</definedName>
    <definedName name="VAS073_F_Kitumokesciusa23IsViso" localSheetId="3">'Forma 4'!$E$117</definedName>
    <definedName name="VAS073_F_Kitumokesciusa23IsViso">'Forma 4'!$E$117</definedName>
    <definedName name="VAS073_F_Kitumokesciusa241NuotekuSurinkimas" localSheetId="3">'Forma 4'!$J$117</definedName>
    <definedName name="VAS073_F_Kitumokesciusa241NuotekuSurinkimas">'Forma 4'!$J$117</definedName>
    <definedName name="VAS073_F_Kitumokesciusa242NuotekuValymas" localSheetId="3">'Forma 4'!$K$117</definedName>
    <definedName name="VAS073_F_Kitumokesciusa242NuotekuValymas">'Forma 4'!$K$117</definedName>
    <definedName name="VAS073_F_Kitumokesciusa243NuotekuDumblo" localSheetId="3">'Forma 4'!$L$117</definedName>
    <definedName name="VAS073_F_Kitumokesciusa243NuotekuDumblo">'Forma 4'!$L$117</definedName>
    <definedName name="VAS073_F_Kitumokesciusa24IsViso" localSheetId="3">'Forma 4'!$I$117</definedName>
    <definedName name="VAS073_F_Kitumokesciusa24IsViso">'Forma 4'!$I$117</definedName>
    <definedName name="VAS073_F_Kitumokesciusa25PavirsiniuNuoteku" localSheetId="3">'Forma 4'!$M$117</definedName>
    <definedName name="VAS073_F_Kitumokesciusa25PavirsiniuNuoteku">'Forma 4'!$M$117</definedName>
    <definedName name="VAS073_F_Kitumokesciusa26KitosReguliuojamosios" localSheetId="3">'Forma 4'!$N$117</definedName>
    <definedName name="VAS073_F_Kitumokesciusa26KitosReguliuojamosios">'Forma 4'!$N$117</definedName>
    <definedName name="VAS073_F_Kitumokesciusa27KitosVeiklos" localSheetId="3">'Forma 4'!$Q$117</definedName>
    <definedName name="VAS073_F_Kitumokesciusa27KitosVeiklos">'Forma 4'!$Q$117</definedName>
    <definedName name="VAS073_F_Kitumokesciusa2Apskaitosveikla1" localSheetId="3">'Forma 4'!$O$117</definedName>
    <definedName name="VAS073_F_Kitumokesciusa2Apskaitosveikla1">'Forma 4'!$O$117</definedName>
    <definedName name="VAS073_F_Kitumokesciusa2Kitareguliuoja1" localSheetId="3">'Forma 4'!$P$117</definedName>
    <definedName name="VAS073_F_Kitumokesciusa2Kitareguliuoja1">'Forma 4'!$P$117</definedName>
    <definedName name="VAS073_F_Kitumokesciusa31IS" localSheetId="3">'Forma 4'!$D$169</definedName>
    <definedName name="VAS073_F_Kitumokesciusa31IS">'Forma 4'!$D$169</definedName>
    <definedName name="VAS073_F_Kitumokesciusa331GeriamojoVandens" localSheetId="3">'Forma 4'!$F$169</definedName>
    <definedName name="VAS073_F_Kitumokesciusa331GeriamojoVandens">'Forma 4'!$F$169</definedName>
    <definedName name="VAS073_F_Kitumokesciusa332GeriamojoVandens" localSheetId="3">'Forma 4'!$G$169</definedName>
    <definedName name="VAS073_F_Kitumokesciusa332GeriamojoVandens">'Forma 4'!$G$169</definedName>
    <definedName name="VAS073_F_Kitumokesciusa333GeriamojoVandens" localSheetId="3">'Forma 4'!$H$169</definedName>
    <definedName name="VAS073_F_Kitumokesciusa333GeriamojoVandens">'Forma 4'!$H$169</definedName>
    <definedName name="VAS073_F_Kitumokesciusa33IsViso" localSheetId="3">'Forma 4'!$E$169</definedName>
    <definedName name="VAS073_F_Kitumokesciusa33IsViso">'Forma 4'!$E$169</definedName>
    <definedName name="VAS073_F_Kitumokesciusa341NuotekuSurinkimas" localSheetId="3">'Forma 4'!$J$169</definedName>
    <definedName name="VAS073_F_Kitumokesciusa341NuotekuSurinkimas">'Forma 4'!$J$169</definedName>
    <definedName name="VAS073_F_Kitumokesciusa342NuotekuValymas" localSheetId="3">'Forma 4'!$K$169</definedName>
    <definedName name="VAS073_F_Kitumokesciusa342NuotekuValymas">'Forma 4'!$K$169</definedName>
    <definedName name="VAS073_F_Kitumokesciusa343NuotekuDumblo" localSheetId="3">'Forma 4'!$L$169</definedName>
    <definedName name="VAS073_F_Kitumokesciusa343NuotekuDumblo">'Forma 4'!$L$169</definedName>
    <definedName name="VAS073_F_Kitumokesciusa34IsViso" localSheetId="3">'Forma 4'!$I$169</definedName>
    <definedName name="VAS073_F_Kitumokesciusa34IsViso">'Forma 4'!$I$169</definedName>
    <definedName name="VAS073_F_Kitumokesciusa35PavirsiniuNuoteku" localSheetId="3">'Forma 4'!$M$169</definedName>
    <definedName name="VAS073_F_Kitumokesciusa35PavirsiniuNuoteku">'Forma 4'!$M$169</definedName>
    <definedName name="VAS073_F_Kitumokesciusa36KitosReguliuojamosios" localSheetId="3">'Forma 4'!$N$169</definedName>
    <definedName name="VAS073_F_Kitumokesciusa36KitosReguliuojamosios">'Forma 4'!$N$169</definedName>
    <definedName name="VAS073_F_Kitumokesciusa37KitosVeiklos" localSheetId="3">'Forma 4'!$Q$169</definedName>
    <definedName name="VAS073_F_Kitumokesciusa37KitosVeiklos">'Forma 4'!$Q$169</definedName>
    <definedName name="VAS073_F_Kitumokesciusa3Apskaitosveikla1" localSheetId="3">'Forma 4'!$O$169</definedName>
    <definedName name="VAS073_F_Kitumokesciusa3Apskaitosveikla1">'Forma 4'!$O$169</definedName>
    <definedName name="VAS073_F_Kitumokesciusa3Kitareguliuoja1" localSheetId="3">'Forma 4'!$P$169</definedName>
    <definedName name="VAS073_F_Kitumokesciusa3Kitareguliuoja1">'Forma 4'!$P$169</definedName>
    <definedName name="VAS073_F_Kitumokesciusa41IS" localSheetId="3">'Forma 4'!$D$214</definedName>
    <definedName name="VAS073_F_Kitumokesciusa41IS">'Forma 4'!$D$214</definedName>
    <definedName name="VAS073_F_Kitumokesciusa431GeriamojoVandens" localSheetId="3">'Forma 4'!$F$214</definedName>
    <definedName name="VAS073_F_Kitumokesciusa431GeriamojoVandens">'Forma 4'!$F$214</definedName>
    <definedName name="VAS073_F_Kitumokesciusa432GeriamojoVandens" localSheetId="3">'Forma 4'!$G$214</definedName>
    <definedName name="VAS073_F_Kitumokesciusa432GeriamojoVandens">'Forma 4'!$G$214</definedName>
    <definedName name="VAS073_F_Kitumokesciusa433GeriamojoVandens" localSheetId="3">'Forma 4'!$H$214</definedName>
    <definedName name="VAS073_F_Kitumokesciusa433GeriamojoVandens">'Forma 4'!$H$214</definedName>
    <definedName name="VAS073_F_Kitumokesciusa43IsViso" localSheetId="3">'Forma 4'!$E$214</definedName>
    <definedName name="VAS073_F_Kitumokesciusa43IsViso">'Forma 4'!$E$214</definedName>
    <definedName name="VAS073_F_Kitumokesciusa441NuotekuSurinkimas" localSheetId="3">'Forma 4'!$J$214</definedName>
    <definedName name="VAS073_F_Kitumokesciusa441NuotekuSurinkimas">'Forma 4'!$J$214</definedName>
    <definedName name="VAS073_F_Kitumokesciusa442NuotekuValymas" localSheetId="3">'Forma 4'!$K$214</definedName>
    <definedName name="VAS073_F_Kitumokesciusa442NuotekuValymas">'Forma 4'!$K$214</definedName>
    <definedName name="VAS073_F_Kitumokesciusa443NuotekuDumblo" localSheetId="3">'Forma 4'!$L$214</definedName>
    <definedName name="VAS073_F_Kitumokesciusa443NuotekuDumblo">'Forma 4'!$L$214</definedName>
    <definedName name="VAS073_F_Kitumokesciusa44IsViso" localSheetId="3">'Forma 4'!$I$214</definedName>
    <definedName name="VAS073_F_Kitumokesciusa44IsViso">'Forma 4'!$I$214</definedName>
    <definedName name="VAS073_F_Kitumokesciusa45PavirsiniuNuoteku" localSheetId="3">'Forma 4'!$M$214</definedName>
    <definedName name="VAS073_F_Kitumokesciusa45PavirsiniuNuoteku">'Forma 4'!$M$214</definedName>
    <definedName name="VAS073_F_Kitumokesciusa46KitosReguliuojamosios" localSheetId="3">'Forma 4'!$N$214</definedName>
    <definedName name="VAS073_F_Kitumokesciusa46KitosReguliuojamosios">'Forma 4'!$N$214</definedName>
    <definedName name="VAS073_F_Kitumokesciusa47KitosVeiklos" localSheetId="3">'Forma 4'!$Q$214</definedName>
    <definedName name="VAS073_F_Kitumokesciusa47KitosVeiklos">'Forma 4'!$Q$214</definedName>
    <definedName name="VAS073_F_Kitumokesciusa4Apskaitosveikla1" localSheetId="3">'Forma 4'!$O$214</definedName>
    <definedName name="VAS073_F_Kitumokesciusa4Apskaitosveikla1">'Forma 4'!$O$214</definedName>
    <definedName name="VAS073_F_Kitumokesciusa4Kitareguliuoja1" localSheetId="3">'Forma 4'!$P$214</definedName>
    <definedName name="VAS073_F_Kitumokesciusa4Kitareguliuoja1">'Forma 4'!$P$214</definedName>
    <definedName name="VAS073_F_Kitupaslaugupi11IS" localSheetId="3">'Forma 4'!$D$88</definedName>
    <definedName name="VAS073_F_Kitupaslaugupi11IS">'Forma 4'!$D$88</definedName>
    <definedName name="VAS073_F_Kitupaslaugupi131GeriamojoVandens" localSheetId="3">'Forma 4'!$F$88</definedName>
    <definedName name="VAS073_F_Kitupaslaugupi131GeriamojoVandens">'Forma 4'!$F$88</definedName>
    <definedName name="VAS073_F_Kitupaslaugupi132GeriamojoVandens" localSheetId="3">'Forma 4'!$G$88</definedName>
    <definedName name="VAS073_F_Kitupaslaugupi132GeriamojoVandens">'Forma 4'!$G$88</definedName>
    <definedName name="VAS073_F_Kitupaslaugupi133GeriamojoVandens" localSheetId="3">'Forma 4'!$H$88</definedName>
    <definedName name="VAS073_F_Kitupaslaugupi133GeriamojoVandens">'Forma 4'!$H$88</definedName>
    <definedName name="VAS073_F_Kitupaslaugupi13IsViso" localSheetId="3">'Forma 4'!$E$88</definedName>
    <definedName name="VAS073_F_Kitupaslaugupi13IsViso">'Forma 4'!$E$88</definedName>
    <definedName name="VAS073_F_Kitupaslaugupi141NuotekuSurinkimas" localSheetId="3">'Forma 4'!$J$88</definedName>
    <definedName name="VAS073_F_Kitupaslaugupi141NuotekuSurinkimas">'Forma 4'!$J$88</definedName>
    <definedName name="VAS073_F_Kitupaslaugupi142NuotekuValymas" localSheetId="3">'Forma 4'!$K$88</definedName>
    <definedName name="VAS073_F_Kitupaslaugupi142NuotekuValymas">'Forma 4'!$K$88</definedName>
    <definedName name="VAS073_F_Kitupaslaugupi143NuotekuDumblo" localSheetId="3">'Forma 4'!$L$88</definedName>
    <definedName name="VAS073_F_Kitupaslaugupi143NuotekuDumblo">'Forma 4'!$L$88</definedName>
    <definedName name="VAS073_F_Kitupaslaugupi14IsViso" localSheetId="3">'Forma 4'!$I$88</definedName>
    <definedName name="VAS073_F_Kitupaslaugupi14IsViso">'Forma 4'!$I$88</definedName>
    <definedName name="VAS073_F_Kitupaslaugupi15PavirsiniuNuoteku" localSheetId="3">'Forma 4'!$M$88</definedName>
    <definedName name="VAS073_F_Kitupaslaugupi15PavirsiniuNuoteku">'Forma 4'!$M$88</definedName>
    <definedName name="VAS073_F_Kitupaslaugupi16KitosReguliuojamosios" localSheetId="3">'Forma 4'!$N$88</definedName>
    <definedName name="VAS073_F_Kitupaslaugupi16KitosReguliuojamosios">'Forma 4'!$N$88</definedName>
    <definedName name="VAS073_F_Kitupaslaugupi17KitosVeiklos" localSheetId="3">'Forma 4'!$Q$88</definedName>
    <definedName name="VAS073_F_Kitupaslaugupi17KitosVeiklos">'Forma 4'!$Q$88</definedName>
    <definedName name="VAS073_F_Kitupaslaugupi1Apskaitosveikla1" localSheetId="3">'Forma 4'!$O$88</definedName>
    <definedName name="VAS073_F_Kitupaslaugupi1Apskaitosveikla1">'Forma 4'!$O$88</definedName>
    <definedName name="VAS073_F_Kitupaslaugupi1Kitareguliuoja1" localSheetId="3">'Forma 4'!$P$88</definedName>
    <definedName name="VAS073_F_Kitupaslaugupi1Kitareguliuoja1">'Forma 4'!$P$88</definedName>
    <definedName name="VAS073_F_Kitupaslaugupi21IS" localSheetId="3">'Forma 4'!$D$141</definedName>
    <definedName name="VAS073_F_Kitupaslaugupi21IS">'Forma 4'!$D$141</definedName>
    <definedName name="VAS073_F_Kitupaslaugupi231GeriamojoVandens" localSheetId="3">'Forma 4'!$F$141</definedName>
    <definedName name="VAS073_F_Kitupaslaugupi231GeriamojoVandens">'Forma 4'!$F$141</definedName>
    <definedName name="VAS073_F_Kitupaslaugupi232GeriamojoVandens" localSheetId="3">'Forma 4'!$G$141</definedName>
    <definedName name="VAS073_F_Kitupaslaugupi232GeriamojoVandens">'Forma 4'!$G$141</definedName>
    <definedName name="VAS073_F_Kitupaslaugupi233GeriamojoVandens" localSheetId="3">'Forma 4'!$H$141</definedName>
    <definedName name="VAS073_F_Kitupaslaugupi233GeriamojoVandens">'Forma 4'!$H$141</definedName>
    <definedName name="VAS073_F_Kitupaslaugupi23IsViso" localSheetId="3">'Forma 4'!$E$141</definedName>
    <definedName name="VAS073_F_Kitupaslaugupi23IsViso">'Forma 4'!$E$141</definedName>
    <definedName name="VAS073_F_Kitupaslaugupi241NuotekuSurinkimas" localSheetId="3">'Forma 4'!$J$141</definedName>
    <definedName name="VAS073_F_Kitupaslaugupi241NuotekuSurinkimas">'Forma 4'!$J$141</definedName>
    <definedName name="VAS073_F_Kitupaslaugupi242NuotekuValymas" localSheetId="3">'Forma 4'!$K$141</definedName>
    <definedName name="VAS073_F_Kitupaslaugupi242NuotekuValymas">'Forma 4'!$K$141</definedName>
    <definedName name="VAS073_F_Kitupaslaugupi243NuotekuDumblo" localSheetId="3">'Forma 4'!$L$141</definedName>
    <definedName name="VAS073_F_Kitupaslaugupi243NuotekuDumblo">'Forma 4'!$L$141</definedName>
    <definedName name="VAS073_F_Kitupaslaugupi24IsViso" localSheetId="3">'Forma 4'!$I$141</definedName>
    <definedName name="VAS073_F_Kitupaslaugupi24IsViso">'Forma 4'!$I$141</definedName>
    <definedName name="VAS073_F_Kitupaslaugupi25PavirsiniuNuoteku" localSheetId="3">'Forma 4'!$M$141</definedName>
    <definedName name="VAS073_F_Kitupaslaugupi25PavirsiniuNuoteku">'Forma 4'!$M$141</definedName>
    <definedName name="VAS073_F_Kitupaslaugupi26KitosReguliuojamosios" localSheetId="3">'Forma 4'!$N$141</definedName>
    <definedName name="VAS073_F_Kitupaslaugupi26KitosReguliuojamosios">'Forma 4'!$N$141</definedName>
    <definedName name="VAS073_F_Kitupaslaugupi27KitosVeiklos" localSheetId="3">'Forma 4'!$Q$141</definedName>
    <definedName name="VAS073_F_Kitupaslaugupi27KitosVeiklos">'Forma 4'!$Q$141</definedName>
    <definedName name="VAS073_F_Kitupaslaugupi2Apskaitosveikla1" localSheetId="3">'Forma 4'!$O$141</definedName>
    <definedName name="VAS073_F_Kitupaslaugupi2Apskaitosveikla1">'Forma 4'!$O$141</definedName>
    <definedName name="VAS073_F_Kitupaslaugupi2Kitareguliuoja1" localSheetId="3">'Forma 4'!$P$141</definedName>
    <definedName name="VAS073_F_Kitupaslaugupi2Kitareguliuoja1">'Forma 4'!$P$141</definedName>
    <definedName name="VAS073_F_Kitupaslaugupi31IS" localSheetId="3">'Forma 4'!$D$239</definedName>
    <definedName name="VAS073_F_Kitupaslaugupi31IS">'Forma 4'!$D$239</definedName>
    <definedName name="VAS073_F_Kitupaslaugupi331GeriamojoVandens" localSheetId="3">'Forma 4'!$F$239</definedName>
    <definedName name="VAS073_F_Kitupaslaugupi331GeriamojoVandens">'Forma 4'!$F$239</definedName>
    <definedName name="VAS073_F_Kitupaslaugupi332GeriamojoVandens" localSheetId="3">'Forma 4'!$G$239</definedName>
    <definedName name="VAS073_F_Kitupaslaugupi332GeriamojoVandens">'Forma 4'!$G$239</definedName>
    <definedName name="VAS073_F_Kitupaslaugupi333GeriamojoVandens" localSheetId="3">'Forma 4'!$H$239</definedName>
    <definedName name="VAS073_F_Kitupaslaugupi333GeriamojoVandens">'Forma 4'!$H$239</definedName>
    <definedName name="VAS073_F_Kitupaslaugupi33IsViso" localSheetId="3">'Forma 4'!$E$239</definedName>
    <definedName name="VAS073_F_Kitupaslaugupi33IsViso">'Forma 4'!$E$239</definedName>
    <definedName name="VAS073_F_Kitupaslaugupi341NuotekuSurinkimas" localSheetId="3">'Forma 4'!$J$239</definedName>
    <definedName name="VAS073_F_Kitupaslaugupi341NuotekuSurinkimas">'Forma 4'!$J$239</definedName>
    <definedName name="VAS073_F_Kitupaslaugupi342NuotekuValymas" localSheetId="3">'Forma 4'!$K$239</definedName>
    <definedName name="VAS073_F_Kitupaslaugupi342NuotekuValymas">'Forma 4'!$K$239</definedName>
    <definedName name="VAS073_F_Kitupaslaugupi343NuotekuDumblo" localSheetId="3">'Forma 4'!$L$239</definedName>
    <definedName name="VAS073_F_Kitupaslaugupi343NuotekuDumblo">'Forma 4'!$L$239</definedName>
    <definedName name="VAS073_F_Kitupaslaugupi34IsViso" localSheetId="3">'Forma 4'!$I$239</definedName>
    <definedName name="VAS073_F_Kitupaslaugupi34IsViso">'Forma 4'!$I$239</definedName>
    <definedName name="VAS073_F_Kitupaslaugupi35PavirsiniuNuoteku" localSheetId="3">'Forma 4'!$M$239</definedName>
    <definedName name="VAS073_F_Kitupaslaugupi35PavirsiniuNuoteku">'Forma 4'!$M$239</definedName>
    <definedName name="VAS073_F_Kitupaslaugupi36KitosReguliuojamosios" localSheetId="3">'Forma 4'!$N$239</definedName>
    <definedName name="VAS073_F_Kitupaslaugupi36KitosReguliuojamosios">'Forma 4'!$N$239</definedName>
    <definedName name="VAS073_F_Kitupaslaugupi37KitosVeiklos" localSheetId="3">'Forma 4'!$Q$239</definedName>
    <definedName name="VAS073_F_Kitupaslaugupi37KitosVeiklos">'Forma 4'!$Q$239</definedName>
    <definedName name="VAS073_F_Kitupaslaugupi3Apskaitosveikla1" localSheetId="3">'Forma 4'!$O$239</definedName>
    <definedName name="VAS073_F_Kitupaslaugupi3Apskaitosveikla1">'Forma 4'!$O$239</definedName>
    <definedName name="VAS073_F_Kitupaslaugupi3Kitareguliuoja1" localSheetId="3">'Forma 4'!$P$239</definedName>
    <definedName name="VAS073_F_Kitupaslaugupi3Kitareguliuoja1">'Forma 4'!$P$239</definedName>
    <definedName name="VAS073_F_Konsultaciniup11IS" localSheetId="3">'Forma 4'!$D$71</definedName>
    <definedName name="VAS073_F_Konsultaciniup11IS">'Forma 4'!$D$71</definedName>
    <definedName name="VAS073_F_Konsultaciniup131GeriamojoVandens" localSheetId="3">'Forma 4'!$F$71</definedName>
    <definedName name="VAS073_F_Konsultaciniup131GeriamojoVandens">'Forma 4'!$F$71</definedName>
    <definedName name="VAS073_F_Konsultaciniup132GeriamojoVandens" localSheetId="3">'Forma 4'!$G$71</definedName>
    <definedName name="VAS073_F_Konsultaciniup132GeriamojoVandens">'Forma 4'!$G$71</definedName>
    <definedName name="VAS073_F_Konsultaciniup133GeriamojoVandens" localSheetId="3">'Forma 4'!$H$71</definedName>
    <definedName name="VAS073_F_Konsultaciniup133GeriamojoVandens">'Forma 4'!$H$71</definedName>
    <definedName name="VAS073_F_Konsultaciniup13IsViso" localSheetId="3">'Forma 4'!$E$71</definedName>
    <definedName name="VAS073_F_Konsultaciniup13IsViso">'Forma 4'!$E$71</definedName>
    <definedName name="VAS073_F_Konsultaciniup141NuotekuSurinkimas" localSheetId="3">'Forma 4'!$J$71</definedName>
    <definedName name="VAS073_F_Konsultaciniup141NuotekuSurinkimas">'Forma 4'!$J$71</definedName>
    <definedName name="VAS073_F_Konsultaciniup142NuotekuValymas" localSheetId="3">'Forma 4'!$K$71</definedName>
    <definedName name="VAS073_F_Konsultaciniup142NuotekuValymas">'Forma 4'!$K$71</definedName>
    <definedName name="VAS073_F_Konsultaciniup143NuotekuDumblo" localSheetId="3">'Forma 4'!$L$71</definedName>
    <definedName name="VAS073_F_Konsultaciniup143NuotekuDumblo">'Forma 4'!$L$71</definedName>
    <definedName name="VAS073_F_Konsultaciniup14IsViso" localSheetId="3">'Forma 4'!$I$71</definedName>
    <definedName name="VAS073_F_Konsultaciniup14IsViso">'Forma 4'!$I$71</definedName>
    <definedName name="VAS073_F_Konsultaciniup15PavirsiniuNuoteku" localSheetId="3">'Forma 4'!$M$71</definedName>
    <definedName name="VAS073_F_Konsultaciniup15PavirsiniuNuoteku">'Forma 4'!$M$71</definedName>
    <definedName name="VAS073_F_Konsultaciniup16KitosReguliuojamosios" localSheetId="3">'Forma 4'!$N$71</definedName>
    <definedName name="VAS073_F_Konsultaciniup16KitosReguliuojamosios">'Forma 4'!$N$71</definedName>
    <definedName name="VAS073_F_Konsultaciniup17KitosVeiklos" localSheetId="3">'Forma 4'!$Q$71</definedName>
    <definedName name="VAS073_F_Konsultaciniup17KitosVeiklos">'Forma 4'!$Q$71</definedName>
    <definedName name="VAS073_F_Konsultaciniup1Apskaitosveikla1" localSheetId="3">'Forma 4'!$O$71</definedName>
    <definedName name="VAS073_F_Konsultaciniup1Apskaitosveikla1">'Forma 4'!$O$71</definedName>
    <definedName name="VAS073_F_Konsultaciniup1Kitareguliuoja1" localSheetId="3">'Forma 4'!$P$71</definedName>
    <definedName name="VAS073_F_Konsultaciniup1Kitareguliuoja1">'Forma 4'!$P$71</definedName>
    <definedName name="VAS073_F_Konsultaciniup21IS" localSheetId="3">'Forma 4'!$D$124</definedName>
    <definedName name="VAS073_F_Konsultaciniup21IS">'Forma 4'!$D$124</definedName>
    <definedName name="VAS073_F_Konsultaciniup231GeriamojoVandens" localSheetId="3">'Forma 4'!$F$124</definedName>
    <definedName name="VAS073_F_Konsultaciniup231GeriamojoVandens">'Forma 4'!$F$124</definedName>
    <definedName name="VAS073_F_Konsultaciniup232GeriamojoVandens" localSheetId="3">'Forma 4'!$G$124</definedName>
    <definedName name="VAS073_F_Konsultaciniup232GeriamojoVandens">'Forma 4'!$G$124</definedName>
    <definedName name="VAS073_F_Konsultaciniup233GeriamojoVandens" localSheetId="3">'Forma 4'!$H$124</definedName>
    <definedName name="VAS073_F_Konsultaciniup233GeriamojoVandens">'Forma 4'!$H$124</definedName>
    <definedName name="VAS073_F_Konsultaciniup23IsViso" localSheetId="3">'Forma 4'!$E$124</definedName>
    <definedName name="VAS073_F_Konsultaciniup23IsViso">'Forma 4'!$E$124</definedName>
    <definedName name="VAS073_F_Konsultaciniup241NuotekuSurinkimas" localSheetId="3">'Forma 4'!$J$124</definedName>
    <definedName name="VAS073_F_Konsultaciniup241NuotekuSurinkimas">'Forma 4'!$J$124</definedName>
    <definedName name="VAS073_F_Konsultaciniup242NuotekuValymas" localSheetId="3">'Forma 4'!$K$124</definedName>
    <definedName name="VAS073_F_Konsultaciniup242NuotekuValymas">'Forma 4'!$K$124</definedName>
    <definedName name="VAS073_F_Konsultaciniup243NuotekuDumblo" localSheetId="3">'Forma 4'!$L$124</definedName>
    <definedName name="VAS073_F_Konsultaciniup243NuotekuDumblo">'Forma 4'!$L$124</definedName>
    <definedName name="VAS073_F_Konsultaciniup24IsViso" localSheetId="3">'Forma 4'!$I$124</definedName>
    <definedName name="VAS073_F_Konsultaciniup24IsViso">'Forma 4'!$I$124</definedName>
    <definedName name="VAS073_F_Konsultaciniup25PavirsiniuNuoteku" localSheetId="3">'Forma 4'!$M$124</definedName>
    <definedName name="VAS073_F_Konsultaciniup25PavirsiniuNuoteku">'Forma 4'!$M$124</definedName>
    <definedName name="VAS073_F_Konsultaciniup26KitosReguliuojamosios" localSheetId="3">'Forma 4'!$N$124</definedName>
    <definedName name="VAS073_F_Konsultaciniup26KitosReguliuojamosios">'Forma 4'!$N$124</definedName>
    <definedName name="VAS073_F_Konsultaciniup27KitosVeiklos" localSheetId="3">'Forma 4'!$Q$124</definedName>
    <definedName name="VAS073_F_Konsultaciniup27KitosVeiklos">'Forma 4'!$Q$124</definedName>
    <definedName name="VAS073_F_Konsultaciniup2Apskaitosveikla1" localSheetId="3">'Forma 4'!$O$124</definedName>
    <definedName name="VAS073_F_Konsultaciniup2Apskaitosveikla1">'Forma 4'!$O$124</definedName>
    <definedName name="VAS073_F_Konsultaciniup2Kitareguliuoja1" localSheetId="3">'Forma 4'!$P$124</definedName>
    <definedName name="VAS073_F_Konsultaciniup2Kitareguliuoja1">'Forma 4'!$P$124</definedName>
    <definedName name="VAS073_F_Konsultaciniup31IS" localSheetId="3">'Forma 4'!$D$176</definedName>
    <definedName name="VAS073_F_Konsultaciniup31IS">'Forma 4'!$D$176</definedName>
    <definedName name="VAS073_F_Konsultaciniup331GeriamojoVandens" localSheetId="3">'Forma 4'!$F$176</definedName>
    <definedName name="VAS073_F_Konsultaciniup331GeriamojoVandens">'Forma 4'!$F$176</definedName>
    <definedName name="VAS073_F_Konsultaciniup332GeriamojoVandens" localSheetId="3">'Forma 4'!$G$176</definedName>
    <definedName name="VAS073_F_Konsultaciniup332GeriamojoVandens">'Forma 4'!$G$176</definedName>
    <definedName name="VAS073_F_Konsultaciniup333GeriamojoVandens" localSheetId="3">'Forma 4'!$H$176</definedName>
    <definedName name="VAS073_F_Konsultaciniup333GeriamojoVandens">'Forma 4'!$H$176</definedName>
    <definedName name="VAS073_F_Konsultaciniup33IsViso" localSheetId="3">'Forma 4'!$E$176</definedName>
    <definedName name="VAS073_F_Konsultaciniup33IsViso">'Forma 4'!$E$176</definedName>
    <definedName name="VAS073_F_Konsultaciniup341NuotekuSurinkimas" localSheetId="3">'Forma 4'!$J$176</definedName>
    <definedName name="VAS073_F_Konsultaciniup341NuotekuSurinkimas">'Forma 4'!$J$176</definedName>
    <definedName name="VAS073_F_Konsultaciniup342NuotekuValymas" localSheetId="3">'Forma 4'!$K$176</definedName>
    <definedName name="VAS073_F_Konsultaciniup342NuotekuValymas">'Forma 4'!$K$176</definedName>
    <definedName name="VAS073_F_Konsultaciniup343NuotekuDumblo" localSheetId="3">'Forma 4'!$L$176</definedName>
    <definedName name="VAS073_F_Konsultaciniup343NuotekuDumblo">'Forma 4'!$L$176</definedName>
    <definedName name="VAS073_F_Konsultaciniup34IsViso" localSheetId="3">'Forma 4'!$I$176</definedName>
    <definedName name="VAS073_F_Konsultaciniup34IsViso">'Forma 4'!$I$176</definedName>
    <definedName name="VAS073_F_Konsultaciniup35PavirsiniuNuoteku" localSheetId="3">'Forma 4'!$M$176</definedName>
    <definedName name="VAS073_F_Konsultaciniup35PavirsiniuNuoteku">'Forma 4'!$M$176</definedName>
    <definedName name="VAS073_F_Konsultaciniup36KitosReguliuojamosios" localSheetId="3">'Forma 4'!$N$176</definedName>
    <definedName name="VAS073_F_Konsultaciniup36KitosReguliuojamosios">'Forma 4'!$N$176</definedName>
    <definedName name="VAS073_F_Konsultaciniup37KitosVeiklos" localSheetId="3">'Forma 4'!$Q$176</definedName>
    <definedName name="VAS073_F_Konsultaciniup37KitosVeiklos">'Forma 4'!$Q$176</definedName>
    <definedName name="VAS073_F_Konsultaciniup3Apskaitosveikla1" localSheetId="3">'Forma 4'!$O$176</definedName>
    <definedName name="VAS073_F_Konsultaciniup3Apskaitosveikla1">'Forma 4'!$O$176</definedName>
    <definedName name="VAS073_F_Konsultaciniup3Kitareguliuoja1" localSheetId="3">'Forma 4'!$P$176</definedName>
    <definedName name="VAS073_F_Konsultaciniup3Kitareguliuoja1">'Forma 4'!$P$176</definedName>
    <definedName name="VAS073_F_Konsultaciniup41IS" localSheetId="3">'Forma 4'!$D$221</definedName>
    <definedName name="VAS073_F_Konsultaciniup41IS">'Forma 4'!$D$221</definedName>
    <definedName name="VAS073_F_Konsultaciniup431GeriamojoVandens" localSheetId="3">'Forma 4'!$F$221</definedName>
    <definedName name="VAS073_F_Konsultaciniup431GeriamojoVandens">'Forma 4'!$F$221</definedName>
    <definedName name="VAS073_F_Konsultaciniup432GeriamojoVandens" localSheetId="3">'Forma 4'!$G$221</definedName>
    <definedName name="VAS073_F_Konsultaciniup432GeriamojoVandens">'Forma 4'!$G$221</definedName>
    <definedName name="VAS073_F_Konsultaciniup433GeriamojoVandens" localSheetId="3">'Forma 4'!$H$221</definedName>
    <definedName name="VAS073_F_Konsultaciniup433GeriamojoVandens">'Forma 4'!$H$221</definedName>
    <definedName name="VAS073_F_Konsultaciniup43IsViso" localSheetId="3">'Forma 4'!$E$221</definedName>
    <definedName name="VAS073_F_Konsultaciniup43IsViso">'Forma 4'!$E$221</definedName>
    <definedName name="VAS073_F_Konsultaciniup441NuotekuSurinkimas" localSheetId="3">'Forma 4'!$J$221</definedName>
    <definedName name="VAS073_F_Konsultaciniup441NuotekuSurinkimas">'Forma 4'!$J$221</definedName>
    <definedName name="VAS073_F_Konsultaciniup442NuotekuValymas" localSheetId="3">'Forma 4'!$K$221</definedName>
    <definedName name="VAS073_F_Konsultaciniup442NuotekuValymas">'Forma 4'!$K$221</definedName>
    <definedName name="VAS073_F_Konsultaciniup443NuotekuDumblo" localSheetId="3">'Forma 4'!$L$221</definedName>
    <definedName name="VAS073_F_Konsultaciniup443NuotekuDumblo">'Forma 4'!$L$221</definedName>
    <definedName name="VAS073_F_Konsultaciniup44IsViso" localSheetId="3">'Forma 4'!$I$221</definedName>
    <definedName name="VAS073_F_Konsultaciniup44IsViso">'Forma 4'!$I$221</definedName>
    <definedName name="VAS073_F_Konsultaciniup45PavirsiniuNuoteku" localSheetId="3">'Forma 4'!$M$221</definedName>
    <definedName name="VAS073_F_Konsultaciniup45PavirsiniuNuoteku">'Forma 4'!$M$221</definedName>
    <definedName name="VAS073_F_Konsultaciniup46KitosReguliuojamosios" localSheetId="3">'Forma 4'!$N$221</definedName>
    <definedName name="VAS073_F_Konsultaciniup46KitosReguliuojamosios">'Forma 4'!$N$221</definedName>
    <definedName name="VAS073_F_Konsultaciniup47KitosVeiklos" localSheetId="3">'Forma 4'!$Q$221</definedName>
    <definedName name="VAS073_F_Konsultaciniup47KitosVeiklos">'Forma 4'!$Q$221</definedName>
    <definedName name="VAS073_F_Konsultaciniup4Apskaitosveikla1" localSheetId="3">'Forma 4'!$O$221</definedName>
    <definedName name="VAS073_F_Konsultaciniup4Apskaitosveikla1">'Forma 4'!$O$221</definedName>
    <definedName name="VAS073_F_Konsultaciniup4Kitareguliuoja1" localSheetId="3">'Forma 4'!$P$221</definedName>
    <definedName name="VAS073_F_Konsultaciniup4Kitareguliuoja1">'Forma 4'!$P$221</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4'!$D$98</definedName>
    <definedName name="VAS073_F_Kuraslengviesi21IS">'Forma 4'!$D$98</definedName>
    <definedName name="VAS073_F_Kuraslengviesi231GeriamojoVandens" localSheetId="3">'Forma 4'!$F$98</definedName>
    <definedName name="VAS073_F_Kuraslengviesi231GeriamojoVandens">'Forma 4'!$F$98</definedName>
    <definedName name="VAS073_F_Kuraslengviesi232GeriamojoVandens" localSheetId="3">'Forma 4'!$G$98</definedName>
    <definedName name="VAS073_F_Kuraslengviesi232GeriamojoVandens">'Forma 4'!$G$98</definedName>
    <definedName name="VAS073_F_Kuraslengviesi233GeriamojoVandens" localSheetId="3">'Forma 4'!$H$98</definedName>
    <definedName name="VAS073_F_Kuraslengviesi233GeriamojoVandens">'Forma 4'!$H$98</definedName>
    <definedName name="VAS073_F_Kuraslengviesi23IsViso" localSheetId="3">'Forma 4'!$E$98</definedName>
    <definedName name="VAS073_F_Kuraslengviesi23IsViso">'Forma 4'!$E$98</definedName>
    <definedName name="VAS073_F_Kuraslengviesi241NuotekuSurinkimas" localSheetId="3">'Forma 4'!$J$98</definedName>
    <definedName name="VAS073_F_Kuraslengviesi241NuotekuSurinkimas">'Forma 4'!$J$98</definedName>
    <definedName name="VAS073_F_Kuraslengviesi242NuotekuValymas" localSheetId="3">'Forma 4'!$K$98</definedName>
    <definedName name="VAS073_F_Kuraslengviesi242NuotekuValymas">'Forma 4'!$K$98</definedName>
    <definedName name="VAS073_F_Kuraslengviesi243NuotekuDumblo" localSheetId="3">'Forma 4'!$L$98</definedName>
    <definedName name="VAS073_F_Kuraslengviesi243NuotekuDumblo">'Forma 4'!$L$98</definedName>
    <definedName name="VAS073_F_Kuraslengviesi24IsViso" localSheetId="3">'Forma 4'!$I$98</definedName>
    <definedName name="VAS073_F_Kuraslengviesi24IsViso">'Forma 4'!$I$98</definedName>
    <definedName name="VAS073_F_Kuraslengviesi25PavirsiniuNuoteku" localSheetId="3">'Forma 4'!$M$98</definedName>
    <definedName name="VAS073_F_Kuraslengviesi25PavirsiniuNuoteku">'Forma 4'!$M$98</definedName>
    <definedName name="VAS073_F_Kuraslengviesi26KitosReguliuojamosios" localSheetId="3">'Forma 4'!$N$98</definedName>
    <definedName name="VAS073_F_Kuraslengviesi26KitosReguliuojamosios">'Forma 4'!$N$98</definedName>
    <definedName name="VAS073_F_Kuraslengviesi27KitosVeiklos" localSheetId="3">'Forma 4'!$Q$98</definedName>
    <definedName name="VAS073_F_Kuraslengviesi27KitosVeiklos">'Forma 4'!$Q$98</definedName>
    <definedName name="VAS073_F_Kuraslengviesi2Apskaitosveikla1" localSheetId="3">'Forma 4'!$O$98</definedName>
    <definedName name="VAS073_F_Kuraslengviesi2Apskaitosveikla1">'Forma 4'!$O$98</definedName>
    <definedName name="VAS073_F_Kuraslengviesi2Kitareguliuoja1" localSheetId="3">'Forma 4'!$P$98</definedName>
    <definedName name="VAS073_F_Kuraslengviesi2Kitareguliuoja1">'Forma 4'!$P$98</definedName>
    <definedName name="VAS073_F_Kuraslengviesi31IS" localSheetId="3">'Forma 4'!$D$150</definedName>
    <definedName name="VAS073_F_Kuraslengviesi31IS">'Forma 4'!$D$150</definedName>
    <definedName name="VAS073_F_Kuraslengviesi331GeriamojoVandens" localSheetId="3">'Forma 4'!$F$150</definedName>
    <definedName name="VAS073_F_Kuraslengviesi331GeriamojoVandens">'Forma 4'!$F$150</definedName>
    <definedName name="VAS073_F_Kuraslengviesi332GeriamojoVandens" localSheetId="3">'Forma 4'!$G$150</definedName>
    <definedName name="VAS073_F_Kuraslengviesi332GeriamojoVandens">'Forma 4'!$G$150</definedName>
    <definedName name="VAS073_F_Kuraslengviesi333GeriamojoVandens" localSheetId="3">'Forma 4'!$H$150</definedName>
    <definedName name="VAS073_F_Kuraslengviesi333GeriamojoVandens">'Forma 4'!$H$150</definedName>
    <definedName name="VAS073_F_Kuraslengviesi33IsViso" localSheetId="3">'Forma 4'!$E$150</definedName>
    <definedName name="VAS073_F_Kuraslengviesi33IsViso">'Forma 4'!$E$150</definedName>
    <definedName name="VAS073_F_Kuraslengviesi341NuotekuSurinkimas" localSheetId="3">'Forma 4'!$J$150</definedName>
    <definedName name="VAS073_F_Kuraslengviesi341NuotekuSurinkimas">'Forma 4'!$J$150</definedName>
    <definedName name="VAS073_F_Kuraslengviesi342NuotekuValymas" localSheetId="3">'Forma 4'!$K$150</definedName>
    <definedName name="VAS073_F_Kuraslengviesi342NuotekuValymas">'Forma 4'!$K$150</definedName>
    <definedName name="VAS073_F_Kuraslengviesi343NuotekuDumblo" localSheetId="3">'Forma 4'!$L$150</definedName>
    <definedName name="VAS073_F_Kuraslengviesi343NuotekuDumblo">'Forma 4'!$L$150</definedName>
    <definedName name="VAS073_F_Kuraslengviesi34IsViso" localSheetId="3">'Forma 4'!$I$150</definedName>
    <definedName name="VAS073_F_Kuraslengviesi34IsViso">'Forma 4'!$I$150</definedName>
    <definedName name="VAS073_F_Kuraslengviesi35PavirsiniuNuoteku" localSheetId="3">'Forma 4'!$M$150</definedName>
    <definedName name="VAS073_F_Kuraslengviesi35PavirsiniuNuoteku">'Forma 4'!$M$150</definedName>
    <definedName name="VAS073_F_Kuraslengviesi36KitosReguliuojamosios" localSheetId="3">'Forma 4'!$N$150</definedName>
    <definedName name="VAS073_F_Kuraslengviesi36KitosReguliuojamosios">'Forma 4'!$N$150</definedName>
    <definedName name="VAS073_F_Kuraslengviesi37KitosVeiklos" localSheetId="3">'Forma 4'!$Q$150</definedName>
    <definedName name="VAS073_F_Kuraslengviesi37KitosVeiklos">'Forma 4'!$Q$150</definedName>
    <definedName name="VAS073_F_Kuraslengviesi3Apskaitosveikla1" localSheetId="3">'Forma 4'!$O$150</definedName>
    <definedName name="VAS073_F_Kuraslengviesi3Apskaitosveikla1">'Forma 4'!$O$150</definedName>
    <definedName name="VAS073_F_Kuraslengviesi3Kitareguliuoja1" localSheetId="3">'Forma 4'!$P$150</definedName>
    <definedName name="VAS073_F_Kuraslengviesi3Kitareguliuoja1">'Forma 4'!$P$150</definedName>
    <definedName name="VAS073_F_Kuraslengviesi41IS" localSheetId="3">'Forma 4'!$D$195</definedName>
    <definedName name="VAS073_F_Kuraslengviesi41IS">'Forma 4'!$D$195</definedName>
    <definedName name="VAS073_F_Kuraslengviesi431GeriamojoVandens" localSheetId="3">'Forma 4'!$F$195</definedName>
    <definedName name="VAS073_F_Kuraslengviesi431GeriamojoVandens">'Forma 4'!$F$195</definedName>
    <definedName name="VAS073_F_Kuraslengviesi432GeriamojoVandens" localSheetId="3">'Forma 4'!$G$195</definedName>
    <definedName name="VAS073_F_Kuraslengviesi432GeriamojoVandens">'Forma 4'!$G$195</definedName>
    <definedName name="VAS073_F_Kuraslengviesi433GeriamojoVandens" localSheetId="3">'Forma 4'!$H$195</definedName>
    <definedName name="VAS073_F_Kuraslengviesi433GeriamojoVandens">'Forma 4'!$H$195</definedName>
    <definedName name="VAS073_F_Kuraslengviesi43IsViso" localSheetId="3">'Forma 4'!$E$195</definedName>
    <definedName name="VAS073_F_Kuraslengviesi43IsViso">'Forma 4'!$E$195</definedName>
    <definedName name="VAS073_F_Kuraslengviesi441NuotekuSurinkimas" localSheetId="3">'Forma 4'!$J$195</definedName>
    <definedName name="VAS073_F_Kuraslengviesi441NuotekuSurinkimas">'Forma 4'!$J$195</definedName>
    <definedName name="VAS073_F_Kuraslengviesi442NuotekuValymas" localSheetId="3">'Forma 4'!$K$195</definedName>
    <definedName name="VAS073_F_Kuraslengviesi442NuotekuValymas">'Forma 4'!$K$195</definedName>
    <definedName name="VAS073_F_Kuraslengviesi443NuotekuDumblo" localSheetId="3">'Forma 4'!$L$195</definedName>
    <definedName name="VAS073_F_Kuraslengviesi443NuotekuDumblo">'Forma 4'!$L$195</definedName>
    <definedName name="VAS073_F_Kuraslengviesi44IsViso" localSheetId="3">'Forma 4'!$I$195</definedName>
    <definedName name="VAS073_F_Kuraslengviesi44IsViso">'Forma 4'!$I$195</definedName>
    <definedName name="VAS073_F_Kuraslengviesi45PavirsiniuNuoteku" localSheetId="3">'Forma 4'!$M$195</definedName>
    <definedName name="VAS073_F_Kuraslengviesi45PavirsiniuNuoteku">'Forma 4'!$M$195</definedName>
    <definedName name="VAS073_F_Kuraslengviesi46KitosReguliuojamosios" localSheetId="3">'Forma 4'!$N$195</definedName>
    <definedName name="VAS073_F_Kuraslengviesi46KitosReguliuojamosios">'Forma 4'!$N$195</definedName>
    <definedName name="VAS073_F_Kuraslengviesi47KitosVeiklos" localSheetId="3">'Forma 4'!$Q$195</definedName>
    <definedName name="VAS073_F_Kuraslengviesi47KitosVeiklos">'Forma 4'!$Q$195</definedName>
    <definedName name="VAS073_F_Kuraslengviesi4Apskaitosveikla1" localSheetId="3">'Forma 4'!$O$195</definedName>
    <definedName name="VAS073_F_Kuraslengviesi4Apskaitosveikla1">'Forma 4'!$O$195</definedName>
    <definedName name="VAS073_F_Kuraslengviesi4Kitareguliuoja1" localSheetId="3">'Forma 4'!$P$195</definedName>
    <definedName name="VAS073_F_Kuraslengviesi4Kitareguliuoja1">'Forma 4'!$P$195</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4'!$D$97</definedName>
    <definedName name="VAS073_F_Kurasmasinomsi21IS">'Forma 4'!$D$97</definedName>
    <definedName name="VAS073_F_Kurasmasinomsi231GeriamojoVandens" localSheetId="3">'Forma 4'!$F$97</definedName>
    <definedName name="VAS073_F_Kurasmasinomsi231GeriamojoVandens">'Forma 4'!$F$97</definedName>
    <definedName name="VAS073_F_Kurasmasinomsi232GeriamojoVandens" localSheetId="3">'Forma 4'!$G$97</definedName>
    <definedName name="VAS073_F_Kurasmasinomsi232GeriamojoVandens">'Forma 4'!$G$97</definedName>
    <definedName name="VAS073_F_Kurasmasinomsi233GeriamojoVandens" localSheetId="3">'Forma 4'!$H$97</definedName>
    <definedName name="VAS073_F_Kurasmasinomsi233GeriamojoVandens">'Forma 4'!$H$97</definedName>
    <definedName name="VAS073_F_Kurasmasinomsi23IsViso" localSheetId="3">'Forma 4'!$E$97</definedName>
    <definedName name="VAS073_F_Kurasmasinomsi23IsViso">'Forma 4'!$E$97</definedName>
    <definedName name="VAS073_F_Kurasmasinomsi241NuotekuSurinkimas" localSheetId="3">'Forma 4'!$J$97</definedName>
    <definedName name="VAS073_F_Kurasmasinomsi241NuotekuSurinkimas">'Forma 4'!$J$97</definedName>
    <definedName name="VAS073_F_Kurasmasinomsi242NuotekuValymas" localSheetId="3">'Forma 4'!$K$97</definedName>
    <definedName name="VAS073_F_Kurasmasinomsi242NuotekuValymas">'Forma 4'!$K$97</definedName>
    <definedName name="VAS073_F_Kurasmasinomsi243NuotekuDumblo" localSheetId="3">'Forma 4'!$L$97</definedName>
    <definedName name="VAS073_F_Kurasmasinomsi243NuotekuDumblo">'Forma 4'!$L$97</definedName>
    <definedName name="VAS073_F_Kurasmasinomsi24IsViso" localSheetId="3">'Forma 4'!$I$97</definedName>
    <definedName name="VAS073_F_Kurasmasinomsi24IsViso">'Forma 4'!$I$97</definedName>
    <definedName name="VAS073_F_Kurasmasinomsi25PavirsiniuNuoteku" localSheetId="3">'Forma 4'!$M$97</definedName>
    <definedName name="VAS073_F_Kurasmasinomsi25PavirsiniuNuoteku">'Forma 4'!$M$97</definedName>
    <definedName name="VAS073_F_Kurasmasinomsi26KitosReguliuojamosios" localSheetId="3">'Forma 4'!$N$97</definedName>
    <definedName name="VAS073_F_Kurasmasinomsi26KitosReguliuojamosios">'Forma 4'!$N$97</definedName>
    <definedName name="VAS073_F_Kurasmasinomsi27KitosVeiklos" localSheetId="3">'Forma 4'!$Q$97</definedName>
    <definedName name="VAS073_F_Kurasmasinomsi27KitosVeiklos">'Forma 4'!$Q$97</definedName>
    <definedName name="VAS073_F_Kurasmasinomsi2Apskaitosveikla1" localSheetId="3">'Forma 4'!$O$97</definedName>
    <definedName name="VAS073_F_Kurasmasinomsi2Apskaitosveikla1">'Forma 4'!$O$97</definedName>
    <definedName name="VAS073_F_Kurasmasinomsi2Kitareguliuoja1" localSheetId="3">'Forma 4'!$P$97</definedName>
    <definedName name="VAS073_F_Kurasmasinomsi2Kitareguliuoja1">'Forma 4'!$P$97</definedName>
    <definedName name="VAS073_F_Kurasmasinomsi31IS" localSheetId="3">'Forma 4'!$D$149</definedName>
    <definedName name="VAS073_F_Kurasmasinomsi31IS">'Forma 4'!$D$149</definedName>
    <definedName name="VAS073_F_Kurasmasinomsi331GeriamojoVandens" localSheetId="3">'Forma 4'!$F$149</definedName>
    <definedName name="VAS073_F_Kurasmasinomsi331GeriamojoVandens">'Forma 4'!$F$149</definedName>
    <definedName name="VAS073_F_Kurasmasinomsi332GeriamojoVandens" localSheetId="3">'Forma 4'!$G$149</definedName>
    <definedName name="VAS073_F_Kurasmasinomsi332GeriamojoVandens">'Forma 4'!$G$149</definedName>
    <definedName name="VAS073_F_Kurasmasinomsi333GeriamojoVandens" localSheetId="3">'Forma 4'!$H$149</definedName>
    <definedName name="VAS073_F_Kurasmasinomsi333GeriamojoVandens">'Forma 4'!$H$149</definedName>
    <definedName name="VAS073_F_Kurasmasinomsi33IsViso" localSheetId="3">'Forma 4'!$E$149</definedName>
    <definedName name="VAS073_F_Kurasmasinomsi33IsViso">'Forma 4'!$E$149</definedName>
    <definedName name="VAS073_F_Kurasmasinomsi341NuotekuSurinkimas" localSheetId="3">'Forma 4'!$J$149</definedName>
    <definedName name="VAS073_F_Kurasmasinomsi341NuotekuSurinkimas">'Forma 4'!$J$149</definedName>
    <definedName name="VAS073_F_Kurasmasinomsi342NuotekuValymas" localSheetId="3">'Forma 4'!$K$149</definedName>
    <definedName name="VAS073_F_Kurasmasinomsi342NuotekuValymas">'Forma 4'!$K$149</definedName>
    <definedName name="VAS073_F_Kurasmasinomsi343NuotekuDumblo" localSheetId="3">'Forma 4'!$L$149</definedName>
    <definedName name="VAS073_F_Kurasmasinomsi343NuotekuDumblo">'Forma 4'!$L$149</definedName>
    <definedName name="VAS073_F_Kurasmasinomsi34IsViso" localSheetId="3">'Forma 4'!$I$149</definedName>
    <definedName name="VAS073_F_Kurasmasinomsi34IsViso">'Forma 4'!$I$149</definedName>
    <definedName name="VAS073_F_Kurasmasinomsi35PavirsiniuNuoteku" localSheetId="3">'Forma 4'!$M$149</definedName>
    <definedName name="VAS073_F_Kurasmasinomsi35PavirsiniuNuoteku">'Forma 4'!$M$149</definedName>
    <definedName name="VAS073_F_Kurasmasinomsi36KitosReguliuojamosios" localSheetId="3">'Forma 4'!$N$149</definedName>
    <definedName name="VAS073_F_Kurasmasinomsi36KitosReguliuojamosios">'Forma 4'!$N$149</definedName>
    <definedName name="VAS073_F_Kurasmasinomsi37KitosVeiklos" localSheetId="3">'Forma 4'!$Q$149</definedName>
    <definedName name="VAS073_F_Kurasmasinomsi37KitosVeiklos">'Forma 4'!$Q$149</definedName>
    <definedName name="VAS073_F_Kurasmasinomsi3Apskaitosveikla1" localSheetId="3">'Forma 4'!$O$149</definedName>
    <definedName name="VAS073_F_Kurasmasinomsi3Apskaitosveikla1">'Forma 4'!$O$149</definedName>
    <definedName name="VAS073_F_Kurasmasinomsi3Kitareguliuoja1" localSheetId="3">'Forma 4'!$P$149</definedName>
    <definedName name="VAS073_F_Kurasmasinomsi3Kitareguliuoja1">'Forma 4'!$P$149</definedName>
    <definedName name="VAS073_F_Kurasmasinomsi41IS" localSheetId="3">'Forma 4'!$D$194</definedName>
    <definedName name="VAS073_F_Kurasmasinomsi41IS">'Forma 4'!$D$194</definedName>
    <definedName name="VAS073_F_Kurasmasinomsi431GeriamojoVandens" localSheetId="3">'Forma 4'!$F$194</definedName>
    <definedName name="VAS073_F_Kurasmasinomsi431GeriamojoVandens">'Forma 4'!$F$194</definedName>
    <definedName name="VAS073_F_Kurasmasinomsi432GeriamojoVandens" localSheetId="3">'Forma 4'!$G$194</definedName>
    <definedName name="VAS073_F_Kurasmasinomsi432GeriamojoVandens">'Forma 4'!$G$194</definedName>
    <definedName name="VAS073_F_Kurasmasinomsi433GeriamojoVandens" localSheetId="3">'Forma 4'!$H$194</definedName>
    <definedName name="VAS073_F_Kurasmasinomsi433GeriamojoVandens">'Forma 4'!$H$194</definedName>
    <definedName name="VAS073_F_Kurasmasinomsi43IsViso" localSheetId="3">'Forma 4'!$E$194</definedName>
    <definedName name="VAS073_F_Kurasmasinomsi43IsViso">'Forma 4'!$E$194</definedName>
    <definedName name="VAS073_F_Kurasmasinomsi441NuotekuSurinkimas" localSheetId="3">'Forma 4'!$J$194</definedName>
    <definedName name="VAS073_F_Kurasmasinomsi441NuotekuSurinkimas">'Forma 4'!$J$194</definedName>
    <definedName name="VAS073_F_Kurasmasinomsi442NuotekuValymas" localSheetId="3">'Forma 4'!$K$194</definedName>
    <definedName name="VAS073_F_Kurasmasinomsi442NuotekuValymas">'Forma 4'!$K$194</definedName>
    <definedName name="VAS073_F_Kurasmasinomsi443NuotekuDumblo" localSheetId="3">'Forma 4'!$L$194</definedName>
    <definedName name="VAS073_F_Kurasmasinomsi443NuotekuDumblo">'Forma 4'!$L$194</definedName>
    <definedName name="VAS073_F_Kurasmasinomsi44IsViso" localSheetId="3">'Forma 4'!$I$194</definedName>
    <definedName name="VAS073_F_Kurasmasinomsi44IsViso">'Forma 4'!$I$194</definedName>
    <definedName name="VAS073_F_Kurasmasinomsi45PavirsiniuNuoteku" localSheetId="3">'Forma 4'!$M$194</definedName>
    <definedName name="VAS073_F_Kurasmasinomsi45PavirsiniuNuoteku">'Forma 4'!$M$194</definedName>
    <definedName name="VAS073_F_Kurasmasinomsi46KitosReguliuojamosios" localSheetId="3">'Forma 4'!$N$194</definedName>
    <definedName name="VAS073_F_Kurasmasinomsi46KitosReguliuojamosios">'Forma 4'!$N$194</definedName>
    <definedName name="VAS073_F_Kurasmasinomsi47KitosVeiklos" localSheetId="3">'Forma 4'!$Q$194</definedName>
    <definedName name="VAS073_F_Kurasmasinomsi47KitosVeiklos">'Forma 4'!$Q$194</definedName>
    <definedName name="VAS073_F_Kurasmasinomsi4Apskaitosveikla1" localSheetId="3">'Forma 4'!$O$194</definedName>
    <definedName name="VAS073_F_Kurasmasinomsi4Apskaitosveikla1">'Forma 4'!$O$194</definedName>
    <definedName name="VAS073_F_Kurasmasinomsi4Kitareguliuoja1" localSheetId="3">'Forma 4'!$P$194</definedName>
    <definedName name="VAS073_F_Kurasmasinomsi4Kitareguliuoja1">'Forma 4'!$P$194</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4'!$D$96</definedName>
    <definedName name="VAS073_F_Kurotransportu21IS">'Forma 4'!$D$96</definedName>
    <definedName name="VAS073_F_Kurotransportu231GeriamojoVandens" localSheetId="3">'Forma 4'!$F$96</definedName>
    <definedName name="VAS073_F_Kurotransportu231GeriamojoVandens">'Forma 4'!$F$96</definedName>
    <definedName name="VAS073_F_Kurotransportu232GeriamojoVandens" localSheetId="3">'Forma 4'!$G$96</definedName>
    <definedName name="VAS073_F_Kurotransportu232GeriamojoVandens">'Forma 4'!$G$96</definedName>
    <definedName name="VAS073_F_Kurotransportu233GeriamojoVandens" localSheetId="3">'Forma 4'!$H$96</definedName>
    <definedName name="VAS073_F_Kurotransportu233GeriamojoVandens">'Forma 4'!$H$96</definedName>
    <definedName name="VAS073_F_Kurotransportu23IsViso" localSheetId="3">'Forma 4'!$E$96</definedName>
    <definedName name="VAS073_F_Kurotransportu23IsViso">'Forma 4'!$E$96</definedName>
    <definedName name="VAS073_F_Kurotransportu241NuotekuSurinkimas" localSheetId="3">'Forma 4'!$J$96</definedName>
    <definedName name="VAS073_F_Kurotransportu241NuotekuSurinkimas">'Forma 4'!$J$96</definedName>
    <definedName name="VAS073_F_Kurotransportu242NuotekuValymas" localSheetId="3">'Forma 4'!$K$96</definedName>
    <definedName name="VAS073_F_Kurotransportu242NuotekuValymas">'Forma 4'!$K$96</definedName>
    <definedName name="VAS073_F_Kurotransportu243NuotekuDumblo" localSheetId="3">'Forma 4'!$L$96</definedName>
    <definedName name="VAS073_F_Kurotransportu243NuotekuDumblo">'Forma 4'!$L$96</definedName>
    <definedName name="VAS073_F_Kurotransportu24IsViso" localSheetId="3">'Forma 4'!$I$96</definedName>
    <definedName name="VAS073_F_Kurotransportu24IsViso">'Forma 4'!$I$96</definedName>
    <definedName name="VAS073_F_Kurotransportu25PavirsiniuNuoteku" localSheetId="3">'Forma 4'!$M$96</definedName>
    <definedName name="VAS073_F_Kurotransportu25PavirsiniuNuoteku">'Forma 4'!$M$96</definedName>
    <definedName name="VAS073_F_Kurotransportu26KitosReguliuojamosios" localSheetId="3">'Forma 4'!$N$96</definedName>
    <definedName name="VAS073_F_Kurotransportu26KitosReguliuojamosios">'Forma 4'!$N$96</definedName>
    <definedName name="VAS073_F_Kurotransportu27KitosVeiklos" localSheetId="3">'Forma 4'!$Q$96</definedName>
    <definedName name="VAS073_F_Kurotransportu27KitosVeiklos">'Forma 4'!$Q$96</definedName>
    <definedName name="VAS073_F_Kurotransportu2Apskaitosveikla1" localSheetId="3">'Forma 4'!$O$96</definedName>
    <definedName name="VAS073_F_Kurotransportu2Apskaitosveikla1">'Forma 4'!$O$96</definedName>
    <definedName name="VAS073_F_Kurotransportu2Kitareguliuoja1" localSheetId="3">'Forma 4'!$P$96</definedName>
    <definedName name="VAS073_F_Kurotransportu2Kitareguliuoja1">'Forma 4'!$P$96</definedName>
    <definedName name="VAS073_F_Kurotransportu31IS" localSheetId="3">'Forma 4'!$D$193</definedName>
    <definedName name="VAS073_F_Kurotransportu31IS">'Forma 4'!$D$193</definedName>
    <definedName name="VAS073_F_Kurotransportu331GeriamojoVandens" localSheetId="3">'Forma 4'!$F$193</definedName>
    <definedName name="VAS073_F_Kurotransportu331GeriamojoVandens">'Forma 4'!$F$193</definedName>
    <definedName name="VAS073_F_Kurotransportu332GeriamojoVandens" localSheetId="3">'Forma 4'!$G$193</definedName>
    <definedName name="VAS073_F_Kurotransportu332GeriamojoVandens">'Forma 4'!$G$193</definedName>
    <definedName name="VAS073_F_Kurotransportu333GeriamojoVandens" localSheetId="3">'Forma 4'!$H$193</definedName>
    <definedName name="VAS073_F_Kurotransportu333GeriamojoVandens">'Forma 4'!$H$193</definedName>
    <definedName name="VAS073_F_Kurotransportu33IsViso" localSheetId="3">'Forma 4'!$E$193</definedName>
    <definedName name="VAS073_F_Kurotransportu33IsViso">'Forma 4'!$E$193</definedName>
    <definedName name="VAS073_F_Kurotransportu341NuotekuSurinkimas" localSheetId="3">'Forma 4'!$J$193</definedName>
    <definedName name="VAS073_F_Kurotransportu341NuotekuSurinkimas">'Forma 4'!$J$193</definedName>
    <definedName name="VAS073_F_Kurotransportu342NuotekuValymas" localSheetId="3">'Forma 4'!$K$193</definedName>
    <definedName name="VAS073_F_Kurotransportu342NuotekuValymas">'Forma 4'!$K$193</definedName>
    <definedName name="VAS073_F_Kurotransportu343NuotekuDumblo" localSheetId="3">'Forma 4'!$L$193</definedName>
    <definedName name="VAS073_F_Kurotransportu343NuotekuDumblo">'Forma 4'!$L$193</definedName>
    <definedName name="VAS073_F_Kurotransportu34IsViso" localSheetId="3">'Forma 4'!$I$193</definedName>
    <definedName name="VAS073_F_Kurotransportu34IsViso">'Forma 4'!$I$193</definedName>
    <definedName name="VAS073_F_Kurotransportu35PavirsiniuNuoteku" localSheetId="3">'Forma 4'!$M$193</definedName>
    <definedName name="VAS073_F_Kurotransportu35PavirsiniuNuoteku">'Forma 4'!$M$193</definedName>
    <definedName name="VAS073_F_Kurotransportu36KitosReguliuojamosios" localSheetId="3">'Forma 4'!$N$193</definedName>
    <definedName name="VAS073_F_Kurotransportu36KitosReguliuojamosios">'Forma 4'!$N$193</definedName>
    <definedName name="VAS073_F_Kurotransportu37KitosVeiklos" localSheetId="3">'Forma 4'!$Q$193</definedName>
    <definedName name="VAS073_F_Kurotransportu37KitosVeiklos">'Forma 4'!$Q$193</definedName>
    <definedName name="VAS073_F_Kurotransportu3Apskaitosveikla1" localSheetId="3">'Forma 4'!$O$193</definedName>
    <definedName name="VAS073_F_Kurotransportu3Apskaitosveikla1">'Forma 4'!$O$193</definedName>
    <definedName name="VAS073_F_Kurotransportu3Kitareguliuoja1" localSheetId="3">'Forma 4'!$P$193</definedName>
    <definedName name="VAS073_F_Kurotransportu3Kitareguliuoja1">'Forma 4'!$P$193</definedName>
    <definedName name="VAS073_F_Laboratoriniut11IS" localSheetId="3">'Forma 4'!$D$87</definedName>
    <definedName name="VAS073_F_Laboratoriniut11IS">'Forma 4'!$D$87</definedName>
    <definedName name="VAS073_F_Laboratoriniut131GeriamojoVandens" localSheetId="3">'Forma 4'!$F$87</definedName>
    <definedName name="VAS073_F_Laboratoriniut131GeriamojoVandens">'Forma 4'!$F$87</definedName>
    <definedName name="VAS073_F_Laboratoriniut132GeriamojoVandens" localSheetId="3">'Forma 4'!$G$87</definedName>
    <definedName name="VAS073_F_Laboratoriniut132GeriamojoVandens">'Forma 4'!$G$87</definedName>
    <definedName name="VAS073_F_Laboratoriniut133GeriamojoVandens" localSheetId="3">'Forma 4'!$H$87</definedName>
    <definedName name="VAS073_F_Laboratoriniut133GeriamojoVandens">'Forma 4'!$H$87</definedName>
    <definedName name="VAS073_F_Laboratoriniut13IsViso" localSheetId="3">'Forma 4'!$E$87</definedName>
    <definedName name="VAS073_F_Laboratoriniut13IsViso">'Forma 4'!$E$87</definedName>
    <definedName name="VAS073_F_Laboratoriniut141NuotekuSurinkimas" localSheetId="3">'Forma 4'!$J$87</definedName>
    <definedName name="VAS073_F_Laboratoriniut141NuotekuSurinkimas">'Forma 4'!$J$87</definedName>
    <definedName name="VAS073_F_Laboratoriniut142NuotekuValymas" localSheetId="3">'Forma 4'!$K$87</definedName>
    <definedName name="VAS073_F_Laboratoriniut142NuotekuValymas">'Forma 4'!$K$87</definedName>
    <definedName name="VAS073_F_Laboratoriniut143NuotekuDumblo" localSheetId="3">'Forma 4'!$L$87</definedName>
    <definedName name="VAS073_F_Laboratoriniut143NuotekuDumblo">'Forma 4'!$L$87</definedName>
    <definedName name="VAS073_F_Laboratoriniut14IsViso" localSheetId="3">'Forma 4'!$I$87</definedName>
    <definedName name="VAS073_F_Laboratoriniut14IsViso">'Forma 4'!$I$87</definedName>
    <definedName name="VAS073_F_Laboratoriniut15PavirsiniuNuoteku" localSheetId="3">'Forma 4'!$M$87</definedName>
    <definedName name="VAS073_F_Laboratoriniut15PavirsiniuNuoteku">'Forma 4'!$M$87</definedName>
    <definedName name="VAS073_F_Laboratoriniut16KitosReguliuojamosios" localSheetId="3">'Forma 4'!$N$87</definedName>
    <definedName name="VAS073_F_Laboratoriniut16KitosReguliuojamosios">'Forma 4'!$N$87</definedName>
    <definedName name="VAS073_F_Laboratoriniut17KitosVeiklos" localSheetId="3">'Forma 4'!$Q$87</definedName>
    <definedName name="VAS073_F_Laboratoriniut17KitosVeiklos">'Forma 4'!$Q$87</definedName>
    <definedName name="VAS073_F_Laboratoriniut1Apskaitosveikla1" localSheetId="3">'Forma 4'!$O$87</definedName>
    <definedName name="VAS073_F_Laboratoriniut1Apskaitosveikla1">'Forma 4'!$O$87</definedName>
    <definedName name="VAS073_F_Laboratoriniut1Kitareguliuoja1" localSheetId="3">'Forma 4'!$P$87</definedName>
    <definedName name="VAS073_F_Laboratoriniut1Kitareguliuoja1">'Forma 4'!$P$87</definedName>
    <definedName name="VAS073_F_Laboratoriniut21IS" localSheetId="3">'Forma 4'!$D$140</definedName>
    <definedName name="VAS073_F_Laboratoriniut21IS">'Forma 4'!$D$140</definedName>
    <definedName name="VAS073_F_Laboratoriniut231GeriamojoVandens" localSheetId="3">'Forma 4'!$F$140</definedName>
    <definedName name="VAS073_F_Laboratoriniut231GeriamojoVandens">'Forma 4'!$F$140</definedName>
    <definedName name="VAS073_F_Laboratoriniut232GeriamojoVandens" localSheetId="3">'Forma 4'!$G$140</definedName>
    <definedName name="VAS073_F_Laboratoriniut232GeriamojoVandens">'Forma 4'!$G$140</definedName>
    <definedName name="VAS073_F_Laboratoriniut233GeriamojoVandens" localSheetId="3">'Forma 4'!$H$140</definedName>
    <definedName name="VAS073_F_Laboratoriniut233GeriamojoVandens">'Forma 4'!$H$140</definedName>
    <definedName name="VAS073_F_Laboratoriniut23IsViso" localSheetId="3">'Forma 4'!$E$140</definedName>
    <definedName name="VAS073_F_Laboratoriniut23IsViso">'Forma 4'!$E$140</definedName>
    <definedName name="VAS073_F_Laboratoriniut241NuotekuSurinkimas" localSheetId="3">'Forma 4'!$J$140</definedName>
    <definedName name="VAS073_F_Laboratoriniut241NuotekuSurinkimas">'Forma 4'!$J$140</definedName>
    <definedName name="VAS073_F_Laboratoriniut242NuotekuValymas" localSheetId="3">'Forma 4'!$K$140</definedName>
    <definedName name="VAS073_F_Laboratoriniut242NuotekuValymas">'Forma 4'!$K$140</definedName>
    <definedName name="VAS073_F_Laboratoriniut243NuotekuDumblo" localSheetId="3">'Forma 4'!$L$140</definedName>
    <definedName name="VAS073_F_Laboratoriniut243NuotekuDumblo">'Forma 4'!$L$140</definedName>
    <definedName name="VAS073_F_Laboratoriniut24IsViso" localSheetId="3">'Forma 4'!$I$140</definedName>
    <definedName name="VAS073_F_Laboratoriniut24IsViso">'Forma 4'!$I$140</definedName>
    <definedName name="VAS073_F_Laboratoriniut25PavirsiniuNuoteku" localSheetId="3">'Forma 4'!$M$140</definedName>
    <definedName name="VAS073_F_Laboratoriniut25PavirsiniuNuoteku">'Forma 4'!$M$140</definedName>
    <definedName name="VAS073_F_Laboratoriniut26KitosReguliuojamosios" localSheetId="3">'Forma 4'!$N$140</definedName>
    <definedName name="VAS073_F_Laboratoriniut26KitosReguliuojamosios">'Forma 4'!$N$140</definedName>
    <definedName name="VAS073_F_Laboratoriniut27KitosVeiklos" localSheetId="3">'Forma 4'!$Q$140</definedName>
    <definedName name="VAS073_F_Laboratoriniut27KitosVeiklos">'Forma 4'!$Q$140</definedName>
    <definedName name="VAS073_F_Laboratoriniut2Apskaitosveikla1" localSheetId="3">'Forma 4'!$O$140</definedName>
    <definedName name="VAS073_F_Laboratoriniut2Apskaitosveikla1">'Forma 4'!$O$140</definedName>
    <definedName name="VAS073_F_Laboratoriniut2Kitareguliuoja1" localSheetId="3">'Forma 4'!$P$140</definedName>
    <definedName name="VAS073_F_Laboratoriniut2Kitareguliuoja1">'Forma 4'!$P$140</definedName>
    <definedName name="VAS073_F_Laboratoriniut31IS" localSheetId="3">'Forma 4'!$D$238</definedName>
    <definedName name="VAS073_F_Laboratoriniut31IS">'Forma 4'!$D$238</definedName>
    <definedName name="VAS073_F_Laboratoriniut331GeriamojoVandens" localSheetId="3">'Forma 4'!$F$238</definedName>
    <definedName name="VAS073_F_Laboratoriniut331GeriamojoVandens">'Forma 4'!$F$238</definedName>
    <definedName name="VAS073_F_Laboratoriniut332GeriamojoVandens" localSheetId="3">'Forma 4'!$G$238</definedName>
    <definedName name="VAS073_F_Laboratoriniut332GeriamojoVandens">'Forma 4'!$G$238</definedName>
    <definedName name="VAS073_F_Laboratoriniut333GeriamojoVandens" localSheetId="3">'Forma 4'!$H$238</definedName>
    <definedName name="VAS073_F_Laboratoriniut333GeriamojoVandens">'Forma 4'!$H$238</definedName>
    <definedName name="VAS073_F_Laboratoriniut33IsViso" localSheetId="3">'Forma 4'!$E$238</definedName>
    <definedName name="VAS073_F_Laboratoriniut33IsViso">'Forma 4'!$E$238</definedName>
    <definedName name="VAS073_F_Laboratoriniut341NuotekuSurinkimas" localSheetId="3">'Forma 4'!$J$238</definedName>
    <definedName name="VAS073_F_Laboratoriniut341NuotekuSurinkimas">'Forma 4'!$J$238</definedName>
    <definedName name="VAS073_F_Laboratoriniut342NuotekuValymas" localSheetId="3">'Forma 4'!$K$238</definedName>
    <definedName name="VAS073_F_Laboratoriniut342NuotekuValymas">'Forma 4'!$K$238</definedName>
    <definedName name="VAS073_F_Laboratoriniut343NuotekuDumblo" localSheetId="3">'Forma 4'!$L$238</definedName>
    <definedName name="VAS073_F_Laboratoriniut343NuotekuDumblo">'Forma 4'!$L$238</definedName>
    <definedName name="VAS073_F_Laboratoriniut34IsViso" localSheetId="3">'Forma 4'!$I$238</definedName>
    <definedName name="VAS073_F_Laboratoriniut34IsViso">'Forma 4'!$I$238</definedName>
    <definedName name="VAS073_F_Laboratoriniut35PavirsiniuNuoteku" localSheetId="3">'Forma 4'!$M$238</definedName>
    <definedName name="VAS073_F_Laboratoriniut35PavirsiniuNuoteku">'Forma 4'!$M$238</definedName>
    <definedName name="VAS073_F_Laboratoriniut36KitosReguliuojamosios" localSheetId="3">'Forma 4'!$N$238</definedName>
    <definedName name="VAS073_F_Laboratoriniut36KitosReguliuojamosios">'Forma 4'!$N$238</definedName>
    <definedName name="VAS073_F_Laboratoriniut37KitosVeiklos" localSheetId="3">'Forma 4'!$Q$238</definedName>
    <definedName name="VAS073_F_Laboratoriniut37KitosVeiklos">'Forma 4'!$Q$238</definedName>
    <definedName name="VAS073_F_Laboratoriniut3Apskaitosveikla1" localSheetId="3">'Forma 4'!$O$238</definedName>
    <definedName name="VAS073_F_Laboratoriniut3Apskaitosveikla1">'Forma 4'!$O$238</definedName>
    <definedName name="VAS073_F_Laboratoriniut3Kitareguliuoja1" localSheetId="3">'Forma 4'!$P$238</definedName>
    <definedName name="VAS073_F_Laboratoriniut3Kitareguliuoja1">'Forma 4'!$P$238</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4'!$D$104</definedName>
    <definedName name="VAS073_F_Metrologinespa21IS">'Forma 4'!$D$104</definedName>
    <definedName name="VAS073_F_Metrologinespa231GeriamojoVandens" localSheetId="3">'Forma 4'!$F$104</definedName>
    <definedName name="VAS073_F_Metrologinespa231GeriamojoVandens">'Forma 4'!$F$104</definedName>
    <definedName name="VAS073_F_Metrologinespa232GeriamojoVandens" localSheetId="3">'Forma 4'!$G$104</definedName>
    <definedName name="VAS073_F_Metrologinespa232GeriamojoVandens">'Forma 4'!$G$104</definedName>
    <definedName name="VAS073_F_Metrologinespa233GeriamojoVandens" localSheetId="3">'Forma 4'!$H$104</definedName>
    <definedName name="VAS073_F_Metrologinespa233GeriamojoVandens">'Forma 4'!$H$104</definedName>
    <definedName name="VAS073_F_Metrologinespa23IsViso" localSheetId="3">'Forma 4'!$E$104</definedName>
    <definedName name="VAS073_F_Metrologinespa23IsViso">'Forma 4'!$E$104</definedName>
    <definedName name="VAS073_F_Metrologinespa241NuotekuSurinkimas" localSheetId="3">'Forma 4'!$J$104</definedName>
    <definedName name="VAS073_F_Metrologinespa241NuotekuSurinkimas">'Forma 4'!$J$104</definedName>
    <definedName name="VAS073_F_Metrologinespa242NuotekuValymas" localSheetId="3">'Forma 4'!$K$104</definedName>
    <definedName name="VAS073_F_Metrologinespa242NuotekuValymas">'Forma 4'!$K$104</definedName>
    <definedName name="VAS073_F_Metrologinespa243NuotekuDumblo" localSheetId="3">'Forma 4'!$L$104</definedName>
    <definedName name="VAS073_F_Metrologinespa243NuotekuDumblo">'Forma 4'!$L$104</definedName>
    <definedName name="VAS073_F_Metrologinespa24IsViso" localSheetId="3">'Forma 4'!$I$104</definedName>
    <definedName name="VAS073_F_Metrologinespa24IsViso">'Forma 4'!$I$104</definedName>
    <definedName name="VAS073_F_Metrologinespa25PavirsiniuNuoteku" localSheetId="3">'Forma 4'!$M$104</definedName>
    <definedName name="VAS073_F_Metrologinespa25PavirsiniuNuoteku">'Forma 4'!$M$104</definedName>
    <definedName name="VAS073_F_Metrologinespa26KitosReguliuojamosios" localSheetId="3">'Forma 4'!$N$104</definedName>
    <definedName name="VAS073_F_Metrologinespa26KitosReguliuojamosios">'Forma 4'!$N$104</definedName>
    <definedName name="VAS073_F_Metrologinespa27KitosVeiklos" localSheetId="3">'Forma 4'!$Q$104</definedName>
    <definedName name="VAS073_F_Metrologinespa27KitosVeiklos">'Forma 4'!$Q$104</definedName>
    <definedName name="VAS073_F_Metrologinespa2Apskaitosveikla1" localSheetId="3">'Forma 4'!$O$104</definedName>
    <definedName name="VAS073_F_Metrologinespa2Apskaitosveikla1">'Forma 4'!$O$104</definedName>
    <definedName name="VAS073_F_Metrologinespa2Kitareguliuoja1" localSheetId="3">'Forma 4'!$P$104</definedName>
    <definedName name="VAS073_F_Metrologinespa2Kitareguliuoja1">'Forma 4'!$P$104</definedName>
    <definedName name="VAS073_F_Metrologinespa31IS" localSheetId="3">'Forma 4'!$D$156</definedName>
    <definedName name="VAS073_F_Metrologinespa31IS">'Forma 4'!$D$156</definedName>
    <definedName name="VAS073_F_Metrologinespa331GeriamojoVandens" localSheetId="3">'Forma 4'!$F$156</definedName>
    <definedName name="VAS073_F_Metrologinespa331GeriamojoVandens">'Forma 4'!$F$156</definedName>
    <definedName name="VAS073_F_Metrologinespa332GeriamojoVandens" localSheetId="3">'Forma 4'!$G$156</definedName>
    <definedName name="VAS073_F_Metrologinespa332GeriamojoVandens">'Forma 4'!$G$156</definedName>
    <definedName name="VAS073_F_Metrologinespa333GeriamojoVandens" localSheetId="3">'Forma 4'!$H$156</definedName>
    <definedName name="VAS073_F_Metrologinespa333GeriamojoVandens">'Forma 4'!$H$156</definedName>
    <definedName name="VAS073_F_Metrologinespa33IsViso" localSheetId="3">'Forma 4'!$E$156</definedName>
    <definedName name="VAS073_F_Metrologinespa33IsViso">'Forma 4'!$E$156</definedName>
    <definedName name="VAS073_F_Metrologinespa341NuotekuSurinkimas" localSheetId="3">'Forma 4'!$J$156</definedName>
    <definedName name="VAS073_F_Metrologinespa341NuotekuSurinkimas">'Forma 4'!$J$156</definedName>
    <definedName name="VAS073_F_Metrologinespa342NuotekuValymas" localSheetId="3">'Forma 4'!$K$156</definedName>
    <definedName name="VAS073_F_Metrologinespa342NuotekuValymas">'Forma 4'!$K$156</definedName>
    <definedName name="VAS073_F_Metrologinespa343NuotekuDumblo" localSheetId="3">'Forma 4'!$L$156</definedName>
    <definedName name="VAS073_F_Metrologinespa343NuotekuDumblo">'Forma 4'!$L$156</definedName>
    <definedName name="VAS073_F_Metrologinespa34IsViso" localSheetId="3">'Forma 4'!$I$156</definedName>
    <definedName name="VAS073_F_Metrologinespa34IsViso">'Forma 4'!$I$156</definedName>
    <definedName name="VAS073_F_Metrologinespa35PavirsiniuNuoteku" localSheetId="3">'Forma 4'!$M$156</definedName>
    <definedName name="VAS073_F_Metrologinespa35PavirsiniuNuoteku">'Forma 4'!$M$156</definedName>
    <definedName name="VAS073_F_Metrologinespa36KitosReguliuojamosios" localSheetId="3">'Forma 4'!$N$156</definedName>
    <definedName name="VAS073_F_Metrologinespa36KitosReguliuojamosios">'Forma 4'!$N$156</definedName>
    <definedName name="VAS073_F_Metrologinespa37KitosVeiklos" localSheetId="3">'Forma 4'!$Q$156</definedName>
    <definedName name="VAS073_F_Metrologinespa37KitosVeiklos">'Forma 4'!$Q$156</definedName>
    <definedName name="VAS073_F_Metrologinespa3Apskaitosveikla1" localSheetId="3">'Forma 4'!$O$156</definedName>
    <definedName name="VAS073_F_Metrologinespa3Apskaitosveikla1">'Forma 4'!$O$156</definedName>
    <definedName name="VAS073_F_Metrologinespa3Kitareguliuoja1" localSheetId="3">'Forma 4'!$P$156</definedName>
    <definedName name="VAS073_F_Metrologinespa3Kitareguliuoja1">'Forma 4'!$P$156</definedName>
    <definedName name="VAS073_F_Metrologinespa41IS" localSheetId="3">'Forma 4'!$D$201</definedName>
    <definedName name="VAS073_F_Metrologinespa41IS">'Forma 4'!$D$201</definedName>
    <definedName name="VAS073_F_Metrologinespa431GeriamojoVandens" localSheetId="3">'Forma 4'!$F$201</definedName>
    <definedName name="VAS073_F_Metrologinespa431GeriamojoVandens">'Forma 4'!$F$201</definedName>
    <definedName name="VAS073_F_Metrologinespa432GeriamojoVandens" localSheetId="3">'Forma 4'!$G$201</definedName>
    <definedName name="VAS073_F_Metrologinespa432GeriamojoVandens">'Forma 4'!$G$201</definedName>
    <definedName name="VAS073_F_Metrologinespa433GeriamojoVandens" localSheetId="3">'Forma 4'!$H$201</definedName>
    <definedName name="VAS073_F_Metrologinespa433GeriamojoVandens">'Forma 4'!$H$201</definedName>
    <definedName name="VAS073_F_Metrologinespa43IsViso" localSheetId="3">'Forma 4'!$E$201</definedName>
    <definedName name="VAS073_F_Metrologinespa43IsViso">'Forma 4'!$E$201</definedName>
    <definedName name="VAS073_F_Metrologinespa441NuotekuSurinkimas" localSheetId="3">'Forma 4'!$J$201</definedName>
    <definedName name="VAS073_F_Metrologinespa441NuotekuSurinkimas">'Forma 4'!$J$201</definedName>
    <definedName name="VAS073_F_Metrologinespa442NuotekuValymas" localSheetId="3">'Forma 4'!$K$201</definedName>
    <definedName name="VAS073_F_Metrologinespa442NuotekuValymas">'Forma 4'!$K$201</definedName>
    <definedName name="VAS073_F_Metrologinespa443NuotekuDumblo" localSheetId="3">'Forma 4'!$L$201</definedName>
    <definedName name="VAS073_F_Metrologinespa443NuotekuDumblo">'Forma 4'!$L$201</definedName>
    <definedName name="VAS073_F_Metrologinespa44IsViso" localSheetId="3">'Forma 4'!$I$201</definedName>
    <definedName name="VAS073_F_Metrologinespa44IsViso">'Forma 4'!$I$201</definedName>
    <definedName name="VAS073_F_Metrologinespa45PavirsiniuNuoteku" localSheetId="3">'Forma 4'!$M$201</definedName>
    <definedName name="VAS073_F_Metrologinespa45PavirsiniuNuoteku">'Forma 4'!$M$201</definedName>
    <definedName name="VAS073_F_Metrologinespa46KitosReguliuojamosios" localSheetId="3">'Forma 4'!$N$201</definedName>
    <definedName name="VAS073_F_Metrologinespa46KitosReguliuojamosios">'Forma 4'!$N$201</definedName>
    <definedName name="VAS073_F_Metrologinespa47KitosVeiklos" localSheetId="3">'Forma 4'!$Q$201</definedName>
    <definedName name="VAS073_F_Metrologinespa47KitosVeiklos">'Forma 4'!$Q$201</definedName>
    <definedName name="VAS073_F_Metrologinespa4Apskaitosveikla1" localSheetId="3">'Forma 4'!$O$201</definedName>
    <definedName name="VAS073_F_Metrologinespa4Apskaitosveikla1">'Forma 4'!$O$201</definedName>
    <definedName name="VAS073_F_Metrologinespa4Kitareguliuoja1" localSheetId="3">'Forma 4'!$P$201</definedName>
    <definedName name="VAS073_F_Metrologinespa4Kitareguliuoja1">'Forma 4'!$P$201</definedName>
    <definedName name="VAS073_F_Mokesciouztars11IS" localSheetId="3">'Forma 4'!$D$60</definedName>
    <definedName name="VAS073_F_Mokesciouztars11IS">'Forma 4'!$D$60</definedName>
    <definedName name="VAS073_F_Mokesciouztars131GeriamojoVandens" localSheetId="3">'Forma 4'!$F$60</definedName>
    <definedName name="VAS073_F_Mokesciouztars131GeriamojoVandens">'Forma 4'!$F$60</definedName>
    <definedName name="VAS073_F_Mokesciouztars132GeriamojoVandens" localSheetId="3">'Forma 4'!$G$60</definedName>
    <definedName name="VAS073_F_Mokesciouztars132GeriamojoVandens">'Forma 4'!$G$60</definedName>
    <definedName name="VAS073_F_Mokesciouztars133GeriamojoVandens" localSheetId="3">'Forma 4'!$H$60</definedName>
    <definedName name="VAS073_F_Mokesciouztars133GeriamojoVandens">'Forma 4'!$H$60</definedName>
    <definedName name="VAS073_F_Mokesciouztars13IsViso" localSheetId="3">'Forma 4'!$E$60</definedName>
    <definedName name="VAS073_F_Mokesciouztars13IsViso">'Forma 4'!$E$60</definedName>
    <definedName name="VAS073_F_Mokesciouztars141NuotekuSurinkimas" localSheetId="3">'Forma 4'!$J$60</definedName>
    <definedName name="VAS073_F_Mokesciouztars141NuotekuSurinkimas">'Forma 4'!$J$60</definedName>
    <definedName name="VAS073_F_Mokesciouztars142NuotekuValymas" localSheetId="3">'Forma 4'!$K$60</definedName>
    <definedName name="VAS073_F_Mokesciouztars142NuotekuValymas">'Forma 4'!$K$60</definedName>
    <definedName name="VAS073_F_Mokesciouztars143NuotekuDumblo" localSheetId="3">'Forma 4'!$L$60</definedName>
    <definedName name="VAS073_F_Mokesciouztars143NuotekuDumblo">'Forma 4'!$L$60</definedName>
    <definedName name="VAS073_F_Mokesciouztars14IsViso" localSheetId="3">'Forma 4'!$I$60</definedName>
    <definedName name="VAS073_F_Mokesciouztars14IsViso">'Forma 4'!$I$60</definedName>
    <definedName name="VAS073_F_Mokesciouztars15PavirsiniuNuoteku" localSheetId="3">'Forma 4'!$M$60</definedName>
    <definedName name="VAS073_F_Mokesciouztars15PavirsiniuNuoteku">'Forma 4'!$M$60</definedName>
    <definedName name="VAS073_F_Mokesciouztars16KitosReguliuojamosios" localSheetId="3">'Forma 4'!$N$60</definedName>
    <definedName name="VAS073_F_Mokesciouztars16KitosReguliuojamosios">'Forma 4'!$N$60</definedName>
    <definedName name="VAS073_F_Mokesciouztars17KitosVeiklos" localSheetId="3">'Forma 4'!$Q$60</definedName>
    <definedName name="VAS073_F_Mokesciouztars17KitosVeiklos">'Forma 4'!$Q$60</definedName>
    <definedName name="VAS073_F_Mokesciouztars1Apskaitosveikla1" localSheetId="3">'Forma 4'!$O$60</definedName>
    <definedName name="VAS073_F_Mokesciouztars1Apskaitosveikla1">'Forma 4'!$O$60</definedName>
    <definedName name="VAS073_F_Mokesciouztars1Kitareguliuoja1" localSheetId="3">'Forma 4'!$P$60</definedName>
    <definedName name="VAS073_F_Mokesciouztars1Kitareguliuoja1">'Forma 4'!$P$60</definedName>
    <definedName name="VAS073_F_Mokesciouzvals11IS" localSheetId="3">'Forma 4'!$D$59</definedName>
    <definedName name="VAS073_F_Mokesciouzvals11IS">'Forma 4'!$D$59</definedName>
    <definedName name="VAS073_F_Mokesciouzvals131GeriamojoVandens" localSheetId="3">'Forma 4'!$F$59</definedName>
    <definedName name="VAS073_F_Mokesciouzvals131GeriamojoVandens">'Forma 4'!$F$59</definedName>
    <definedName name="VAS073_F_Mokesciouzvals132GeriamojoVandens" localSheetId="3">'Forma 4'!$G$59</definedName>
    <definedName name="VAS073_F_Mokesciouzvals132GeriamojoVandens">'Forma 4'!$G$59</definedName>
    <definedName name="VAS073_F_Mokesciouzvals133GeriamojoVandens" localSheetId="3">'Forma 4'!$H$59</definedName>
    <definedName name="VAS073_F_Mokesciouzvals133GeriamojoVandens">'Forma 4'!$H$59</definedName>
    <definedName name="VAS073_F_Mokesciouzvals13IsViso" localSheetId="3">'Forma 4'!$E$59</definedName>
    <definedName name="VAS073_F_Mokesciouzvals13IsViso">'Forma 4'!$E$59</definedName>
    <definedName name="VAS073_F_Mokesciouzvals141NuotekuSurinkimas" localSheetId="3">'Forma 4'!$J$59</definedName>
    <definedName name="VAS073_F_Mokesciouzvals141NuotekuSurinkimas">'Forma 4'!$J$59</definedName>
    <definedName name="VAS073_F_Mokesciouzvals142NuotekuValymas" localSheetId="3">'Forma 4'!$K$59</definedName>
    <definedName name="VAS073_F_Mokesciouzvals142NuotekuValymas">'Forma 4'!$K$59</definedName>
    <definedName name="VAS073_F_Mokesciouzvals143NuotekuDumblo" localSheetId="3">'Forma 4'!$L$59</definedName>
    <definedName name="VAS073_F_Mokesciouzvals143NuotekuDumblo">'Forma 4'!$L$59</definedName>
    <definedName name="VAS073_F_Mokesciouzvals14IsViso" localSheetId="3">'Forma 4'!$I$59</definedName>
    <definedName name="VAS073_F_Mokesciouzvals14IsViso">'Forma 4'!$I$59</definedName>
    <definedName name="VAS073_F_Mokesciouzvals15PavirsiniuNuoteku" localSheetId="3">'Forma 4'!$M$59</definedName>
    <definedName name="VAS073_F_Mokesciouzvals15PavirsiniuNuoteku">'Forma 4'!$M$59</definedName>
    <definedName name="VAS073_F_Mokesciouzvals16KitosReguliuojamosios" localSheetId="3">'Forma 4'!$N$59</definedName>
    <definedName name="VAS073_F_Mokesciouzvals16KitosReguliuojamosios">'Forma 4'!$N$59</definedName>
    <definedName name="VAS073_F_Mokesciouzvals17KitosVeiklos" localSheetId="3">'Forma 4'!$Q$59</definedName>
    <definedName name="VAS073_F_Mokesciouzvals17KitosVeiklos">'Forma 4'!$Q$59</definedName>
    <definedName name="VAS073_F_Mokesciouzvals1Apskaitosveikla1" localSheetId="3">'Forma 4'!$O$59</definedName>
    <definedName name="VAS073_F_Mokesciouzvals1Apskaitosveikla1">'Forma 4'!$O$59</definedName>
    <definedName name="VAS073_F_Mokesciouzvals1Kitareguliuoja1" localSheetId="3">'Forma 4'!$P$59</definedName>
    <definedName name="VAS073_F_Mokesciouzvals1Kitareguliuoja1">'Forma 4'!$P$59</definedName>
    <definedName name="VAS073_F_Mokesciusanaud11IS" localSheetId="3">'Forma 4'!$D$58</definedName>
    <definedName name="VAS073_F_Mokesciusanaud11IS">'Forma 4'!$D$58</definedName>
    <definedName name="VAS073_F_Mokesciusanaud131GeriamojoVandens" localSheetId="3">'Forma 4'!$F$58</definedName>
    <definedName name="VAS073_F_Mokesciusanaud131GeriamojoVandens">'Forma 4'!$F$58</definedName>
    <definedName name="VAS073_F_Mokesciusanaud132GeriamojoVandens" localSheetId="3">'Forma 4'!$G$58</definedName>
    <definedName name="VAS073_F_Mokesciusanaud132GeriamojoVandens">'Forma 4'!$G$58</definedName>
    <definedName name="VAS073_F_Mokesciusanaud133GeriamojoVandens" localSheetId="3">'Forma 4'!$H$58</definedName>
    <definedName name="VAS073_F_Mokesciusanaud133GeriamojoVandens">'Forma 4'!$H$58</definedName>
    <definedName name="VAS073_F_Mokesciusanaud13IsViso" localSheetId="3">'Forma 4'!$E$58</definedName>
    <definedName name="VAS073_F_Mokesciusanaud13IsViso">'Forma 4'!$E$58</definedName>
    <definedName name="VAS073_F_Mokesciusanaud141NuotekuSurinkimas" localSheetId="3">'Forma 4'!$J$58</definedName>
    <definedName name="VAS073_F_Mokesciusanaud141NuotekuSurinkimas">'Forma 4'!$J$58</definedName>
    <definedName name="VAS073_F_Mokesciusanaud142NuotekuValymas" localSheetId="3">'Forma 4'!$K$58</definedName>
    <definedName name="VAS073_F_Mokesciusanaud142NuotekuValymas">'Forma 4'!$K$58</definedName>
    <definedName name="VAS073_F_Mokesciusanaud143NuotekuDumblo" localSheetId="3">'Forma 4'!$L$58</definedName>
    <definedName name="VAS073_F_Mokesciusanaud143NuotekuDumblo">'Forma 4'!$L$58</definedName>
    <definedName name="VAS073_F_Mokesciusanaud14IsViso" localSheetId="3">'Forma 4'!$I$58</definedName>
    <definedName name="VAS073_F_Mokesciusanaud14IsViso">'Forma 4'!$I$58</definedName>
    <definedName name="VAS073_F_Mokesciusanaud15PavirsiniuNuoteku" localSheetId="3">'Forma 4'!$M$58</definedName>
    <definedName name="VAS073_F_Mokesciusanaud15PavirsiniuNuoteku">'Forma 4'!$M$58</definedName>
    <definedName name="VAS073_F_Mokesciusanaud16KitosReguliuojamosios" localSheetId="3">'Forma 4'!$N$58</definedName>
    <definedName name="VAS073_F_Mokesciusanaud16KitosReguliuojamosios">'Forma 4'!$N$58</definedName>
    <definedName name="VAS073_F_Mokesciusanaud17KitosVeiklos" localSheetId="3">'Forma 4'!$Q$58</definedName>
    <definedName name="VAS073_F_Mokesciusanaud17KitosVeiklos">'Forma 4'!$Q$58</definedName>
    <definedName name="VAS073_F_Mokesciusanaud1Apskaitosveikla1" localSheetId="3">'Forma 4'!$O$58</definedName>
    <definedName name="VAS073_F_Mokesciusanaud1Apskaitosveikla1">'Forma 4'!$O$58</definedName>
    <definedName name="VAS073_F_Mokesciusanaud1Kitareguliuoja1" localSheetId="3">'Forma 4'!$P$58</definedName>
    <definedName name="VAS073_F_Mokesciusanaud1Kitareguliuoja1">'Forma 4'!$P$58</definedName>
    <definedName name="VAS073_F_Mokesciusanaud21IS" localSheetId="3">'Forma 4'!$D$114</definedName>
    <definedName name="VAS073_F_Mokesciusanaud21IS">'Forma 4'!$D$114</definedName>
    <definedName name="VAS073_F_Mokesciusanaud231GeriamojoVandens" localSheetId="3">'Forma 4'!$F$114</definedName>
    <definedName name="VAS073_F_Mokesciusanaud231GeriamojoVandens">'Forma 4'!$F$114</definedName>
    <definedName name="VAS073_F_Mokesciusanaud232GeriamojoVandens" localSheetId="3">'Forma 4'!$G$114</definedName>
    <definedName name="VAS073_F_Mokesciusanaud232GeriamojoVandens">'Forma 4'!$G$114</definedName>
    <definedName name="VAS073_F_Mokesciusanaud233GeriamojoVandens" localSheetId="3">'Forma 4'!$H$114</definedName>
    <definedName name="VAS073_F_Mokesciusanaud233GeriamojoVandens">'Forma 4'!$H$114</definedName>
    <definedName name="VAS073_F_Mokesciusanaud23IsViso" localSheetId="3">'Forma 4'!$E$114</definedName>
    <definedName name="VAS073_F_Mokesciusanaud23IsViso">'Forma 4'!$E$114</definedName>
    <definedName name="VAS073_F_Mokesciusanaud241NuotekuSurinkimas" localSheetId="3">'Forma 4'!$J$114</definedName>
    <definedName name="VAS073_F_Mokesciusanaud241NuotekuSurinkimas">'Forma 4'!$J$114</definedName>
    <definedName name="VAS073_F_Mokesciusanaud242NuotekuValymas" localSheetId="3">'Forma 4'!$K$114</definedName>
    <definedName name="VAS073_F_Mokesciusanaud242NuotekuValymas">'Forma 4'!$K$114</definedName>
    <definedName name="VAS073_F_Mokesciusanaud243NuotekuDumblo" localSheetId="3">'Forma 4'!$L$114</definedName>
    <definedName name="VAS073_F_Mokesciusanaud243NuotekuDumblo">'Forma 4'!$L$114</definedName>
    <definedName name="VAS073_F_Mokesciusanaud24IsViso" localSheetId="3">'Forma 4'!$I$114</definedName>
    <definedName name="VAS073_F_Mokesciusanaud24IsViso">'Forma 4'!$I$114</definedName>
    <definedName name="VAS073_F_Mokesciusanaud25PavirsiniuNuoteku" localSheetId="3">'Forma 4'!$M$114</definedName>
    <definedName name="VAS073_F_Mokesciusanaud25PavirsiniuNuoteku">'Forma 4'!$M$114</definedName>
    <definedName name="VAS073_F_Mokesciusanaud26KitosReguliuojamosios" localSheetId="3">'Forma 4'!$N$114</definedName>
    <definedName name="VAS073_F_Mokesciusanaud26KitosReguliuojamosios">'Forma 4'!$N$114</definedName>
    <definedName name="VAS073_F_Mokesciusanaud27KitosVeiklos" localSheetId="3">'Forma 4'!$Q$114</definedName>
    <definedName name="VAS073_F_Mokesciusanaud27KitosVeiklos">'Forma 4'!$Q$114</definedName>
    <definedName name="VAS073_F_Mokesciusanaud2Apskaitosveikla1" localSheetId="3">'Forma 4'!$O$114</definedName>
    <definedName name="VAS073_F_Mokesciusanaud2Apskaitosveikla1">'Forma 4'!$O$114</definedName>
    <definedName name="VAS073_F_Mokesciusanaud2Kitareguliuoja1" localSheetId="3">'Forma 4'!$P$114</definedName>
    <definedName name="VAS073_F_Mokesciusanaud2Kitareguliuoja1">'Forma 4'!$P$114</definedName>
    <definedName name="VAS073_F_Mokesciusanaud31IS" localSheetId="3">'Forma 4'!$D$211</definedName>
    <definedName name="VAS073_F_Mokesciusanaud31IS">'Forma 4'!$D$211</definedName>
    <definedName name="VAS073_F_Mokesciusanaud331GeriamojoVandens" localSheetId="3">'Forma 4'!$F$211</definedName>
    <definedName name="VAS073_F_Mokesciusanaud331GeriamojoVandens">'Forma 4'!$F$211</definedName>
    <definedName name="VAS073_F_Mokesciusanaud332GeriamojoVandens" localSheetId="3">'Forma 4'!$G$211</definedName>
    <definedName name="VAS073_F_Mokesciusanaud332GeriamojoVandens">'Forma 4'!$G$211</definedName>
    <definedName name="VAS073_F_Mokesciusanaud333GeriamojoVandens" localSheetId="3">'Forma 4'!$H$211</definedName>
    <definedName name="VAS073_F_Mokesciusanaud333GeriamojoVandens">'Forma 4'!$H$211</definedName>
    <definedName name="VAS073_F_Mokesciusanaud33IsViso" localSheetId="3">'Forma 4'!$E$211</definedName>
    <definedName name="VAS073_F_Mokesciusanaud33IsViso">'Forma 4'!$E$211</definedName>
    <definedName name="VAS073_F_Mokesciusanaud341NuotekuSurinkimas" localSheetId="3">'Forma 4'!$J$211</definedName>
    <definedName name="VAS073_F_Mokesciusanaud341NuotekuSurinkimas">'Forma 4'!$J$211</definedName>
    <definedName name="VAS073_F_Mokesciusanaud342NuotekuValymas" localSheetId="3">'Forma 4'!$K$211</definedName>
    <definedName name="VAS073_F_Mokesciusanaud342NuotekuValymas">'Forma 4'!$K$211</definedName>
    <definedName name="VAS073_F_Mokesciusanaud343NuotekuDumblo" localSheetId="3">'Forma 4'!$L$211</definedName>
    <definedName name="VAS073_F_Mokesciusanaud343NuotekuDumblo">'Forma 4'!$L$211</definedName>
    <definedName name="VAS073_F_Mokesciusanaud34IsViso" localSheetId="3">'Forma 4'!$I$211</definedName>
    <definedName name="VAS073_F_Mokesciusanaud34IsViso">'Forma 4'!$I$211</definedName>
    <definedName name="VAS073_F_Mokesciusanaud35PavirsiniuNuoteku" localSheetId="3">'Forma 4'!$M$211</definedName>
    <definedName name="VAS073_F_Mokesciusanaud35PavirsiniuNuoteku">'Forma 4'!$M$211</definedName>
    <definedName name="VAS073_F_Mokesciusanaud36KitosReguliuojamosios" localSheetId="3">'Forma 4'!$N$211</definedName>
    <definedName name="VAS073_F_Mokesciusanaud36KitosReguliuojamosios">'Forma 4'!$N$211</definedName>
    <definedName name="VAS073_F_Mokesciusanaud37KitosVeiklos" localSheetId="3">'Forma 4'!$Q$211</definedName>
    <definedName name="VAS073_F_Mokesciusanaud37KitosVeiklos">'Forma 4'!$Q$211</definedName>
    <definedName name="VAS073_F_Mokesciusanaud3Apskaitosveikla1" localSheetId="3">'Forma 4'!$O$211</definedName>
    <definedName name="VAS073_F_Mokesciusanaud3Apskaitosveikla1">'Forma 4'!$O$211</definedName>
    <definedName name="VAS073_F_Mokesciusanaud3Kitareguliuoja1" localSheetId="3">'Forma 4'!$P$211</definedName>
    <definedName name="VAS073_F_Mokesciusanaud3Kitareguliuoja1">'Forma 4'!$P$211</definedName>
    <definedName name="VAS073_F_Nekilnojamojot11IS" localSheetId="3">'Forma 4'!$D$61</definedName>
    <definedName name="VAS073_F_Nekilnojamojot11IS">'Forma 4'!$D$61</definedName>
    <definedName name="VAS073_F_Nekilnojamojot131GeriamojoVandens" localSheetId="3">'Forma 4'!$F$61</definedName>
    <definedName name="VAS073_F_Nekilnojamojot131GeriamojoVandens">'Forma 4'!$F$61</definedName>
    <definedName name="VAS073_F_Nekilnojamojot132GeriamojoVandens" localSheetId="3">'Forma 4'!$G$61</definedName>
    <definedName name="VAS073_F_Nekilnojamojot132GeriamojoVandens">'Forma 4'!$G$61</definedName>
    <definedName name="VAS073_F_Nekilnojamojot133GeriamojoVandens" localSheetId="3">'Forma 4'!$H$61</definedName>
    <definedName name="VAS073_F_Nekilnojamojot133GeriamojoVandens">'Forma 4'!$H$61</definedName>
    <definedName name="VAS073_F_Nekilnojamojot13IsViso" localSheetId="3">'Forma 4'!$E$61</definedName>
    <definedName name="VAS073_F_Nekilnojamojot13IsViso">'Forma 4'!$E$61</definedName>
    <definedName name="VAS073_F_Nekilnojamojot141NuotekuSurinkimas" localSheetId="3">'Forma 4'!$J$61</definedName>
    <definedName name="VAS073_F_Nekilnojamojot141NuotekuSurinkimas">'Forma 4'!$J$61</definedName>
    <definedName name="VAS073_F_Nekilnojamojot142NuotekuValymas" localSheetId="3">'Forma 4'!$K$61</definedName>
    <definedName name="VAS073_F_Nekilnojamojot142NuotekuValymas">'Forma 4'!$K$61</definedName>
    <definedName name="VAS073_F_Nekilnojamojot143NuotekuDumblo" localSheetId="3">'Forma 4'!$L$61</definedName>
    <definedName name="VAS073_F_Nekilnojamojot143NuotekuDumblo">'Forma 4'!$L$61</definedName>
    <definedName name="VAS073_F_Nekilnojamojot14IsViso" localSheetId="3">'Forma 4'!$I$61</definedName>
    <definedName name="VAS073_F_Nekilnojamojot14IsViso">'Forma 4'!$I$61</definedName>
    <definedName name="VAS073_F_Nekilnojamojot15PavirsiniuNuoteku" localSheetId="3">'Forma 4'!$M$61</definedName>
    <definedName name="VAS073_F_Nekilnojamojot15PavirsiniuNuoteku">'Forma 4'!$M$61</definedName>
    <definedName name="VAS073_F_Nekilnojamojot16KitosReguliuojamosios" localSheetId="3">'Forma 4'!$N$61</definedName>
    <definedName name="VAS073_F_Nekilnojamojot16KitosReguliuojamosios">'Forma 4'!$N$61</definedName>
    <definedName name="VAS073_F_Nekilnojamojot17KitosVeiklos" localSheetId="3">'Forma 4'!$Q$61</definedName>
    <definedName name="VAS073_F_Nekilnojamojot17KitosVeiklos">'Forma 4'!$Q$61</definedName>
    <definedName name="VAS073_F_Nekilnojamojot1Apskaitosveikla1" localSheetId="3">'Forma 4'!$O$61</definedName>
    <definedName name="VAS073_F_Nekilnojamojot1Apskaitosveikla1">'Forma 4'!$O$61</definedName>
    <definedName name="VAS073_F_Nekilnojamojot1Kitareguliuoja1" localSheetId="3">'Forma 4'!$P$61</definedName>
    <definedName name="VAS073_F_Nekilnojamojot1Kitareguliuoja1">'Forma 4'!$P$61</definedName>
    <definedName name="VAS073_F_Nekilnojamojot21IS" localSheetId="3">'Forma 4'!$D$115</definedName>
    <definedName name="VAS073_F_Nekilnojamojot21IS">'Forma 4'!$D$115</definedName>
    <definedName name="VAS073_F_Nekilnojamojot231GeriamojoVandens" localSheetId="3">'Forma 4'!$F$115</definedName>
    <definedName name="VAS073_F_Nekilnojamojot231GeriamojoVandens">'Forma 4'!$F$115</definedName>
    <definedName name="VAS073_F_Nekilnojamojot232GeriamojoVandens" localSheetId="3">'Forma 4'!$G$115</definedName>
    <definedName name="VAS073_F_Nekilnojamojot232GeriamojoVandens">'Forma 4'!$G$115</definedName>
    <definedName name="VAS073_F_Nekilnojamojot233GeriamojoVandens" localSheetId="3">'Forma 4'!$H$115</definedName>
    <definedName name="VAS073_F_Nekilnojamojot233GeriamojoVandens">'Forma 4'!$H$115</definedName>
    <definedName name="VAS073_F_Nekilnojamojot23IsViso" localSheetId="3">'Forma 4'!$E$115</definedName>
    <definedName name="VAS073_F_Nekilnojamojot23IsViso">'Forma 4'!$E$115</definedName>
    <definedName name="VAS073_F_Nekilnojamojot241NuotekuSurinkimas" localSheetId="3">'Forma 4'!$J$115</definedName>
    <definedName name="VAS073_F_Nekilnojamojot241NuotekuSurinkimas">'Forma 4'!$J$115</definedName>
    <definedName name="VAS073_F_Nekilnojamojot242NuotekuValymas" localSheetId="3">'Forma 4'!$K$115</definedName>
    <definedName name="VAS073_F_Nekilnojamojot242NuotekuValymas">'Forma 4'!$K$115</definedName>
    <definedName name="VAS073_F_Nekilnojamojot243NuotekuDumblo" localSheetId="3">'Forma 4'!$L$115</definedName>
    <definedName name="VAS073_F_Nekilnojamojot243NuotekuDumblo">'Forma 4'!$L$115</definedName>
    <definedName name="VAS073_F_Nekilnojamojot24IsViso" localSheetId="3">'Forma 4'!$I$115</definedName>
    <definedName name="VAS073_F_Nekilnojamojot24IsViso">'Forma 4'!$I$115</definedName>
    <definedName name="VAS073_F_Nekilnojamojot25PavirsiniuNuoteku" localSheetId="3">'Forma 4'!$M$115</definedName>
    <definedName name="VAS073_F_Nekilnojamojot25PavirsiniuNuoteku">'Forma 4'!$M$115</definedName>
    <definedName name="VAS073_F_Nekilnojamojot26KitosReguliuojamosios" localSheetId="3">'Forma 4'!$N$115</definedName>
    <definedName name="VAS073_F_Nekilnojamojot26KitosReguliuojamosios">'Forma 4'!$N$115</definedName>
    <definedName name="VAS073_F_Nekilnojamojot27KitosVeiklos" localSheetId="3">'Forma 4'!$Q$115</definedName>
    <definedName name="VAS073_F_Nekilnojamojot27KitosVeiklos">'Forma 4'!$Q$115</definedName>
    <definedName name="VAS073_F_Nekilnojamojot2Apskaitosveikla1" localSheetId="3">'Forma 4'!$O$115</definedName>
    <definedName name="VAS073_F_Nekilnojamojot2Apskaitosveikla1">'Forma 4'!$O$115</definedName>
    <definedName name="VAS073_F_Nekilnojamojot2Kitareguliuoja1" localSheetId="3">'Forma 4'!$P$115</definedName>
    <definedName name="VAS073_F_Nekilnojamojot2Kitareguliuoja1">'Forma 4'!$P$115</definedName>
    <definedName name="VAS073_F_Nekilnojamojot31IS" localSheetId="3">'Forma 4'!$D$167</definedName>
    <definedName name="VAS073_F_Nekilnojamojot31IS">'Forma 4'!$D$167</definedName>
    <definedName name="VAS073_F_Nekilnojamojot331GeriamojoVandens" localSheetId="3">'Forma 4'!$F$167</definedName>
    <definedName name="VAS073_F_Nekilnojamojot331GeriamojoVandens">'Forma 4'!$F$167</definedName>
    <definedName name="VAS073_F_Nekilnojamojot332GeriamojoVandens" localSheetId="3">'Forma 4'!$G$167</definedName>
    <definedName name="VAS073_F_Nekilnojamojot332GeriamojoVandens">'Forma 4'!$G$167</definedName>
    <definedName name="VAS073_F_Nekilnojamojot333GeriamojoVandens" localSheetId="3">'Forma 4'!$H$167</definedName>
    <definedName name="VAS073_F_Nekilnojamojot333GeriamojoVandens">'Forma 4'!$H$167</definedName>
    <definedName name="VAS073_F_Nekilnojamojot33IsViso" localSheetId="3">'Forma 4'!$E$167</definedName>
    <definedName name="VAS073_F_Nekilnojamojot33IsViso">'Forma 4'!$E$167</definedName>
    <definedName name="VAS073_F_Nekilnojamojot341NuotekuSurinkimas" localSheetId="3">'Forma 4'!$J$167</definedName>
    <definedName name="VAS073_F_Nekilnojamojot341NuotekuSurinkimas">'Forma 4'!$J$167</definedName>
    <definedName name="VAS073_F_Nekilnojamojot342NuotekuValymas" localSheetId="3">'Forma 4'!$K$167</definedName>
    <definedName name="VAS073_F_Nekilnojamojot342NuotekuValymas">'Forma 4'!$K$167</definedName>
    <definedName name="VAS073_F_Nekilnojamojot343NuotekuDumblo" localSheetId="3">'Forma 4'!$L$167</definedName>
    <definedName name="VAS073_F_Nekilnojamojot343NuotekuDumblo">'Forma 4'!$L$167</definedName>
    <definedName name="VAS073_F_Nekilnojamojot34IsViso" localSheetId="3">'Forma 4'!$I$167</definedName>
    <definedName name="VAS073_F_Nekilnojamojot34IsViso">'Forma 4'!$I$167</definedName>
    <definedName name="VAS073_F_Nekilnojamojot35PavirsiniuNuoteku" localSheetId="3">'Forma 4'!$M$167</definedName>
    <definedName name="VAS073_F_Nekilnojamojot35PavirsiniuNuoteku">'Forma 4'!$M$167</definedName>
    <definedName name="VAS073_F_Nekilnojamojot36KitosReguliuojamosios" localSheetId="3">'Forma 4'!$N$167</definedName>
    <definedName name="VAS073_F_Nekilnojamojot36KitosReguliuojamosios">'Forma 4'!$N$167</definedName>
    <definedName name="VAS073_F_Nekilnojamojot37KitosVeiklos" localSheetId="3">'Forma 4'!$Q$167</definedName>
    <definedName name="VAS073_F_Nekilnojamojot37KitosVeiklos">'Forma 4'!$Q$167</definedName>
    <definedName name="VAS073_F_Nekilnojamojot3Apskaitosveikla1" localSheetId="3">'Forma 4'!$O$167</definedName>
    <definedName name="VAS073_F_Nekilnojamojot3Apskaitosveikla1">'Forma 4'!$O$167</definedName>
    <definedName name="VAS073_F_Nekilnojamojot3Kitareguliuoja1" localSheetId="3">'Forma 4'!$P$167</definedName>
    <definedName name="VAS073_F_Nekilnojamojot3Kitareguliuoja1">'Forma 4'!$P$167</definedName>
    <definedName name="VAS073_F_Nekilnojamojot41IS" localSheetId="3">'Forma 4'!$D$212</definedName>
    <definedName name="VAS073_F_Nekilnojamojot41IS">'Forma 4'!$D$212</definedName>
    <definedName name="VAS073_F_Nekilnojamojot431GeriamojoVandens" localSheetId="3">'Forma 4'!$F$212</definedName>
    <definedName name="VAS073_F_Nekilnojamojot431GeriamojoVandens">'Forma 4'!$F$212</definedName>
    <definedName name="VAS073_F_Nekilnojamojot432GeriamojoVandens" localSheetId="3">'Forma 4'!$G$212</definedName>
    <definedName name="VAS073_F_Nekilnojamojot432GeriamojoVandens">'Forma 4'!$G$212</definedName>
    <definedName name="VAS073_F_Nekilnojamojot433GeriamojoVandens" localSheetId="3">'Forma 4'!$H$212</definedName>
    <definedName name="VAS073_F_Nekilnojamojot433GeriamojoVandens">'Forma 4'!$H$212</definedName>
    <definedName name="VAS073_F_Nekilnojamojot43IsViso" localSheetId="3">'Forma 4'!$E$212</definedName>
    <definedName name="VAS073_F_Nekilnojamojot43IsViso">'Forma 4'!$E$212</definedName>
    <definedName name="VAS073_F_Nekilnojamojot441NuotekuSurinkimas" localSheetId="3">'Forma 4'!$J$212</definedName>
    <definedName name="VAS073_F_Nekilnojamojot441NuotekuSurinkimas">'Forma 4'!$J$212</definedName>
    <definedName name="VAS073_F_Nekilnojamojot442NuotekuValymas" localSheetId="3">'Forma 4'!$K$212</definedName>
    <definedName name="VAS073_F_Nekilnojamojot442NuotekuValymas">'Forma 4'!$K$212</definedName>
    <definedName name="VAS073_F_Nekilnojamojot443NuotekuDumblo" localSheetId="3">'Forma 4'!$L$212</definedName>
    <definedName name="VAS073_F_Nekilnojamojot443NuotekuDumblo">'Forma 4'!$L$212</definedName>
    <definedName name="VAS073_F_Nekilnojamojot44IsViso" localSheetId="3">'Forma 4'!$I$212</definedName>
    <definedName name="VAS073_F_Nekilnojamojot44IsViso">'Forma 4'!$I$212</definedName>
    <definedName name="VAS073_F_Nekilnojamojot45PavirsiniuNuoteku" localSheetId="3">'Forma 4'!$M$212</definedName>
    <definedName name="VAS073_F_Nekilnojamojot45PavirsiniuNuoteku">'Forma 4'!$M$212</definedName>
    <definedName name="VAS073_F_Nekilnojamojot46KitosReguliuojamosios" localSheetId="3">'Forma 4'!$N$212</definedName>
    <definedName name="VAS073_F_Nekilnojamojot46KitosReguliuojamosios">'Forma 4'!$N$212</definedName>
    <definedName name="VAS073_F_Nekilnojamojot47KitosVeiklos" localSheetId="3">'Forma 4'!$Q$212</definedName>
    <definedName name="VAS073_F_Nekilnojamojot47KitosVeiklos">'Forma 4'!$Q$212</definedName>
    <definedName name="VAS073_F_Nekilnojamojot4Apskaitosveikla1" localSheetId="3">'Forma 4'!$O$212</definedName>
    <definedName name="VAS073_F_Nekilnojamojot4Apskaitosveikla1">'Forma 4'!$O$212</definedName>
    <definedName name="VAS073_F_Nekilnojamojot4Kitareguliuoja1" localSheetId="3">'Forma 4'!$P$212</definedName>
    <definedName name="VAS073_F_Nekilnojamojot4Kitareguliuoja1">'Forma 4'!$P$212</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4'!$D$92</definedName>
    <definedName name="VAS073_F_Netiesioginess11IS">'Forma 4'!$D$92</definedName>
    <definedName name="VAS073_F_Netiesioginess131GeriamojoVandens" localSheetId="3">'Forma 4'!$F$92</definedName>
    <definedName name="VAS073_F_Netiesioginess131GeriamojoVandens">'Forma 4'!$F$92</definedName>
    <definedName name="VAS073_F_Netiesioginess132GeriamojoVandens" localSheetId="3">'Forma 4'!$G$92</definedName>
    <definedName name="VAS073_F_Netiesioginess132GeriamojoVandens">'Forma 4'!$G$92</definedName>
    <definedName name="VAS073_F_Netiesioginess133GeriamojoVandens" localSheetId="3">'Forma 4'!$H$92</definedName>
    <definedName name="VAS073_F_Netiesioginess133GeriamojoVandens">'Forma 4'!$H$92</definedName>
    <definedName name="VAS073_F_Netiesioginess13IsViso" localSheetId="3">'Forma 4'!$E$92</definedName>
    <definedName name="VAS073_F_Netiesioginess13IsViso">'Forma 4'!$E$92</definedName>
    <definedName name="VAS073_F_Netiesioginess141NuotekuSurinkimas" localSheetId="3">'Forma 4'!$J$92</definedName>
    <definedName name="VAS073_F_Netiesioginess141NuotekuSurinkimas">'Forma 4'!$J$92</definedName>
    <definedName name="VAS073_F_Netiesioginess142NuotekuValymas" localSheetId="3">'Forma 4'!$K$92</definedName>
    <definedName name="VAS073_F_Netiesioginess142NuotekuValymas">'Forma 4'!$K$92</definedName>
    <definedName name="VAS073_F_Netiesioginess143NuotekuDumblo" localSheetId="3">'Forma 4'!$L$92</definedName>
    <definedName name="VAS073_F_Netiesioginess143NuotekuDumblo">'Forma 4'!$L$92</definedName>
    <definedName name="VAS073_F_Netiesioginess14IsViso" localSheetId="3">'Forma 4'!$I$92</definedName>
    <definedName name="VAS073_F_Netiesioginess14IsViso">'Forma 4'!$I$92</definedName>
    <definedName name="VAS073_F_Netiesioginess15PavirsiniuNuoteku" localSheetId="3">'Forma 4'!$M$92</definedName>
    <definedName name="VAS073_F_Netiesioginess15PavirsiniuNuoteku">'Forma 4'!$M$92</definedName>
    <definedName name="VAS073_F_Netiesioginess16KitosReguliuojamosios" localSheetId="3">'Forma 4'!$N$92</definedName>
    <definedName name="VAS073_F_Netiesioginess16KitosReguliuojamosios">'Forma 4'!$N$92</definedName>
    <definedName name="VAS073_F_Netiesioginess17KitosVeiklos" localSheetId="3">'Forma 4'!$Q$92</definedName>
    <definedName name="VAS073_F_Netiesioginess17KitosVeiklos">'Forma 4'!$Q$92</definedName>
    <definedName name="VAS073_F_Netiesioginess1Apskaitosveikla1" localSheetId="3">'Forma 4'!$O$92</definedName>
    <definedName name="VAS073_F_Netiesioginess1Apskaitosveikla1">'Forma 4'!$O$92</definedName>
    <definedName name="VAS073_F_Netiesioginess1Kitareguliuoja1" localSheetId="3">'Forma 4'!$P$92</definedName>
    <definedName name="VAS073_F_Netiesioginess1Kitareguliuoja1">'Forma 4'!$P$92</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4'!$D$204</definedName>
    <definedName name="VAS073_F_Nusidevejimoam101IS">'Forma 4'!$D$204</definedName>
    <definedName name="VAS073_F_Nusidevejimoam1031GeriamojoVandens" localSheetId="3">'Forma 4'!$F$204</definedName>
    <definedName name="VAS073_F_Nusidevejimoam1031GeriamojoVandens">'Forma 4'!$F$204</definedName>
    <definedName name="VAS073_F_Nusidevejimoam1032GeriamojoVandens" localSheetId="3">'Forma 4'!$G$204</definedName>
    <definedName name="VAS073_F_Nusidevejimoam1032GeriamojoVandens">'Forma 4'!$G$204</definedName>
    <definedName name="VAS073_F_Nusidevejimoam1033GeriamojoVandens" localSheetId="3">'Forma 4'!$H$204</definedName>
    <definedName name="VAS073_F_Nusidevejimoam1033GeriamojoVandens">'Forma 4'!$H$204</definedName>
    <definedName name="VAS073_F_Nusidevejimoam103IsViso" localSheetId="3">'Forma 4'!$E$204</definedName>
    <definedName name="VAS073_F_Nusidevejimoam103IsViso">'Forma 4'!$E$204</definedName>
    <definedName name="VAS073_F_Nusidevejimoam1041NuotekuSurinkimas" localSheetId="3">'Forma 4'!$J$204</definedName>
    <definedName name="VAS073_F_Nusidevejimoam1041NuotekuSurinkimas">'Forma 4'!$J$204</definedName>
    <definedName name="VAS073_F_Nusidevejimoam1042NuotekuValymas" localSheetId="3">'Forma 4'!$K$204</definedName>
    <definedName name="VAS073_F_Nusidevejimoam1042NuotekuValymas">'Forma 4'!$K$204</definedName>
    <definedName name="VAS073_F_Nusidevejimoam1043NuotekuDumblo" localSheetId="3">'Forma 4'!$L$204</definedName>
    <definedName name="VAS073_F_Nusidevejimoam1043NuotekuDumblo">'Forma 4'!$L$204</definedName>
    <definedName name="VAS073_F_Nusidevejimoam104IsViso" localSheetId="3">'Forma 4'!$I$204</definedName>
    <definedName name="VAS073_F_Nusidevejimoam104IsViso">'Forma 4'!$I$204</definedName>
    <definedName name="VAS073_F_Nusidevejimoam105PavirsiniuNuoteku" localSheetId="3">'Forma 4'!$M$204</definedName>
    <definedName name="VAS073_F_Nusidevejimoam105PavirsiniuNuoteku">'Forma 4'!$M$204</definedName>
    <definedName name="VAS073_F_Nusidevejimoam106KitosReguliuojamosios" localSheetId="3">'Forma 4'!$N$204</definedName>
    <definedName name="VAS073_F_Nusidevejimoam106KitosReguliuojamosios">'Forma 4'!$N$204</definedName>
    <definedName name="VAS073_F_Nusidevejimoam107KitosVeiklos" localSheetId="3">'Forma 4'!$Q$204</definedName>
    <definedName name="VAS073_F_Nusidevejimoam107KitosVeiklos">'Forma 4'!$Q$204</definedName>
    <definedName name="VAS073_F_Nusidevejimoam10Apskaitosveikla1" localSheetId="3">'Forma 4'!$O$204</definedName>
    <definedName name="VAS073_F_Nusidevejimoam10Apskaitosveikla1">'Forma 4'!$O$204</definedName>
    <definedName name="VAS073_F_Nusidevejimoam10Kitareguliuoja1" localSheetId="3">'Forma 4'!$P$204</definedName>
    <definedName name="VAS073_F_Nusidevejimoam10Kitareguliuoja1">'Forma 4'!$P$204</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4'!$D$107</definedName>
    <definedName name="VAS073_F_Nusidevejimoam81IS">'Forma 4'!$D$107</definedName>
    <definedName name="VAS073_F_Nusidevejimoam831GeriamojoVandens" localSheetId="3">'Forma 4'!$F$107</definedName>
    <definedName name="VAS073_F_Nusidevejimoam831GeriamojoVandens">'Forma 4'!$F$107</definedName>
    <definedName name="VAS073_F_Nusidevejimoam832GeriamojoVandens" localSheetId="3">'Forma 4'!$G$107</definedName>
    <definedName name="VAS073_F_Nusidevejimoam832GeriamojoVandens">'Forma 4'!$G$107</definedName>
    <definedName name="VAS073_F_Nusidevejimoam833GeriamojoVandens" localSheetId="3">'Forma 4'!$H$107</definedName>
    <definedName name="VAS073_F_Nusidevejimoam833GeriamojoVandens">'Forma 4'!$H$107</definedName>
    <definedName name="VAS073_F_Nusidevejimoam83IsViso" localSheetId="3">'Forma 4'!$E$107</definedName>
    <definedName name="VAS073_F_Nusidevejimoam83IsViso">'Forma 4'!$E$107</definedName>
    <definedName name="VAS073_F_Nusidevejimoam841NuotekuSurinkimas" localSheetId="3">'Forma 4'!$J$107</definedName>
    <definedName name="VAS073_F_Nusidevejimoam841NuotekuSurinkimas">'Forma 4'!$J$107</definedName>
    <definedName name="VAS073_F_Nusidevejimoam842NuotekuValymas" localSheetId="3">'Forma 4'!$K$107</definedName>
    <definedName name="VAS073_F_Nusidevejimoam842NuotekuValymas">'Forma 4'!$K$107</definedName>
    <definedName name="VAS073_F_Nusidevejimoam843NuotekuDumblo" localSheetId="3">'Forma 4'!$L$107</definedName>
    <definedName name="VAS073_F_Nusidevejimoam843NuotekuDumblo">'Forma 4'!$L$107</definedName>
    <definedName name="VAS073_F_Nusidevejimoam84IsViso" localSheetId="3">'Forma 4'!$I$107</definedName>
    <definedName name="VAS073_F_Nusidevejimoam84IsViso">'Forma 4'!$I$107</definedName>
    <definedName name="VAS073_F_Nusidevejimoam85PavirsiniuNuoteku" localSheetId="3">'Forma 4'!$M$107</definedName>
    <definedName name="VAS073_F_Nusidevejimoam85PavirsiniuNuoteku">'Forma 4'!$M$107</definedName>
    <definedName name="VAS073_F_Nusidevejimoam86KitosReguliuojamosios" localSheetId="3">'Forma 4'!$N$107</definedName>
    <definedName name="VAS073_F_Nusidevejimoam86KitosReguliuojamosios">'Forma 4'!$N$107</definedName>
    <definedName name="VAS073_F_Nusidevejimoam87KitosVeiklos" localSheetId="3">'Forma 4'!$Q$107</definedName>
    <definedName name="VAS073_F_Nusidevejimoam87KitosVeiklos">'Forma 4'!$Q$107</definedName>
    <definedName name="VAS073_F_Nusidevejimoam8Apskaitosveikla1" localSheetId="3">'Forma 4'!$O$107</definedName>
    <definedName name="VAS073_F_Nusidevejimoam8Apskaitosveikla1">'Forma 4'!$O$107</definedName>
    <definedName name="VAS073_F_Nusidevejimoam8Kitareguliuoja1" localSheetId="3">'Forma 4'!$P$107</definedName>
    <definedName name="VAS073_F_Nusidevejimoam8Kitareguliuoja1">'Forma 4'!$P$107</definedName>
    <definedName name="VAS073_F_Nusidevejimoam91IS" localSheetId="3">'Forma 4'!$D$159</definedName>
    <definedName name="VAS073_F_Nusidevejimoam91IS">'Forma 4'!$D$159</definedName>
    <definedName name="VAS073_F_Nusidevejimoam931GeriamojoVandens" localSheetId="3">'Forma 4'!$F$159</definedName>
    <definedName name="VAS073_F_Nusidevejimoam931GeriamojoVandens">'Forma 4'!$F$159</definedName>
    <definedName name="VAS073_F_Nusidevejimoam932GeriamojoVandens" localSheetId="3">'Forma 4'!$G$159</definedName>
    <definedName name="VAS073_F_Nusidevejimoam932GeriamojoVandens">'Forma 4'!$G$159</definedName>
    <definedName name="VAS073_F_Nusidevejimoam933GeriamojoVandens" localSheetId="3">'Forma 4'!$H$159</definedName>
    <definedName name="VAS073_F_Nusidevejimoam933GeriamojoVandens">'Forma 4'!$H$159</definedName>
    <definedName name="VAS073_F_Nusidevejimoam93IsViso" localSheetId="3">'Forma 4'!$E$159</definedName>
    <definedName name="VAS073_F_Nusidevejimoam93IsViso">'Forma 4'!$E$159</definedName>
    <definedName name="VAS073_F_Nusidevejimoam941NuotekuSurinkimas" localSheetId="3">'Forma 4'!$J$159</definedName>
    <definedName name="VAS073_F_Nusidevejimoam941NuotekuSurinkimas">'Forma 4'!$J$159</definedName>
    <definedName name="VAS073_F_Nusidevejimoam942NuotekuValymas" localSheetId="3">'Forma 4'!$K$159</definedName>
    <definedName name="VAS073_F_Nusidevejimoam942NuotekuValymas">'Forma 4'!$K$159</definedName>
    <definedName name="VAS073_F_Nusidevejimoam943NuotekuDumblo" localSheetId="3">'Forma 4'!$L$159</definedName>
    <definedName name="VAS073_F_Nusidevejimoam943NuotekuDumblo">'Forma 4'!$L$159</definedName>
    <definedName name="VAS073_F_Nusidevejimoam94IsViso" localSheetId="3">'Forma 4'!$I$159</definedName>
    <definedName name="VAS073_F_Nusidevejimoam94IsViso">'Forma 4'!$I$159</definedName>
    <definedName name="VAS073_F_Nusidevejimoam95PavirsiniuNuoteku" localSheetId="3">'Forma 4'!$M$159</definedName>
    <definedName name="VAS073_F_Nusidevejimoam95PavirsiniuNuoteku">'Forma 4'!$M$159</definedName>
    <definedName name="VAS073_F_Nusidevejimoam96KitosReguliuojamosios" localSheetId="3">'Forma 4'!$N$159</definedName>
    <definedName name="VAS073_F_Nusidevejimoam96KitosReguliuojamosios">'Forma 4'!$N$159</definedName>
    <definedName name="VAS073_F_Nusidevejimoam97KitosVeiklos" localSheetId="3">'Forma 4'!$Q$159</definedName>
    <definedName name="VAS073_F_Nusidevejimoam97KitosVeiklos">'Forma 4'!$Q$159</definedName>
    <definedName name="VAS073_F_Nusidevejimoam9Apskaitosveikla1" localSheetId="3">'Forma 4'!$O$159</definedName>
    <definedName name="VAS073_F_Nusidevejimoam9Apskaitosveikla1">'Forma 4'!$O$159</definedName>
    <definedName name="VAS073_F_Nusidevejimoam9Kitareguliuoja1" localSheetId="3">'Forma 4'!$P$159</definedName>
    <definedName name="VAS073_F_Nusidevejimoam9Kitareguliuoja1">'Forma 4'!$P$159</definedName>
    <definedName name="VAS073_F_Opexbeapskaito11IS" localSheetId="3">'Forma 4'!$D$248</definedName>
    <definedName name="VAS073_F_Opexbeapskaito11IS">'Forma 4'!$D$248</definedName>
    <definedName name="VAS073_F_Opexsuapskaito11IS" localSheetId="3">'Forma 4'!$D$247</definedName>
    <definedName name="VAS073_F_Opexsuapskaito11IS">'Forma 4'!$D$247</definedName>
    <definedName name="VAS073_F_Orginventoriau11IS" localSheetId="3">'Forma 4'!$D$75</definedName>
    <definedName name="VAS073_F_Orginventoriau11IS">'Forma 4'!$D$75</definedName>
    <definedName name="VAS073_F_Orginventoriau131GeriamojoVandens" localSheetId="3">'Forma 4'!$F$75</definedName>
    <definedName name="VAS073_F_Orginventoriau131GeriamojoVandens">'Forma 4'!$F$75</definedName>
    <definedName name="VAS073_F_Orginventoriau132GeriamojoVandens" localSheetId="3">'Forma 4'!$G$75</definedName>
    <definedName name="VAS073_F_Orginventoriau132GeriamojoVandens">'Forma 4'!$G$75</definedName>
    <definedName name="VAS073_F_Orginventoriau133GeriamojoVandens" localSheetId="3">'Forma 4'!$H$75</definedName>
    <definedName name="VAS073_F_Orginventoriau133GeriamojoVandens">'Forma 4'!$H$75</definedName>
    <definedName name="VAS073_F_Orginventoriau13IsViso" localSheetId="3">'Forma 4'!$E$75</definedName>
    <definedName name="VAS073_F_Orginventoriau13IsViso">'Forma 4'!$E$75</definedName>
    <definedName name="VAS073_F_Orginventoriau141NuotekuSurinkimas" localSheetId="3">'Forma 4'!$J$75</definedName>
    <definedName name="VAS073_F_Orginventoriau141NuotekuSurinkimas">'Forma 4'!$J$75</definedName>
    <definedName name="VAS073_F_Orginventoriau142NuotekuValymas" localSheetId="3">'Forma 4'!$K$75</definedName>
    <definedName name="VAS073_F_Orginventoriau142NuotekuValymas">'Forma 4'!$K$75</definedName>
    <definedName name="VAS073_F_Orginventoriau143NuotekuDumblo" localSheetId="3">'Forma 4'!$L$75</definedName>
    <definedName name="VAS073_F_Orginventoriau143NuotekuDumblo">'Forma 4'!$L$75</definedName>
    <definedName name="VAS073_F_Orginventoriau14IsViso" localSheetId="3">'Forma 4'!$I$75</definedName>
    <definedName name="VAS073_F_Orginventoriau14IsViso">'Forma 4'!$I$75</definedName>
    <definedName name="VAS073_F_Orginventoriau15PavirsiniuNuoteku" localSheetId="3">'Forma 4'!$M$75</definedName>
    <definedName name="VAS073_F_Orginventoriau15PavirsiniuNuoteku">'Forma 4'!$M$75</definedName>
    <definedName name="VAS073_F_Orginventoriau16KitosReguliuojamosios" localSheetId="3">'Forma 4'!$N$75</definedName>
    <definedName name="VAS073_F_Orginventoriau16KitosReguliuojamosios">'Forma 4'!$N$75</definedName>
    <definedName name="VAS073_F_Orginventoriau17KitosVeiklos" localSheetId="3">'Forma 4'!$Q$75</definedName>
    <definedName name="VAS073_F_Orginventoriau17KitosVeiklos">'Forma 4'!$Q$75</definedName>
    <definedName name="VAS073_F_Orginventoriau1Apskaitosveikla1" localSheetId="3">'Forma 4'!$O$75</definedName>
    <definedName name="VAS073_F_Orginventoriau1Apskaitosveikla1">'Forma 4'!$O$75</definedName>
    <definedName name="VAS073_F_Orginventoriau1Kitareguliuoja1" localSheetId="3">'Forma 4'!$P$75</definedName>
    <definedName name="VAS073_F_Orginventoriau1Kitareguliuoja1">'Forma 4'!$P$75</definedName>
    <definedName name="VAS073_F_Orginventoriau21IS" localSheetId="3">'Forma 4'!$D$128</definedName>
    <definedName name="VAS073_F_Orginventoriau21IS">'Forma 4'!$D$128</definedName>
    <definedName name="VAS073_F_Orginventoriau231GeriamojoVandens" localSheetId="3">'Forma 4'!$F$128</definedName>
    <definedName name="VAS073_F_Orginventoriau231GeriamojoVandens">'Forma 4'!$F$128</definedName>
    <definedName name="VAS073_F_Orginventoriau232GeriamojoVandens" localSheetId="3">'Forma 4'!$G$128</definedName>
    <definedName name="VAS073_F_Orginventoriau232GeriamojoVandens">'Forma 4'!$G$128</definedName>
    <definedName name="VAS073_F_Orginventoriau233GeriamojoVandens" localSheetId="3">'Forma 4'!$H$128</definedName>
    <definedName name="VAS073_F_Orginventoriau233GeriamojoVandens">'Forma 4'!$H$128</definedName>
    <definedName name="VAS073_F_Orginventoriau23IsViso" localSheetId="3">'Forma 4'!$E$128</definedName>
    <definedName name="VAS073_F_Orginventoriau23IsViso">'Forma 4'!$E$128</definedName>
    <definedName name="VAS073_F_Orginventoriau241NuotekuSurinkimas" localSheetId="3">'Forma 4'!$J$128</definedName>
    <definedName name="VAS073_F_Orginventoriau241NuotekuSurinkimas">'Forma 4'!$J$128</definedName>
    <definedName name="VAS073_F_Orginventoriau242NuotekuValymas" localSheetId="3">'Forma 4'!$K$128</definedName>
    <definedName name="VAS073_F_Orginventoriau242NuotekuValymas">'Forma 4'!$K$128</definedName>
    <definedName name="VAS073_F_Orginventoriau243NuotekuDumblo" localSheetId="3">'Forma 4'!$L$128</definedName>
    <definedName name="VAS073_F_Orginventoriau243NuotekuDumblo">'Forma 4'!$L$128</definedName>
    <definedName name="VAS073_F_Orginventoriau24IsViso" localSheetId="3">'Forma 4'!$I$128</definedName>
    <definedName name="VAS073_F_Orginventoriau24IsViso">'Forma 4'!$I$128</definedName>
    <definedName name="VAS073_F_Orginventoriau25PavirsiniuNuoteku" localSheetId="3">'Forma 4'!$M$128</definedName>
    <definedName name="VAS073_F_Orginventoriau25PavirsiniuNuoteku">'Forma 4'!$M$128</definedName>
    <definedName name="VAS073_F_Orginventoriau26KitosReguliuojamosios" localSheetId="3">'Forma 4'!$N$128</definedName>
    <definedName name="VAS073_F_Orginventoriau26KitosReguliuojamosios">'Forma 4'!$N$128</definedName>
    <definedName name="VAS073_F_Orginventoriau27KitosVeiklos" localSheetId="3">'Forma 4'!$Q$128</definedName>
    <definedName name="VAS073_F_Orginventoriau27KitosVeiklos">'Forma 4'!$Q$128</definedName>
    <definedName name="VAS073_F_Orginventoriau2Apskaitosveikla1" localSheetId="3">'Forma 4'!$O$128</definedName>
    <definedName name="VAS073_F_Orginventoriau2Apskaitosveikla1">'Forma 4'!$O$128</definedName>
    <definedName name="VAS073_F_Orginventoriau2Kitareguliuoja1" localSheetId="3">'Forma 4'!$P$128</definedName>
    <definedName name="VAS073_F_Orginventoriau2Kitareguliuoja1">'Forma 4'!$P$128</definedName>
    <definedName name="VAS073_F_Orginventoriau31IS" localSheetId="3">'Forma 4'!$D$180</definedName>
    <definedName name="VAS073_F_Orginventoriau31IS">'Forma 4'!$D$180</definedName>
    <definedName name="VAS073_F_Orginventoriau331GeriamojoVandens" localSheetId="3">'Forma 4'!$F$180</definedName>
    <definedName name="VAS073_F_Orginventoriau331GeriamojoVandens">'Forma 4'!$F$180</definedName>
    <definedName name="VAS073_F_Orginventoriau332GeriamojoVandens" localSheetId="3">'Forma 4'!$G$180</definedName>
    <definedName name="VAS073_F_Orginventoriau332GeriamojoVandens">'Forma 4'!$G$180</definedName>
    <definedName name="VAS073_F_Orginventoriau333GeriamojoVandens" localSheetId="3">'Forma 4'!$H$180</definedName>
    <definedName name="VAS073_F_Orginventoriau333GeriamojoVandens">'Forma 4'!$H$180</definedName>
    <definedName name="VAS073_F_Orginventoriau33IsViso" localSheetId="3">'Forma 4'!$E$180</definedName>
    <definedName name="VAS073_F_Orginventoriau33IsViso">'Forma 4'!$E$180</definedName>
    <definedName name="VAS073_F_Orginventoriau341NuotekuSurinkimas" localSheetId="3">'Forma 4'!$J$180</definedName>
    <definedName name="VAS073_F_Orginventoriau341NuotekuSurinkimas">'Forma 4'!$J$180</definedName>
    <definedName name="VAS073_F_Orginventoriau342NuotekuValymas" localSheetId="3">'Forma 4'!$K$180</definedName>
    <definedName name="VAS073_F_Orginventoriau342NuotekuValymas">'Forma 4'!$K$180</definedName>
    <definedName name="VAS073_F_Orginventoriau343NuotekuDumblo" localSheetId="3">'Forma 4'!$L$180</definedName>
    <definedName name="VAS073_F_Orginventoriau343NuotekuDumblo">'Forma 4'!$L$180</definedName>
    <definedName name="VAS073_F_Orginventoriau34IsViso" localSheetId="3">'Forma 4'!$I$180</definedName>
    <definedName name="VAS073_F_Orginventoriau34IsViso">'Forma 4'!$I$180</definedName>
    <definedName name="VAS073_F_Orginventoriau35PavirsiniuNuoteku" localSheetId="3">'Forma 4'!$M$180</definedName>
    <definedName name="VAS073_F_Orginventoriau35PavirsiniuNuoteku">'Forma 4'!$M$180</definedName>
    <definedName name="VAS073_F_Orginventoriau36KitosReguliuojamosios" localSheetId="3">'Forma 4'!$N$180</definedName>
    <definedName name="VAS073_F_Orginventoriau36KitosReguliuojamosios">'Forma 4'!$N$180</definedName>
    <definedName name="VAS073_F_Orginventoriau37KitosVeiklos" localSheetId="3">'Forma 4'!$Q$180</definedName>
    <definedName name="VAS073_F_Orginventoriau37KitosVeiklos">'Forma 4'!$Q$180</definedName>
    <definedName name="VAS073_F_Orginventoriau3Apskaitosveikla1" localSheetId="3">'Forma 4'!$O$180</definedName>
    <definedName name="VAS073_F_Orginventoriau3Apskaitosveikla1">'Forma 4'!$O$180</definedName>
    <definedName name="VAS073_F_Orginventoriau3Kitareguliuoja1" localSheetId="3">'Forma 4'!$P$180</definedName>
    <definedName name="VAS073_F_Orginventoriau3Kitareguliuoja1">'Forma 4'!$P$180</definedName>
    <definedName name="VAS073_F_Orginventoriau41IS" localSheetId="3">'Forma 4'!$D$225</definedName>
    <definedName name="VAS073_F_Orginventoriau41IS">'Forma 4'!$D$225</definedName>
    <definedName name="VAS073_F_Orginventoriau431GeriamojoVandens" localSheetId="3">'Forma 4'!$F$225</definedName>
    <definedName name="VAS073_F_Orginventoriau431GeriamojoVandens">'Forma 4'!$F$225</definedName>
    <definedName name="VAS073_F_Orginventoriau432GeriamojoVandens" localSheetId="3">'Forma 4'!$G$225</definedName>
    <definedName name="VAS073_F_Orginventoriau432GeriamojoVandens">'Forma 4'!$G$225</definedName>
    <definedName name="VAS073_F_Orginventoriau433GeriamojoVandens" localSheetId="3">'Forma 4'!$H$225</definedName>
    <definedName name="VAS073_F_Orginventoriau433GeriamojoVandens">'Forma 4'!$H$225</definedName>
    <definedName name="VAS073_F_Orginventoriau43IsViso" localSheetId="3">'Forma 4'!$E$225</definedName>
    <definedName name="VAS073_F_Orginventoriau43IsViso">'Forma 4'!$E$225</definedName>
    <definedName name="VAS073_F_Orginventoriau441NuotekuSurinkimas" localSheetId="3">'Forma 4'!$J$225</definedName>
    <definedName name="VAS073_F_Orginventoriau441NuotekuSurinkimas">'Forma 4'!$J$225</definedName>
    <definedName name="VAS073_F_Orginventoriau442NuotekuValymas" localSheetId="3">'Forma 4'!$K$225</definedName>
    <definedName name="VAS073_F_Orginventoriau442NuotekuValymas">'Forma 4'!$K$225</definedName>
    <definedName name="VAS073_F_Orginventoriau443NuotekuDumblo" localSheetId="3">'Forma 4'!$L$225</definedName>
    <definedName name="VAS073_F_Orginventoriau443NuotekuDumblo">'Forma 4'!$L$225</definedName>
    <definedName name="VAS073_F_Orginventoriau44IsViso" localSheetId="3">'Forma 4'!$I$225</definedName>
    <definedName name="VAS073_F_Orginventoriau44IsViso">'Forma 4'!$I$225</definedName>
    <definedName name="VAS073_F_Orginventoriau45PavirsiniuNuoteku" localSheetId="3">'Forma 4'!$M$225</definedName>
    <definedName name="VAS073_F_Orginventoriau45PavirsiniuNuoteku">'Forma 4'!$M$225</definedName>
    <definedName name="VAS073_F_Orginventoriau46KitosReguliuojamosios" localSheetId="3">'Forma 4'!$N$225</definedName>
    <definedName name="VAS073_F_Orginventoriau46KitosReguliuojamosios">'Forma 4'!$N$225</definedName>
    <definedName name="VAS073_F_Orginventoriau47KitosVeiklos" localSheetId="3">'Forma 4'!$Q$225</definedName>
    <definedName name="VAS073_F_Orginventoriau47KitosVeiklos">'Forma 4'!$Q$225</definedName>
    <definedName name="VAS073_F_Orginventoriau4Apskaitosveikla1" localSheetId="3">'Forma 4'!$O$225</definedName>
    <definedName name="VAS073_F_Orginventoriau4Apskaitosveikla1">'Forma 4'!$O$225</definedName>
    <definedName name="VAS073_F_Orginventoriau4Kitareguliuoja1" localSheetId="3">'Forma 4'!$P$225</definedName>
    <definedName name="VAS073_F_Orginventoriau4Kitareguliuoja1">'Forma 4'!$P$225</definedName>
    <definedName name="VAS073_F_Paskirstomosio21IS" localSheetId="3">'Forma 4'!$D$232</definedName>
    <definedName name="VAS073_F_Paskirstomosio21IS">'Forma 4'!$D$232</definedName>
    <definedName name="VAS073_F_Paskirstomosio231GeriamojoVandens" localSheetId="3">'Forma 4'!$F$232</definedName>
    <definedName name="VAS073_F_Paskirstomosio231GeriamojoVandens">'Forma 4'!$F$232</definedName>
    <definedName name="VAS073_F_Paskirstomosio232GeriamojoVandens" localSheetId="3">'Forma 4'!$G$232</definedName>
    <definedName name="VAS073_F_Paskirstomosio232GeriamojoVandens">'Forma 4'!$G$232</definedName>
    <definedName name="VAS073_F_Paskirstomosio233GeriamojoVandens" localSheetId="3">'Forma 4'!$H$232</definedName>
    <definedName name="VAS073_F_Paskirstomosio233GeriamojoVandens">'Forma 4'!$H$232</definedName>
    <definedName name="VAS073_F_Paskirstomosio23IsViso" localSheetId="3">'Forma 4'!$E$232</definedName>
    <definedName name="VAS073_F_Paskirstomosio23IsViso">'Forma 4'!$E$232</definedName>
    <definedName name="VAS073_F_Paskirstomosio241NuotekuSurinkimas" localSheetId="3">'Forma 4'!$J$232</definedName>
    <definedName name="VAS073_F_Paskirstomosio241NuotekuSurinkimas">'Forma 4'!$J$232</definedName>
    <definedName name="VAS073_F_Paskirstomosio242NuotekuValymas" localSheetId="3">'Forma 4'!$K$232</definedName>
    <definedName name="VAS073_F_Paskirstomosio242NuotekuValymas">'Forma 4'!$K$232</definedName>
    <definedName name="VAS073_F_Paskirstomosio243NuotekuDumblo" localSheetId="3">'Forma 4'!$L$232</definedName>
    <definedName name="VAS073_F_Paskirstomosio243NuotekuDumblo">'Forma 4'!$L$232</definedName>
    <definedName name="VAS073_F_Paskirstomosio24IsViso" localSheetId="3">'Forma 4'!$I$232</definedName>
    <definedName name="VAS073_F_Paskirstomosio24IsViso">'Forma 4'!$I$232</definedName>
    <definedName name="VAS073_F_Paskirstomosio25PavirsiniuNuoteku" localSheetId="3">'Forma 4'!$M$232</definedName>
    <definedName name="VAS073_F_Paskirstomosio25PavirsiniuNuoteku">'Forma 4'!$M$232</definedName>
    <definedName name="VAS073_F_Paskirstomosio26KitosReguliuojamosios" localSheetId="3">'Forma 4'!$N$232</definedName>
    <definedName name="VAS073_F_Paskirstomosio26KitosReguliuojamosios">'Forma 4'!$N$232</definedName>
    <definedName name="VAS073_F_Paskirstomosio27KitosVeiklos" localSheetId="3">'Forma 4'!$Q$232</definedName>
    <definedName name="VAS073_F_Paskirstomosio27KitosVeiklos">'Forma 4'!$Q$232</definedName>
    <definedName name="VAS073_F_Paskirstomosio2Apskaitosveikla1" localSheetId="3">'Forma 4'!$O$232</definedName>
    <definedName name="VAS073_F_Paskirstomosio2Apskaitosveikla1">'Forma 4'!$O$232</definedName>
    <definedName name="VAS073_F_Paskirstomosio2Kitareguliuoja1" localSheetId="3">'Forma 4'!$P$232</definedName>
    <definedName name="VAS073_F_Paskirstomosio2Kitareguliuoja1">'Forma 4'!$P$232</definedName>
    <definedName name="VAS073_F_Paskirstomujus11IS" localSheetId="3">'Forma 4'!$D$10</definedName>
    <definedName name="VAS073_F_Paskirstomujus11IS">'Forma 4'!$D$10</definedName>
    <definedName name="VAS073_F_Pastopasiuntin11IS" localSheetId="3">'Forma 4'!$D$73</definedName>
    <definedName name="VAS073_F_Pastopasiuntin11IS">'Forma 4'!$D$73</definedName>
    <definedName name="VAS073_F_Pastopasiuntin131GeriamojoVandens" localSheetId="3">'Forma 4'!$F$73</definedName>
    <definedName name="VAS073_F_Pastopasiuntin131GeriamojoVandens">'Forma 4'!$F$73</definedName>
    <definedName name="VAS073_F_Pastopasiuntin132GeriamojoVandens" localSheetId="3">'Forma 4'!$G$73</definedName>
    <definedName name="VAS073_F_Pastopasiuntin132GeriamojoVandens">'Forma 4'!$G$73</definedName>
    <definedName name="VAS073_F_Pastopasiuntin133GeriamojoVandens" localSheetId="3">'Forma 4'!$H$73</definedName>
    <definedName name="VAS073_F_Pastopasiuntin133GeriamojoVandens">'Forma 4'!$H$73</definedName>
    <definedName name="VAS073_F_Pastopasiuntin13IsViso" localSheetId="3">'Forma 4'!$E$73</definedName>
    <definedName name="VAS073_F_Pastopasiuntin13IsViso">'Forma 4'!$E$73</definedName>
    <definedName name="VAS073_F_Pastopasiuntin141NuotekuSurinkimas" localSheetId="3">'Forma 4'!$J$73</definedName>
    <definedName name="VAS073_F_Pastopasiuntin141NuotekuSurinkimas">'Forma 4'!$J$73</definedName>
    <definedName name="VAS073_F_Pastopasiuntin142NuotekuValymas" localSheetId="3">'Forma 4'!$K$73</definedName>
    <definedName name="VAS073_F_Pastopasiuntin142NuotekuValymas">'Forma 4'!$K$73</definedName>
    <definedName name="VAS073_F_Pastopasiuntin143NuotekuDumblo" localSheetId="3">'Forma 4'!$L$73</definedName>
    <definedName name="VAS073_F_Pastopasiuntin143NuotekuDumblo">'Forma 4'!$L$73</definedName>
    <definedName name="VAS073_F_Pastopasiuntin14IsViso" localSheetId="3">'Forma 4'!$I$73</definedName>
    <definedName name="VAS073_F_Pastopasiuntin14IsViso">'Forma 4'!$I$73</definedName>
    <definedName name="VAS073_F_Pastopasiuntin15PavirsiniuNuoteku" localSheetId="3">'Forma 4'!$M$73</definedName>
    <definedName name="VAS073_F_Pastopasiuntin15PavirsiniuNuoteku">'Forma 4'!$M$73</definedName>
    <definedName name="VAS073_F_Pastopasiuntin16KitosReguliuojamosios" localSheetId="3">'Forma 4'!$N$73</definedName>
    <definedName name="VAS073_F_Pastopasiuntin16KitosReguliuojamosios">'Forma 4'!$N$73</definedName>
    <definedName name="VAS073_F_Pastopasiuntin17KitosVeiklos" localSheetId="3">'Forma 4'!$Q$73</definedName>
    <definedName name="VAS073_F_Pastopasiuntin17KitosVeiklos">'Forma 4'!$Q$73</definedName>
    <definedName name="VAS073_F_Pastopasiuntin1Apskaitosveikla1" localSheetId="3">'Forma 4'!$O$73</definedName>
    <definedName name="VAS073_F_Pastopasiuntin1Apskaitosveikla1">'Forma 4'!$O$73</definedName>
    <definedName name="VAS073_F_Pastopasiuntin1Kitareguliuoja1" localSheetId="3">'Forma 4'!$P$73</definedName>
    <definedName name="VAS073_F_Pastopasiuntin1Kitareguliuoja1">'Forma 4'!$P$73</definedName>
    <definedName name="VAS073_F_Pastopasiuntin21IS" localSheetId="3">'Forma 4'!$D$126</definedName>
    <definedName name="VAS073_F_Pastopasiuntin21IS">'Forma 4'!$D$126</definedName>
    <definedName name="VAS073_F_Pastopasiuntin231GeriamojoVandens" localSheetId="3">'Forma 4'!$F$126</definedName>
    <definedName name="VAS073_F_Pastopasiuntin231GeriamojoVandens">'Forma 4'!$F$126</definedName>
    <definedName name="VAS073_F_Pastopasiuntin232GeriamojoVandens" localSheetId="3">'Forma 4'!$G$126</definedName>
    <definedName name="VAS073_F_Pastopasiuntin232GeriamojoVandens">'Forma 4'!$G$126</definedName>
    <definedName name="VAS073_F_Pastopasiuntin233GeriamojoVandens" localSheetId="3">'Forma 4'!$H$126</definedName>
    <definedName name="VAS073_F_Pastopasiuntin233GeriamojoVandens">'Forma 4'!$H$126</definedName>
    <definedName name="VAS073_F_Pastopasiuntin23IsViso" localSheetId="3">'Forma 4'!$E$126</definedName>
    <definedName name="VAS073_F_Pastopasiuntin23IsViso">'Forma 4'!$E$126</definedName>
    <definedName name="VAS073_F_Pastopasiuntin241NuotekuSurinkimas" localSheetId="3">'Forma 4'!$J$126</definedName>
    <definedName name="VAS073_F_Pastopasiuntin241NuotekuSurinkimas">'Forma 4'!$J$126</definedName>
    <definedName name="VAS073_F_Pastopasiuntin242NuotekuValymas" localSheetId="3">'Forma 4'!$K$126</definedName>
    <definedName name="VAS073_F_Pastopasiuntin242NuotekuValymas">'Forma 4'!$K$126</definedName>
    <definedName name="VAS073_F_Pastopasiuntin243NuotekuDumblo" localSheetId="3">'Forma 4'!$L$126</definedName>
    <definedName name="VAS073_F_Pastopasiuntin243NuotekuDumblo">'Forma 4'!$L$126</definedName>
    <definedName name="VAS073_F_Pastopasiuntin24IsViso" localSheetId="3">'Forma 4'!$I$126</definedName>
    <definedName name="VAS073_F_Pastopasiuntin24IsViso">'Forma 4'!$I$126</definedName>
    <definedName name="VAS073_F_Pastopasiuntin25PavirsiniuNuoteku" localSheetId="3">'Forma 4'!$M$126</definedName>
    <definedName name="VAS073_F_Pastopasiuntin25PavirsiniuNuoteku">'Forma 4'!$M$126</definedName>
    <definedName name="VAS073_F_Pastopasiuntin26KitosReguliuojamosios" localSheetId="3">'Forma 4'!$N$126</definedName>
    <definedName name="VAS073_F_Pastopasiuntin26KitosReguliuojamosios">'Forma 4'!$N$126</definedName>
    <definedName name="VAS073_F_Pastopasiuntin27KitosVeiklos" localSheetId="3">'Forma 4'!$Q$126</definedName>
    <definedName name="VAS073_F_Pastopasiuntin27KitosVeiklos">'Forma 4'!$Q$126</definedName>
    <definedName name="VAS073_F_Pastopasiuntin2Apskaitosveikla1" localSheetId="3">'Forma 4'!$O$126</definedName>
    <definedName name="VAS073_F_Pastopasiuntin2Apskaitosveikla1">'Forma 4'!$O$126</definedName>
    <definedName name="VAS073_F_Pastopasiuntin2Kitareguliuoja1" localSheetId="3">'Forma 4'!$P$126</definedName>
    <definedName name="VAS073_F_Pastopasiuntin2Kitareguliuoja1">'Forma 4'!$P$126</definedName>
    <definedName name="VAS073_F_Pastopasiuntin31IS" localSheetId="3">'Forma 4'!$D$178</definedName>
    <definedName name="VAS073_F_Pastopasiuntin31IS">'Forma 4'!$D$178</definedName>
    <definedName name="VAS073_F_Pastopasiuntin331GeriamojoVandens" localSheetId="3">'Forma 4'!$F$178</definedName>
    <definedName name="VAS073_F_Pastopasiuntin331GeriamojoVandens">'Forma 4'!$F$178</definedName>
    <definedName name="VAS073_F_Pastopasiuntin332GeriamojoVandens" localSheetId="3">'Forma 4'!$G$178</definedName>
    <definedName name="VAS073_F_Pastopasiuntin332GeriamojoVandens">'Forma 4'!$G$178</definedName>
    <definedName name="VAS073_F_Pastopasiuntin333GeriamojoVandens" localSheetId="3">'Forma 4'!$H$178</definedName>
    <definedName name="VAS073_F_Pastopasiuntin333GeriamojoVandens">'Forma 4'!$H$178</definedName>
    <definedName name="VAS073_F_Pastopasiuntin33IsViso" localSheetId="3">'Forma 4'!$E$178</definedName>
    <definedName name="VAS073_F_Pastopasiuntin33IsViso">'Forma 4'!$E$178</definedName>
    <definedName name="VAS073_F_Pastopasiuntin341NuotekuSurinkimas" localSheetId="3">'Forma 4'!$J$178</definedName>
    <definedName name="VAS073_F_Pastopasiuntin341NuotekuSurinkimas">'Forma 4'!$J$178</definedName>
    <definedName name="VAS073_F_Pastopasiuntin342NuotekuValymas" localSheetId="3">'Forma 4'!$K$178</definedName>
    <definedName name="VAS073_F_Pastopasiuntin342NuotekuValymas">'Forma 4'!$K$178</definedName>
    <definedName name="VAS073_F_Pastopasiuntin343NuotekuDumblo" localSheetId="3">'Forma 4'!$L$178</definedName>
    <definedName name="VAS073_F_Pastopasiuntin343NuotekuDumblo">'Forma 4'!$L$178</definedName>
    <definedName name="VAS073_F_Pastopasiuntin34IsViso" localSheetId="3">'Forma 4'!$I$178</definedName>
    <definedName name="VAS073_F_Pastopasiuntin34IsViso">'Forma 4'!$I$178</definedName>
    <definedName name="VAS073_F_Pastopasiuntin35PavirsiniuNuoteku" localSheetId="3">'Forma 4'!$M$178</definedName>
    <definedName name="VAS073_F_Pastopasiuntin35PavirsiniuNuoteku">'Forma 4'!$M$178</definedName>
    <definedName name="VAS073_F_Pastopasiuntin36KitosReguliuojamosios" localSheetId="3">'Forma 4'!$N$178</definedName>
    <definedName name="VAS073_F_Pastopasiuntin36KitosReguliuojamosios">'Forma 4'!$N$178</definedName>
    <definedName name="VAS073_F_Pastopasiuntin37KitosVeiklos" localSheetId="3">'Forma 4'!$Q$178</definedName>
    <definedName name="VAS073_F_Pastopasiuntin37KitosVeiklos">'Forma 4'!$Q$178</definedName>
    <definedName name="VAS073_F_Pastopasiuntin3Apskaitosveikla1" localSheetId="3">'Forma 4'!$O$178</definedName>
    <definedName name="VAS073_F_Pastopasiuntin3Apskaitosveikla1">'Forma 4'!$O$178</definedName>
    <definedName name="VAS073_F_Pastopasiuntin3Kitareguliuoja1" localSheetId="3">'Forma 4'!$P$178</definedName>
    <definedName name="VAS073_F_Pastopasiuntin3Kitareguliuoja1">'Forma 4'!$P$178</definedName>
    <definedName name="VAS073_F_Pastopasiuntin41IS" localSheetId="3">'Forma 4'!$D$223</definedName>
    <definedName name="VAS073_F_Pastopasiuntin41IS">'Forma 4'!$D$223</definedName>
    <definedName name="VAS073_F_Pastopasiuntin431GeriamojoVandens" localSheetId="3">'Forma 4'!$F$223</definedName>
    <definedName name="VAS073_F_Pastopasiuntin431GeriamojoVandens">'Forma 4'!$F$223</definedName>
    <definedName name="VAS073_F_Pastopasiuntin432GeriamojoVandens" localSheetId="3">'Forma 4'!$G$223</definedName>
    <definedName name="VAS073_F_Pastopasiuntin432GeriamojoVandens">'Forma 4'!$G$223</definedName>
    <definedName name="VAS073_F_Pastopasiuntin433GeriamojoVandens" localSheetId="3">'Forma 4'!$H$223</definedName>
    <definedName name="VAS073_F_Pastopasiuntin433GeriamojoVandens">'Forma 4'!$H$223</definedName>
    <definedName name="VAS073_F_Pastopasiuntin43IsViso" localSheetId="3">'Forma 4'!$E$223</definedName>
    <definedName name="VAS073_F_Pastopasiuntin43IsViso">'Forma 4'!$E$223</definedName>
    <definedName name="VAS073_F_Pastopasiuntin441NuotekuSurinkimas" localSheetId="3">'Forma 4'!$J$223</definedName>
    <definedName name="VAS073_F_Pastopasiuntin441NuotekuSurinkimas">'Forma 4'!$J$223</definedName>
    <definedName name="VAS073_F_Pastopasiuntin442NuotekuValymas" localSheetId="3">'Forma 4'!$K$223</definedName>
    <definedName name="VAS073_F_Pastopasiuntin442NuotekuValymas">'Forma 4'!$K$223</definedName>
    <definedName name="VAS073_F_Pastopasiuntin443NuotekuDumblo" localSheetId="3">'Forma 4'!$L$223</definedName>
    <definedName name="VAS073_F_Pastopasiuntin443NuotekuDumblo">'Forma 4'!$L$223</definedName>
    <definedName name="VAS073_F_Pastopasiuntin44IsViso" localSheetId="3">'Forma 4'!$I$223</definedName>
    <definedName name="VAS073_F_Pastopasiuntin44IsViso">'Forma 4'!$I$223</definedName>
    <definedName name="VAS073_F_Pastopasiuntin45PavirsiniuNuoteku" localSheetId="3">'Forma 4'!$M$223</definedName>
    <definedName name="VAS073_F_Pastopasiuntin45PavirsiniuNuoteku">'Forma 4'!$M$223</definedName>
    <definedName name="VAS073_F_Pastopasiuntin46KitosReguliuojamosios" localSheetId="3">'Forma 4'!$N$223</definedName>
    <definedName name="VAS073_F_Pastopasiuntin46KitosReguliuojamosios">'Forma 4'!$N$223</definedName>
    <definedName name="VAS073_F_Pastopasiuntin47KitosVeiklos" localSheetId="3">'Forma 4'!$Q$223</definedName>
    <definedName name="VAS073_F_Pastopasiuntin47KitosVeiklos">'Forma 4'!$Q$223</definedName>
    <definedName name="VAS073_F_Pastopasiuntin4Apskaitosveikla1" localSheetId="3">'Forma 4'!$O$223</definedName>
    <definedName name="VAS073_F_Pastopasiuntin4Apskaitosveikla1">'Forma 4'!$O$223</definedName>
    <definedName name="VAS073_F_Pastopasiuntin4Kitareguliuoja1" localSheetId="3">'Forma 4'!$P$223</definedName>
    <definedName name="VAS073_F_Pastopasiuntin4Kitareguliuoja1">'Forma 4'!$P$223</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4'!$D$77</definedName>
    <definedName name="VAS073_F_Patalpuprieziu11IS">'Forma 4'!$D$77</definedName>
    <definedName name="VAS073_F_Patalpuprieziu131GeriamojoVandens" localSheetId="3">'Forma 4'!$F$77</definedName>
    <definedName name="VAS073_F_Patalpuprieziu131GeriamojoVandens">'Forma 4'!$F$77</definedName>
    <definedName name="VAS073_F_Patalpuprieziu132GeriamojoVandens" localSheetId="3">'Forma 4'!$G$77</definedName>
    <definedName name="VAS073_F_Patalpuprieziu132GeriamojoVandens">'Forma 4'!$G$77</definedName>
    <definedName name="VAS073_F_Patalpuprieziu133GeriamojoVandens" localSheetId="3">'Forma 4'!$H$77</definedName>
    <definedName name="VAS073_F_Patalpuprieziu133GeriamojoVandens">'Forma 4'!$H$77</definedName>
    <definedName name="VAS073_F_Patalpuprieziu13IsViso" localSheetId="3">'Forma 4'!$E$77</definedName>
    <definedName name="VAS073_F_Patalpuprieziu13IsViso">'Forma 4'!$E$77</definedName>
    <definedName name="VAS073_F_Patalpuprieziu141NuotekuSurinkimas" localSheetId="3">'Forma 4'!$J$77</definedName>
    <definedName name="VAS073_F_Patalpuprieziu141NuotekuSurinkimas">'Forma 4'!$J$77</definedName>
    <definedName name="VAS073_F_Patalpuprieziu142NuotekuValymas" localSheetId="3">'Forma 4'!$K$77</definedName>
    <definedName name="VAS073_F_Patalpuprieziu142NuotekuValymas">'Forma 4'!$K$77</definedName>
    <definedName name="VAS073_F_Patalpuprieziu143NuotekuDumblo" localSheetId="3">'Forma 4'!$L$77</definedName>
    <definedName name="VAS073_F_Patalpuprieziu143NuotekuDumblo">'Forma 4'!$L$77</definedName>
    <definedName name="VAS073_F_Patalpuprieziu14IsViso" localSheetId="3">'Forma 4'!$I$77</definedName>
    <definedName name="VAS073_F_Patalpuprieziu14IsViso">'Forma 4'!$I$77</definedName>
    <definedName name="VAS073_F_Patalpuprieziu15PavirsiniuNuoteku" localSheetId="3">'Forma 4'!$M$77</definedName>
    <definedName name="VAS073_F_Patalpuprieziu15PavirsiniuNuoteku">'Forma 4'!$M$77</definedName>
    <definedName name="VAS073_F_Patalpuprieziu16KitosReguliuojamosios" localSheetId="3">'Forma 4'!$N$77</definedName>
    <definedName name="VAS073_F_Patalpuprieziu16KitosReguliuojamosios">'Forma 4'!$N$77</definedName>
    <definedName name="VAS073_F_Patalpuprieziu17KitosVeiklos" localSheetId="3">'Forma 4'!$Q$77</definedName>
    <definedName name="VAS073_F_Patalpuprieziu17KitosVeiklos">'Forma 4'!$Q$77</definedName>
    <definedName name="VAS073_F_Patalpuprieziu1Apskaitosveikla1" localSheetId="3">'Forma 4'!$O$77</definedName>
    <definedName name="VAS073_F_Patalpuprieziu1Apskaitosveikla1">'Forma 4'!$O$77</definedName>
    <definedName name="VAS073_F_Patalpuprieziu1Kitareguliuoja1" localSheetId="3">'Forma 4'!$P$77</definedName>
    <definedName name="VAS073_F_Patalpuprieziu1Kitareguliuoja1">'Forma 4'!$P$77</definedName>
    <definedName name="VAS073_F_Patalpuprieziu21IS" localSheetId="3">'Forma 4'!$D$130</definedName>
    <definedName name="VAS073_F_Patalpuprieziu21IS">'Forma 4'!$D$130</definedName>
    <definedName name="VAS073_F_Patalpuprieziu231GeriamojoVandens" localSheetId="3">'Forma 4'!$F$130</definedName>
    <definedName name="VAS073_F_Patalpuprieziu231GeriamojoVandens">'Forma 4'!$F$130</definedName>
    <definedName name="VAS073_F_Patalpuprieziu232GeriamojoVandens" localSheetId="3">'Forma 4'!$G$130</definedName>
    <definedName name="VAS073_F_Patalpuprieziu232GeriamojoVandens">'Forma 4'!$G$130</definedName>
    <definedName name="VAS073_F_Patalpuprieziu233GeriamojoVandens" localSheetId="3">'Forma 4'!$H$130</definedName>
    <definedName name="VAS073_F_Patalpuprieziu233GeriamojoVandens">'Forma 4'!$H$130</definedName>
    <definedName name="VAS073_F_Patalpuprieziu23IsViso" localSheetId="3">'Forma 4'!$E$130</definedName>
    <definedName name="VAS073_F_Patalpuprieziu23IsViso">'Forma 4'!$E$130</definedName>
    <definedName name="VAS073_F_Patalpuprieziu241NuotekuSurinkimas" localSheetId="3">'Forma 4'!$J$130</definedName>
    <definedName name="VAS073_F_Patalpuprieziu241NuotekuSurinkimas">'Forma 4'!$J$130</definedName>
    <definedName name="VAS073_F_Patalpuprieziu242NuotekuValymas" localSheetId="3">'Forma 4'!$K$130</definedName>
    <definedName name="VAS073_F_Patalpuprieziu242NuotekuValymas">'Forma 4'!$K$130</definedName>
    <definedName name="VAS073_F_Patalpuprieziu243NuotekuDumblo" localSheetId="3">'Forma 4'!$L$130</definedName>
    <definedName name="VAS073_F_Patalpuprieziu243NuotekuDumblo">'Forma 4'!$L$130</definedName>
    <definedName name="VAS073_F_Patalpuprieziu24IsViso" localSheetId="3">'Forma 4'!$I$130</definedName>
    <definedName name="VAS073_F_Patalpuprieziu24IsViso">'Forma 4'!$I$130</definedName>
    <definedName name="VAS073_F_Patalpuprieziu25PavirsiniuNuoteku" localSheetId="3">'Forma 4'!$M$130</definedName>
    <definedName name="VAS073_F_Patalpuprieziu25PavirsiniuNuoteku">'Forma 4'!$M$130</definedName>
    <definedName name="VAS073_F_Patalpuprieziu26KitosReguliuojamosios" localSheetId="3">'Forma 4'!$N$130</definedName>
    <definedName name="VAS073_F_Patalpuprieziu26KitosReguliuojamosios">'Forma 4'!$N$130</definedName>
    <definedName name="VAS073_F_Patalpuprieziu27KitosVeiklos" localSheetId="3">'Forma 4'!$Q$130</definedName>
    <definedName name="VAS073_F_Patalpuprieziu27KitosVeiklos">'Forma 4'!$Q$130</definedName>
    <definedName name="VAS073_F_Patalpuprieziu2Apskaitosveikla1" localSheetId="3">'Forma 4'!$O$130</definedName>
    <definedName name="VAS073_F_Patalpuprieziu2Apskaitosveikla1">'Forma 4'!$O$130</definedName>
    <definedName name="VAS073_F_Patalpuprieziu2Kitareguliuoja1" localSheetId="3">'Forma 4'!$P$130</definedName>
    <definedName name="VAS073_F_Patalpuprieziu2Kitareguliuoja1">'Forma 4'!$P$130</definedName>
    <definedName name="VAS073_F_Patalpuprieziu31IS" localSheetId="3">'Forma 4'!$D$182</definedName>
    <definedName name="VAS073_F_Patalpuprieziu31IS">'Forma 4'!$D$182</definedName>
    <definedName name="VAS073_F_Patalpuprieziu331GeriamojoVandens" localSheetId="3">'Forma 4'!$F$182</definedName>
    <definedName name="VAS073_F_Patalpuprieziu331GeriamojoVandens">'Forma 4'!$F$182</definedName>
    <definedName name="VAS073_F_Patalpuprieziu332GeriamojoVandens" localSheetId="3">'Forma 4'!$G$182</definedName>
    <definedName name="VAS073_F_Patalpuprieziu332GeriamojoVandens">'Forma 4'!$G$182</definedName>
    <definedName name="VAS073_F_Patalpuprieziu333GeriamojoVandens" localSheetId="3">'Forma 4'!$H$182</definedName>
    <definedName name="VAS073_F_Patalpuprieziu333GeriamojoVandens">'Forma 4'!$H$182</definedName>
    <definedName name="VAS073_F_Patalpuprieziu33IsViso" localSheetId="3">'Forma 4'!$E$182</definedName>
    <definedName name="VAS073_F_Patalpuprieziu33IsViso">'Forma 4'!$E$182</definedName>
    <definedName name="VAS073_F_Patalpuprieziu341NuotekuSurinkimas" localSheetId="3">'Forma 4'!$J$182</definedName>
    <definedName name="VAS073_F_Patalpuprieziu341NuotekuSurinkimas">'Forma 4'!$J$182</definedName>
    <definedName name="VAS073_F_Patalpuprieziu342NuotekuValymas" localSheetId="3">'Forma 4'!$K$182</definedName>
    <definedName name="VAS073_F_Patalpuprieziu342NuotekuValymas">'Forma 4'!$K$182</definedName>
    <definedName name="VAS073_F_Patalpuprieziu343NuotekuDumblo" localSheetId="3">'Forma 4'!$L$182</definedName>
    <definedName name="VAS073_F_Patalpuprieziu343NuotekuDumblo">'Forma 4'!$L$182</definedName>
    <definedName name="VAS073_F_Patalpuprieziu34IsViso" localSheetId="3">'Forma 4'!$I$182</definedName>
    <definedName name="VAS073_F_Patalpuprieziu34IsViso">'Forma 4'!$I$182</definedName>
    <definedName name="VAS073_F_Patalpuprieziu35PavirsiniuNuoteku" localSheetId="3">'Forma 4'!$M$182</definedName>
    <definedName name="VAS073_F_Patalpuprieziu35PavirsiniuNuoteku">'Forma 4'!$M$182</definedName>
    <definedName name="VAS073_F_Patalpuprieziu36KitosReguliuojamosios" localSheetId="3">'Forma 4'!$N$182</definedName>
    <definedName name="VAS073_F_Patalpuprieziu36KitosReguliuojamosios">'Forma 4'!$N$182</definedName>
    <definedName name="VAS073_F_Patalpuprieziu37KitosVeiklos" localSheetId="3">'Forma 4'!$Q$182</definedName>
    <definedName name="VAS073_F_Patalpuprieziu37KitosVeiklos">'Forma 4'!$Q$182</definedName>
    <definedName name="VAS073_F_Patalpuprieziu3Apskaitosveikla1" localSheetId="3">'Forma 4'!$O$182</definedName>
    <definedName name="VAS073_F_Patalpuprieziu3Apskaitosveikla1">'Forma 4'!$O$182</definedName>
    <definedName name="VAS073_F_Patalpuprieziu3Kitareguliuoja1" localSheetId="3">'Forma 4'!$P$182</definedName>
    <definedName name="VAS073_F_Patalpuprieziu3Kitareguliuoja1">'Forma 4'!$P$182</definedName>
    <definedName name="VAS073_F_Patalpuprieziu41IS" localSheetId="3">'Forma 4'!$D$227</definedName>
    <definedName name="VAS073_F_Patalpuprieziu41IS">'Forma 4'!$D$227</definedName>
    <definedName name="VAS073_F_Patalpuprieziu431GeriamojoVandens" localSheetId="3">'Forma 4'!$F$227</definedName>
    <definedName name="VAS073_F_Patalpuprieziu431GeriamojoVandens">'Forma 4'!$F$227</definedName>
    <definedName name="VAS073_F_Patalpuprieziu432GeriamojoVandens" localSheetId="3">'Forma 4'!$G$227</definedName>
    <definedName name="VAS073_F_Patalpuprieziu432GeriamojoVandens">'Forma 4'!$G$227</definedName>
    <definedName name="VAS073_F_Patalpuprieziu433GeriamojoVandens" localSheetId="3">'Forma 4'!$H$227</definedName>
    <definedName name="VAS073_F_Patalpuprieziu433GeriamojoVandens">'Forma 4'!$H$227</definedName>
    <definedName name="VAS073_F_Patalpuprieziu43IsViso" localSheetId="3">'Forma 4'!$E$227</definedName>
    <definedName name="VAS073_F_Patalpuprieziu43IsViso">'Forma 4'!$E$227</definedName>
    <definedName name="VAS073_F_Patalpuprieziu441NuotekuSurinkimas" localSheetId="3">'Forma 4'!$J$227</definedName>
    <definedName name="VAS073_F_Patalpuprieziu441NuotekuSurinkimas">'Forma 4'!$J$227</definedName>
    <definedName name="VAS073_F_Patalpuprieziu442NuotekuValymas" localSheetId="3">'Forma 4'!$K$227</definedName>
    <definedName name="VAS073_F_Patalpuprieziu442NuotekuValymas">'Forma 4'!$K$227</definedName>
    <definedName name="VAS073_F_Patalpuprieziu443NuotekuDumblo" localSheetId="3">'Forma 4'!$L$227</definedName>
    <definedName name="VAS073_F_Patalpuprieziu443NuotekuDumblo">'Forma 4'!$L$227</definedName>
    <definedName name="VAS073_F_Patalpuprieziu44IsViso" localSheetId="3">'Forma 4'!$I$227</definedName>
    <definedName name="VAS073_F_Patalpuprieziu44IsViso">'Forma 4'!$I$227</definedName>
    <definedName name="VAS073_F_Patalpuprieziu45PavirsiniuNuoteku" localSheetId="3">'Forma 4'!$M$227</definedName>
    <definedName name="VAS073_F_Patalpuprieziu45PavirsiniuNuoteku">'Forma 4'!$M$227</definedName>
    <definedName name="VAS073_F_Patalpuprieziu46KitosReguliuojamosios" localSheetId="3">'Forma 4'!$N$227</definedName>
    <definedName name="VAS073_F_Patalpuprieziu46KitosReguliuojamosios">'Forma 4'!$N$227</definedName>
    <definedName name="VAS073_F_Patalpuprieziu47KitosVeiklos" localSheetId="3">'Forma 4'!$Q$227</definedName>
    <definedName name="VAS073_F_Patalpuprieziu47KitosVeiklos">'Forma 4'!$Q$227</definedName>
    <definedName name="VAS073_F_Patalpuprieziu4Apskaitosveikla1" localSheetId="3">'Forma 4'!$O$227</definedName>
    <definedName name="VAS073_F_Patalpuprieziu4Apskaitosveikla1">'Forma 4'!$O$227</definedName>
    <definedName name="VAS073_F_Patalpuprieziu4Kitareguliuoja1" localSheetId="3">'Forma 4'!$P$227</definedName>
    <definedName name="VAS073_F_Patalpuprieziu4Kitareguliuoja1">'Forma 4'!$P$227</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4'!$D$95</definedName>
    <definedName name="VAS073_F_Patalpusildymo21IS">'Forma 4'!$D$95</definedName>
    <definedName name="VAS073_F_Patalpusildymo231GeriamojoVandens" localSheetId="3">'Forma 4'!$F$95</definedName>
    <definedName name="VAS073_F_Patalpusildymo231GeriamojoVandens">'Forma 4'!$F$95</definedName>
    <definedName name="VAS073_F_Patalpusildymo232GeriamojoVandens" localSheetId="3">'Forma 4'!$G$95</definedName>
    <definedName name="VAS073_F_Patalpusildymo232GeriamojoVandens">'Forma 4'!$G$95</definedName>
    <definedName name="VAS073_F_Patalpusildymo233GeriamojoVandens" localSheetId="3">'Forma 4'!$H$95</definedName>
    <definedName name="VAS073_F_Patalpusildymo233GeriamojoVandens">'Forma 4'!$H$95</definedName>
    <definedName name="VAS073_F_Patalpusildymo23IsViso" localSheetId="3">'Forma 4'!$E$95</definedName>
    <definedName name="VAS073_F_Patalpusildymo23IsViso">'Forma 4'!$E$95</definedName>
    <definedName name="VAS073_F_Patalpusildymo241NuotekuSurinkimas" localSheetId="3">'Forma 4'!$J$95</definedName>
    <definedName name="VAS073_F_Patalpusildymo241NuotekuSurinkimas">'Forma 4'!$J$95</definedName>
    <definedName name="VAS073_F_Patalpusildymo242NuotekuValymas" localSheetId="3">'Forma 4'!$K$95</definedName>
    <definedName name="VAS073_F_Patalpusildymo242NuotekuValymas">'Forma 4'!$K$95</definedName>
    <definedName name="VAS073_F_Patalpusildymo243NuotekuDumblo" localSheetId="3">'Forma 4'!$L$95</definedName>
    <definedName name="VAS073_F_Patalpusildymo243NuotekuDumblo">'Forma 4'!$L$95</definedName>
    <definedName name="VAS073_F_Patalpusildymo24IsViso" localSheetId="3">'Forma 4'!$I$95</definedName>
    <definedName name="VAS073_F_Patalpusildymo24IsViso">'Forma 4'!$I$95</definedName>
    <definedName name="VAS073_F_Patalpusildymo25PavirsiniuNuoteku" localSheetId="3">'Forma 4'!$M$95</definedName>
    <definedName name="VAS073_F_Patalpusildymo25PavirsiniuNuoteku">'Forma 4'!$M$95</definedName>
    <definedName name="VAS073_F_Patalpusildymo26KitosReguliuojamosios" localSheetId="3">'Forma 4'!$N$95</definedName>
    <definedName name="VAS073_F_Patalpusildymo26KitosReguliuojamosios">'Forma 4'!$N$95</definedName>
    <definedName name="VAS073_F_Patalpusildymo27KitosVeiklos" localSheetId="3">'Forma 4'!$Q$95</definedName>
    <definedName name="VAS073_F_Patalpusildymo27KitosVeiklos">'Forma 4'!$Q$95</definedName>
    <definedName name="VAS073_F_Patalpusildymo2Apskaitosveikla1" localSheetId="3">'Forma 4'!$O$95</definedName>
    <definedName name="VAS073_F_Patalpusildymo2Apskaitosveikla1">'Forma 4'!$O$95</definedName>
    <definedName name="VAS073_F_Patalpusildymo2Kitareguliuoja1" localSheetId="3">'Forma 4'!$P$95</definedName>
    <definedName name="VAS073_F_Patalpusildymo2Kitareguliuoja1">'Forma 4'!$P$95</definedName>
    <definedName name="VAS073_F_Patalpusildymo31IS" localSheetId="3">'Forma 4'!$D$147</definedName>
    <definedName name="VAS073_F_Patalpusildymo31IS">'Forma 4'!$D$147</definedName>
    <definedName name="VAS073_F_Patalpusildymo331GeriamojoVandens" localSheetId="3">'Forma 4'!$F$147</definedName>
    <definedName name="VAS073_F_Patalpusildymo331GeriamojoVandens">'Forma 4'!$F$147</definedName>
    <definedName name="VAS073_F_Patalpusildymo332GeriamojoVandens" localSheetId="3">'Forma 4'!$G$147</definedName>
    <definedName name="VAS073_F_Patalpusildymo332GeriamojoVandens">'Forma 4'!$G$147</definedName>
    <definedName name="VAS073_F_Patalpusildymo333GeriamojoVandens" localSheetId="3">'Forma 4'!$H$147</definedName>
    <definedName name="VAS073_F_Patalpusildymo333GeriamojoVandens">'Forma 4'!$H$147</definedName>
    <definedName name="VAS073_F_Patalpusildymo33IsViso" localSheetId="3">'Forma 4'!$E$147</definedName>
    <definedName name="VAS073_F_Patalpusildymo33IsViso">'Forma 4'!$E$147</definedName>
    <definedName name="VAS073_F_Patalpusildymo341NuotekuSurinkimas" localSheetId="3">'Forma 4'!$J$147</definedName>
    <definedName name="VAS073_F_Patalpusildymo341NuotekuSurinkimas">'Forma 4'!$J$147</definedName>
    <definedName name="VAS073_F_Patalpusildymo342NuotekuValymas" localSheetId="3">'Forma 4'!$K$147</definedName>
    <definedName name="VAS073_F_Patalpusildymo342NuotekuValymas">'Forma 4'!$K$147</definedName>
    <definedName name="VAS073_F_Patalpusildymo343NuotekuDumblo" localSheetId="3">'Forma 4'!$L$147</definedName>
    <definedName name="VAS073_F_Patalpusildymo343NuotekuDumblo">'Forma 4'!$L$147</definedName>
    <definedName name="VAS073_F_Patalpusildymo34IsViso" localSheetId="3">'Forma 4'!$I$147</definedName>
    <definedName name="VAS073_F_Patalpusildymo34IsViso">'Forma 4'!$I$147</definedName>
    <definedName name="VAS073_F_Patalpusildymo35PavirsiniuNuoteku" localSheetId="3">'Forma 4'!$M$147</definedName>
    <definedName name="VAS073_F_Patalpusildymo35PavirsiniuNuoteku">'Forma 4'!$M$147</definedName>
    <definedName name="VAS073_F_Patalpusildymo36KitosReguliuojamosios" localSheetId="3">'Forma 4'!$N$147</definedName>
    <definedName name="VAS073_F_Patalpusildymo36KitosReguliuojamosios">'Forma 4'!$N$147</definedName>
    <definedName name="VAS073_F_Patalpusildymo37KitosVeiklos" localSheetId="3">'Forma 4'!$Q$147</definedName>
    <definedName name="VAS073_F_Patalpusildymo37KitosVeiklos">'Forma 4'!$Q$147</definedName>
    <definedName name="VAS073_F_Patalpusildymo3Apskaitosveikla1" localSheetId="3">'Forma 4'!$O$147</definedName>
    <definedName name="VAS073_F_Patalpusildymo3Apskaitosveikla1">'Forma 4'!$O$147</definedName>
    <definedName name="VAS073_F_Patalpusildymo3Kitareguliuoja1" localSheetId="3">'Forma 4'!$P$147</definedName>
    <definedName name="VAS073_F_Patalpusildymo3Kitareguliuoja1">'Forma 4'!$P$147</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mokym11IS" localSheetId="3">'Forma 4'!$D$56</definedName>
    <definedName name="VAS073_F_Personalomokym11IS">'Forma 4'!$D$56</definedName>
    <definedName name="VAS073_F_Personalomokym131GeriamojoVandens" localSheetId="3">'Forma 4'!$F$56</definedName>
    <definedName name="VAS073_F_Personalomokym131GeriamojoVandens">'Forma 4'!$F$56</definedName>
    <definedName name="VAS073_F_Personalomokym132GeriamojoVandens" localSheetId="3">'Forma 4'!$G$56</definedName>
    <definedName name="VAS073_F_Personalomokym132GeriamojoVandens">'Forma 4'!$G$56</definedName>
    <definedName name="VAS073_F_Personalomokym133GeriamojoVandens" localSheetId="3">'Forma 4'!$H$56</definedName>
    <definedName name="VAS073_F_Personalomokym133GeriamojoVandens">'Forma 4'!$H$56</definedName>
    <definedName name="VAS073_F_Personalomokym13IsViso" localSheetId="3">'Forma 4'!$E$56</definedName>
    <definedName name="VAS073_F_Personalomokym13IsViso">'Forma 4'!$E$56</definedName>
    <definedName name="VAS073_F_Personalomokym141NuotekuSurinkimas" localSheetId="3">'Forma 4'!$J$56</definedName>
    <definedName name="VAS073_F_Personalomokym141NuotekuSurinkimas">'Forma 4'!$J$56</definedName>
    <definedName name="VAS073_F_Personalomokym142NuotekuValymas" localSheetId="3">'Forma 4'!$K$56</definedName>
    <definedName name="VAS073_F_Personalomokym142NuotekuValymas">'Forma 4'!$K$56</definedName>
    <definedName name="VAS073_F_Personalomokym143NuotekuDumblo" localSheetId="3">'Forma 4'!$L$56</definedName>
    <definedName name="VAS073_F_Personalomokym143NuotekuDumblo">'Forma 4'!$L$56</definedName>
    <definedName name="VAS073_F_Personalomokym14IsViso" localSheetId="3">'Forma 4'!$I$56</definedName>
    <definedName name="VAS073_F_Personalomokym14IsViso">'Forma 4'!$I$56</definedName>
    <definedName name="VAS073_F_Personalomokym15PavirsiniuNuoteku" localSheetId="3">'Forma 4'!$M$56</definedName>
    <definedName name="VAS073_F_Personalomokym15PavirsiniuNuoteku">'Forma 4'!$M$56</definedName>
    <definedName name="VAS073_F_Personalomokym16KitosReguliuojamosios" localSheetId="3">'Forma 4'!$N$56</definedName>
    <definedName name="VAS073_F_Personalomokym16KitosReguliuojamosios">'Forma 4'!$N$56</definedName>
    <definedName name="VAS073_F_Personalomokym17KitosVeiklos" localSheetId="3">'Forma 4'!$Q$56</definedName>
    <definedName name="VAS073_F_Personalomokym17KitosVeiklos">'Forma 4'!$Q$56</definedName>
    <definedName name="VAS073_F_Personalomokym1Apskaitosveikla1" localSheetId="3">'Forma 4'!$O$56</definedName>
    <definedName name="VAS073_F_Personalomokym1Apskaitosveikla1">'Forma 4'!$O$56</definedName>
    <definedName name="VAS073_F_Personalomokym1Kitareguliuoja1" localSheetId="3">'Forma 4'!$P$56</definedName>
    <definedName name="VAS073_F_Personalomokym1Kitareguliuoja1">'Forma 4'!$P$56</definedName>
    <definedName name="VAS073_F_Personalomokym21IS" localSheetId="3">'Forma 4'!$D$112</definedName>
    <definedName name="VAS073_F_Personalomokym21IS">'Forma 4'!$D$112</definedName>
    <definedName name="VAS073_F_Personalomokym231GeriamojoVandens" localSheetId="3">'Forma 4'!$F$112</definedName>
    <definedName name="VAS073_F_Personalomokym231GeriamojoVandens">'Forma 4'!$F$112</definedName>
    <definedName name="VAS073_F_Personalomokym232GeriamojoVandens" localSheetId="3">'Forma 4'!$G$112</definedName>
    <definedName name="VAS073_F_Personalomokym232GeriamojoVandens">'Forma 4'!$G$112</definedName>
    <definedName name="VAS073_F_Personalomokym233GeriamojoVandens" localSheetId="3">'Forma 4'!$H$112</definedName>
    <definedName name="VAS073_F_Personalomokym233GeriamojoVandens">'Forma 4'!$H$112</definedName>
    <definedName name="VAS073_F_Personalomokym23IsViso" localSheetId="3">'Forma 4'!$E$112</definedName>
    <definedName name="VAS073_F_Personalomokym23IsViso">'Forma 4'!$E$112</definedName>
    <definedName name="VAS073_F_Personalomokym241NuotekuSurinkimas" localSheetId="3">'Forma 4'!$J$112</definedName>
    <definedName name="VAS073_F_Personalomokym241NuotekuSurinkimas">'Forma 4'!$J$112</definedName>
    <definedName name="VAS073_F_Personalomokym242NuotekuValymas" localSheetId="3">'Forma 4'!$K$112</definedName>
    <definedName name="VAS073_F_Personalomokym242NuotekuValymas">'Forma 4'!$K$112</definedName>
    <definedName name="VAS073_F_Personalomokym243NuotekuDumblo" localSheetId="3">'Forma 4'!$L$112</definedName>
    <definedName name="VAS073_F_Personalomokym243NuotekuDumblo">'Forma 4'!$L$112</definedName>
    <definedName name="VAS073_F_Personalomokym24IsViso" localSheetId="3">'Forma 4'!$I$112</definedName>
    <definedName name="VAS073_F_Personalomokym24IsViso">'Forma 4'!$I$112</definedName>
    <definedName name="VAS073_F_Personalomokym25PavirsiniuNuoteku" localSheetId="3">'Forma 4'!$M$112</definedName>
    <definedName name="VAS073_F_Personalomokym25PavirsiniuNuoteku">'Forma 4'!$M$112</definedName>
    <definedName name="VAS073_F_Personalomokym26KitosReguliuojamosios" localSheetId="3">'Forma 4'!$N$112</definedName>
    <definedName name="VAS073_F_Personalomokym26KitosReguliuojamosios">'Forma 4'!$N$112</definedName>
    <definedName name="VAS073_F_Personalomokym27KitosVeiklos" localSheetId="3">'Forma 4'!$Q$112</definedName>
    <definedName name="VAS073_F_Personalomokym27KitosVeiklos">'Forma 4'!$Q$112</definedName>
    <definedName name="VAS073_F_Personalomokym2Apskaitosveikla1" localSheetId="3">'Forma 4'!$O$112</definedName>
    <definedName name="VAS073_F_Personalomokym2Apskaitosveikla1">'Forma 4'!$O$112</definedName>
    <definedName name="VAS073_F_Personalomokym2Kitareguliuoja1" localSheetId="3">'Forma 4'!$P$112</definedName>
    <definedName name="VAS073_F_Personalomokym2Kitareguliuoja1">'Forma 4'!$P$112</definedName>
    <definedName name="VAS073_F_Personalomokym31IS" localSheetId="3">'Forma 4'!$D$209</definedName>
    <definedName name="VAS073_F_Personalomokym31IS">'Forma 4'!$D$209</definedName>
    <definedName name="VAS073_F_Personalomokym331GeriamojoVandens" localSheetId="3">'Forma 4'!$F$209</definedName>
    <definedName name="VAS073_F_Personalomokym331GeriamojoVandens">'Forma 4'!$F$209</definedName>
    <definedName name="VAS073_F_Personalomokym332GeriamojoVandens" localSheetId="3">'Forma 4'!$G$209</definedName>
    <definedName name="VAS073_F_Personalomokym332GeriamojoVandens">'Forma 4'!$G$209</definedName>
    <definedName name="VAS073_F_Personalomokym333GeriamojoVandens" localSheetId="3">'Forma 4'!$H$209</definedName>
    <definedName name="VAS073_F_Personalomokym333GeriamojoVandens">'Forma 4'!$H$209</definedName>
    <definedName name="VAS073_F_Personalomokym33IsViso" localSheetId="3">'Forma 4'!$E$209</definedName>
    <definedName name="VAS073_F_Personalomokym33IsViso">'Forma 4'!$E$209</definedName>
    <definedName name="VAS073_F_Personalomokym341NuotekuSurinkimas" localSheetId="3">'Forma 4'!$J$209</definedName>
    <definedName name="VAS073_F_Personalomokym341NuotekuSurinkimas">'Forma 4'!$J$209</definedName>
    <definedName name="VAS073_F_Personalomokym342NuotekuValymas" localSheetId="3">'Forma 4'!$K$209</definedName>
    <definedName name="VAS073_F_Personalomokym342NuotekuValymas">'Forma 4'!$K$209</definedName>
    <definedName name="VAS073_F_Personalomokym343NuotekuDumblo" localSheetId="3">'Forma 4'!$L$209</definedName>
    <definedName name="VAS073_F_Personalomokym343NuotekuDumblo">'Forma 4'!$L$209</definedName>
    <definedName name="VAS073_F_Personalomokym34IsViso" localSheetId="3">'Forma 4'!$I$209</definedName>
    <definedName name="VAS073_F_Personalomokym34IsViso">'Forma 4'!$I$209</definedName>
    <definedName name="VAS073_F_Personalomokym35PavirsiniuNuoteku" localSheetId="3">'Forma 4'!$M$209</definedName>
    <definedName name="VAS073_F_Personalomokym35PavirsiniuNuoteku">'Forma 4'!$M$209</definedName>
    <definedName name="VAS073_F_Personalomokym36KitosReguliuojamosios" localSheetId="3">'Forma 4'!$N$209</definedName>
    <definedName name="VAS073_F_Personalomokym36KitosReguliuojamosios">'Forma 4'!$N$209</definedName>
    <definedName name="VAS073_F_Personalomokym37KitosVeiklos" localSheetId="3">'Forma 4'!$Q$209</definedName>
    <definedName name="VAS073_F_Personalomokym37KitosVeiklos">'Forma 4'!$Q$209</definedName>
    <definedName name="VAS073_F_Personalomokym3Apskaitosveikla1" localSheetId="3">'Forma 4'!$O$209</definedName>
    <definedName name="VAS073_F_Personalomokym3Apskaitosveikla1">'Forma 4'!$O$209</definedName>
    <definedName name="VAS073_F_Personalomokym3Kitareguliuoja1" localSheetId="3">'Forma 4'!$P$209</definedName>
    <definedName name="VAS073_F_Personalomokym3Kitareguliuoja1">'Forma 4'!$P$209</definedName>
    <definedName name="VAS073_F_PersonaloMokymuSanaudos1IS" localSheetId="3">'Forma 4'!$D$164</definedName>
    <definedName name="VAS073_F_PersonaloMokymuSanaudos1IS">'Forma 4'!$D$164</definedName>
    <definedName name="VAS073_F_PersonaloMokymuSanaudos31GeriamojoVandens" localSheetId="3">'Forma 4'!$F$164</definedName>
    <definedName name="VAS073_F_PersonaloMokymuSanaudos31GeriamojoVandens">'Forma 4'!$F$164</definedName>
    <definedName name="VAS073_F_PersonaloMokymuSanaudos32GeriamojoVandens" localSheetId="3">'Forma 4'!$G$164</definedName>
    <definedName name="VAS073_F_PersonaloMokymuSanaudos32GeriamojoVandens">'Forma 4'!$G$164</definedName>
    <definedName name="VAS073_F_PersonaloMokymuSanaudos33GeriamojoVandens" localSheetId="3">'Forma 4'!$H$164</definedName>
    <definedName name="VAS073_F_PersonaloMokymuSanaudos33GeriamojoVandens">'Forma 4'!$H$164</definedName>
    <definedName name="VAS073_F_PersonaloMokymuSanaudos3IsViso" localSheetId="3">'Forma 4'!$E$164</definedName>
    <definedName name="VAS073_F_PersonaloMokymuSanaudos3IsViso">'Forma 4'!$E$164</definedName>
    <definedName name="VAS073_F_PersonaloMokymuSanaudos41NuotekuSurinkimas" localSheetId="3">'Forma 4'!$J$164</definedName>
    <definedName name="VAS073_F_PersonaloMokymuSanaudos41NuotekuSurinkimas">'Forma 4'!$J$164</definedName>
    <definedName name="VAS073_F_PersonaloMokymuSanaudos42NuotekuValymas" localSheetId="3">'Forma 4'!$K$164</definedName>
    <definedName name="VAS073_F_PersonaloMokymuSanaudos42NuotekuValymas">'Forma 4'!$K$164</definedName>
    <definedName name="VAS073_F_PersonaloMokymuSanaudos43NuotekuDumblo" localSheetId="3">'Forma 4'!$L$164</definedName>
    <definedName name="VAS073_F_PersonaloMokymuSanaudos43NuotekuDumblo">'Forma 4'!$L$164</definedName>
    <definedName name="VAS073_F_PersonaloMokymuSanaudos4IsViso" localSheetId="3">'Forma 4'!$I$164</definedName>
    <definedName name="VAS073_F_PersonaloMokymuSanaudos4IsViso">'Forma 4'!$I$164</definedName>
    <definedName name="VAS073_F_PersonaloMokymuSanaudos5PavirsiniuNuoteku" localSheetId="3">'Forma 4'!$M$164</definedName>
    <definedName name="VAS073_F_PersonaloMokymuSanaudos5PavirsiniuNuoteku">'Forma 4'!$M$164</definedName>
    <definedName name="VAS073_F_PersonaloMokymuSanaudos6KitosReguliuojamosios" localSheetId="3">'Forma 4'!$N$164</definedName>
    <definedName name="VAS073_F_PersonaloMokymuSanaudos6KitosReguliuojamosios">'Forma 4'!$N$164</definedName>
    <definedName name="VAS073_F_PersonaloMokymuSanaudos7KitosVeiklos" localSheetId="3">'Forma 4'!$Q$164</definedName>
    <definedName name="VAS073_F_PersonaloMokymuSanaudos7KitosVeiklos">'Forma 4'!$Q$164</definedName>
    <definedName name="VAS073_F_PersonaloMokymuSanaudosApskaitosveikla1" localSheetId="3">'Forma 4'!$O$164</definedName>
    <definedName name="VAS073_F_PersonaloMokymuSanaudosApskaitosveikla1">'Forma 4'!$O$164</definedName>
    <definedName name="VAS073_F_PersonaloMokymuSanaudosKitareguliuoja1" localSheetId="3">'Forma 4'!$P$164</definedName>
    <definedName name="VAS073_F_PersonaloMokymuSanaudosKitareguliuoja1">'Forma 4'!$P$164</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4'!$D$108</definedName>
    <definedName name="VAS073_F_Personalosanau31IS">'Forma 4'!$D$108</definedName>
    <definedName name="VAS073_F_Personalosanau331GeriamojoVandens" localSheetId="3">'Forma 4'!$F$108</definedName>
    <definedName name="VAS073_F_Personalosanau331GeriamojoVandens">'Forma 4'!$F$108</definedName>
    <definedName name="VAS073_F_Personalosanau332GeriamojoVandens" localSheetId="3">'Forma 4'!$G$108</definedName>
    <definedName name="VAS073_F_Personalosanau332GeriamojoVandens">'Forma 4'!$G$108</definedName>
    <definedName name="VAS073_F_Personalosanau333GeriamojoVandens" localSheetId="3">'Forma 4'!$H$108</definedName>
    <definedName name="VAS073_F_Personalosanau333GeriamojoVandens">'Forma 4'!$H$108</definedName>
    <definedName name="VAS073_F_Personalosanau33IsViso" localSheetId="3">'Forma 4'!$E$108</definedName>
    <definedName name="VAS073_F_Personalosanau33IsViso">'Forma 4'!$E$108</definedName>
    <definedName name="VAS073_F_Personalosanau341NuotekuSurinkimas" localSheetId="3">'Forma 4'!$J$108</definedName>
    <definedName name="VAS073_F_Personalosanau341NuotekuSurinkimas">'Forma 4'!$J$108</definedName>
    <definedName name="VAS073_F_Personalosanau342NuotekuValymas" localSheetId="3">'Forma 4'!$K$108</definedName>
    <definedName name="VAS073_F_Personalosanau342NuotekuValymas">'Forma 4'!$K$108</definedName>
    <definedName name="VAS073_F_Personalosanau343NuotekuDumblo" localSheetId="3">'Forma 4'!$L$108</definedName>
    <definedName name="VAS073_F_Personalosanau343NuotekuDumblo">'Forma 4'!$L$108</definedName>
    <definedName name="VAS073_F_Personalosanau34IsViso" localSheetId="3">'Forma 4'!$I$108</definedName>
    <definedName name="VAS073_F_Personalosanau34IsViso">'Forma 4'!$I$108</definedName>
    <definedName name="VAS073_F_Personalosanau35PavirsiniuNuoteku" localSheetId="3">'Forma 4'!$M$108</definedName>
    <definedName name="VAS073_F_Personalosanau35PavirsiniuNuoteku">'Forma 4'!$M$108</definedName>
    <definedName name="VAS073_F_Personalosanau36KitosReguliuojamosios" localSheetId="3">'Forma 4'!$N$108</definedName>
    <definedName name="VAS073_F_Personalosanau36KitosReguliuojamosios">'Forma 4'!$N$108</definedName>
    <definedName name="VAS073_F_Personalosanau37KitosVeiklos" localSheetId="3">'Forma 4'!$Q$108</definedName>
    <definedName name="VAS073_F_Personalosanau37KitosVeiklos">'Forma 4'!$Q$108</definedName>
    <definedName name="VAS073_F_Personalosanau3Apskaitosveikla1" localSheetId="3">'Forma 4'!$O$108</definedName>
    <definedName name="VAS073_F_Personalosanau3Apskaitosveikla1">'Forma 4'!$O$108</definedName>
    <definedName name="VAS073_F_Personalosanau3Kitareguliuoja1" localSheetId="3">'Forma 4'!$P$108</definedName>
    <definedName name="VAS073_F_Personalosanau3Kitareguliuoja1">'Forma 4'!$P$108</definedName>
    <definedName name="VAS073_F_Personalosanau41IS" localSheetId="3">'Forma 4'!$D$205</definedName>
    <definedName name="VAS073_F_Personalosanau41IS">'Forma 4'!$D$205</definedName>
    <definedName name="VAS073_F_Personalosanau431GeriamojoVandens" localSheetId="3">'Forma 4'!$F$205</definedName>
    <definedName name="VAS073_F_Personalosanau431GeriamojoVandens">'Forma 4'!$F$205</definedName>
    <definedName name="VAS073_F_Personalosanau432GeriamojoVandens" localSheetId="3">'Forma 4'!$G$205</definedName>
    <definedName name="VAS073_F_Personalosanau432GeriamojoVandens">'Forma 4'!$G$205</definedName>
    <definedName name="VAS073_F_Personalosanau433GeriamojoVandens" localSheetId="3">'Forma 4'!$H$205</definedName>
    <definedName name="VAS073_F_Personalosanau433GeriamojoVandens">'Forma 4'!$H$205</definedName>
    <definedName name="VAS073_F_Personalosanau43IsViso" localSheetId="3">'Forma 4'!$E$205</definedName>
    <definedName name="VAS073_F_Personalosanau43IsViso">'Forma 4'!$E$205</definedName>
    <definedName name="VAS073_F_Personalosanau441NuotekuSurinkimas" localSheetId="3">'Forma 4'!$J$205</definedName>
    <definedName name="VAS073_F_Personalosanau441NuotekuSurinkimas">'Forma 4'!$J$205</definedName>
    <definedName name="VAS073_F_Personalosanau442NuotekuValymas" localSheetId="3">'Forma 4'!$K$205</definedName>
    <definedName name="VAS073_F_Personalosanau442NuotekuValymas">'Forma 4'!$K$205</definedName>
    <definedName name="VAS073_F_Personalosanau443NuotekuDumblo" localSheetId="3">'Forma 4'!$L$205</definedName>
    <definedName name="VAS073_F_Personalosanau443NuotekuDumblo">'Forma 4'!$L$205</definedName>
    <definedName name="VAS073_F_Personalosanau44IsViso" localSheetId="3">'Forma 4'!$I$205</definedName>
    <definedName name="VAS073_F_Personalosanau44IsViso">'Forma 4'!$I$205</definedName>
    <definedName name="VAS073_F_Personalosanau45PavirsiniuNuoteku" localSheetId="3">'Forma 4'!$M$205</definedName>
    <definedName name="VAS073_F_Personalosanau45PavirsiniuNuoteku">'Forma 4'!$M$205</definedName>
    <definedName name="VAS073_F_Personalosanau46KitosReguliuojamosios" localSheetId="3">'Forma 4'!$N$205</definedName>
    <definedName name="VAS073_F_Personalosanau46KitosReguliuojamosios">'Forma 4'!$N$205</definedName>
    <definedName name="VAS073_F_Personalosanau47KitosVeiklos" localSheetId="3">'Forma 4'!$Q$205</definedName>
    <definedName name="VAS073_F_Personalosanau47KitosVeiklos">'Forma 4'!$Q$205</definedName>
    <definedName name="VAS073_F_Personalosanau4Apskaitosveikla1" localSheetId="3">'Forma 4'!$O$205</definedName>
    <definedName name="VAS073_F_Personalosanau4Apskaitosveikla1">'Forma 4'!$O$205</definedName>
    <definedName name="VAS073_F_Personalosanau4Kitareguliuoja1" localSheetId="3">'Forma 4'!$P$205</definedName>
    <definedName name="VAS073_F_Personalosanau4Kitareguliuoja1">'Forma 4'!$P$205</definedName>
    <definedName name="VAS073_F_Profesineslite11IS" localSheetId="3">'Forma 4'!$D$76</definedName>
    <definedName name="VAS073_F_Profesineslite11IS">'Forma 4'!$D$76</definedName>
    <definedName name="VAS073_F_Profesineslite131GeriamojoVandens" localSheetId="3">'Forma 4'!$F$76</definedName>
    <definedName name="VAS073_F_Profesineslite131GeriamojoVandens">'Forma 4'!$F$76</definedName>
    <definedName name="VAS073_F_Profesineslite132GeriamojoVandens" localSheetId="3">'Forma 4'!$G$76</definedName>
    <definedName name="VAS073_F_Profesineslite132GeriamojoVandens">'Forma 4'!$G$76</definedName>
    <definedName name="VAS073_F_Profesineslite133GeriamojoVandens" localSheetId="3">'Forma 4'!$H$76</definedName>
    <definedName name="VAS073_F_Profesineslite133GeriamojoVandens">'Forma 4'!$H$76</definedName>
    <definedName name="VAS073_F_Profesineslite13IsViso" localSheetId="3">'Forma 4'!$E$76</definedName>
    <definedName name="VAS073_F_Profesineslite13IsViso">'Forma 4'!$E$76</definedName>
    <definedName name="VAS073_F_Profesineslite141NuotekuSurinkimas" localSheetId="3">'Forma 4'!$J$76</definedName>
    <definedName name="VAS073_F_Profesineslite141NuotekuSurinkimas">'Forma 4'!$J$76</definedName>
    <definedName name="VAS073_F_Profesineslite142NuotekuValymas" localSheetId="3">'Forma 4'!$K$76</definedName>
    <definedName name="VAS073_F_Profesineslite142NuotekuValymas">'Forma 4'!$K$76</definedName>
    <definedName name="VAS073_F_Profesineslite143NuotekuDumblo" localSheetId="3">'Forma 4'!$L$76</definedName>
    <definedName name="VAS073_F_Profesineslite143NuotekuDumblo">'Forma 4'!$L$76</definedName>
    <definedName name="VAS073_F_Profesineslite14IsViso" localSheetId="3">'Forma 4'!$I$76</definedName>
    <definedName name="VAS073_F_Profesineslite14IsViso">'Forma 4'!$I$76</definedName>
    <definedName name="VAS073_F_Profesineslite15PavirsiniuNuoteku" localSheetId="3">'Forma 4'!$M$76</definedName>
    <definedName name="VAS073_F_Profesineslite15PavirsiniuNuoteku">'Forma 4'!$M$76</definedName>
    <definedName name="VAS073_F_Profesineslite16KitosReguliuojamosios" localSheetId="3">'Forma 4'!$N$76</definedName>
    <definedName name="VAS073_F_Profesineslite16KitosReguliuojamosios">'Forma 4'!$N$76</definedName>
    <definedName name="VAS073_F_Profesineslite17KitosVeiklos" localSheetId="3">'Forma 4'!$Q$76</definedName>
    <definedName name="VAS073_F_Profesineslite17KitosVeiklos">'Forma 4'!$Q$76</definedName>
    <definedName name="VAS073_F_Profesineslite1Apskaitosveikla1" localSheetId="3">'Forma 4'!$O$76</definedName>
    <definedName name="VAS073_F_Profesineslite1Apskaitosveikla1">'Forma 4'!$O$76</definedName>
    <definedName name="VAS073_F_Profesineslite1Kitareguliuoja1" localSheetId="3">'Forma 4'!$P$76</definedName>
    <definedName name="VAS073_F_Profesineslite1Kitareguliuoja1">'Forma 4'!$P$76</definedName>
    <definedName name="VAS073_F_Profesineslite21IS" localSheetId="3">'Forma 4'!$D$129</definedName>
    <definedName name="VAS073_F_Profesineslite21IS">'Forma 4'!$D$129</definedName>
    <definedName name="VAS073_F_Profesineslite231GeriamojoVandens" localSheetId="3">'Forma 4'!$F$129</definedName>
    <definedName name="VAS073_F_Profesineslite231GeriamojoVandens">'Forma 4'!$F$129</definedName>
    <definedName name="VAS073_F_Profesineslite232GeriamojoVandens" localSheetId="3">'Forma 4'!$G$129</definedName>
    <definedName name="VAS073_F_Profesineslite232GeriamojoVandens">'Forma 4'!$G$129</definedName>
    <definedName name="VAS073_F_Profesineslite233GeriamojoVandens" localSheetId="3">'Forma 4'!$H$129</definedName>
    <definedName name="VAS073_F_Profesineslite233GeriamojoVandens">'Forma 4'!$H$129</definedName>
    <definedName name="VAS073_F_Profesineslite23IsViso" localSheetId="3">'Forma 4'!$E$129</definedName>
    <definedName name="VAS073_F_Profesineslite23IsViso">'Forma 4'!$E$129</definedName>
    <definedName name="VAS073_F_Profesineslite241NuotekuSurinkimas" localSheetId="3">'Forma 4'!$J$129</definedName>
    <definedName name="VAS073_F_Profesineslite241NuotekuSurinkimas">'Forma 4'!$J$129</definedName>
    <definedName name="VAS073_F_Profesineslite242NuotekuValymas" localSheetId="3">'Forma 4'!$K$129</definedName>
    <definedName name="VAS073_F_Profesineslite242NuotekuValymas">'Forma 4'!$K$129</definedName>
    <definedName name="VAS073_F_Profesineslite243NuotekuDumblo" localSheetId="3">'Forma 4'!$L$129</definedName>
    <definedName name="VAS073_F_Profesineslite243NuotekuDumblo">'Forma 4'!$L$129</definedName>
    <definedName name="VAS073_F_Profesineslite24IsViso" localSheetId="3">'Forma 4'!$I$129</definedName>
    <definedName name="VAS073_F_Profesineslite24IsViso">'Forma 4'!$I$129</definedName>
    <definedName name="VAS073_F_Profesineslite25PavirsiniuNuoteku" localSheetId="3">'Forma 4'!$M$129</definedName>
    <definedName name="VAS073_F_Profesineslite25PavirsiniuNuoteku">'Forma 4'!$M$129</definedName>
    <definedName name="VAS073_F_Profesineslite26KitosReguliuojamosios" localSheetId="3">'Forma 4'!$N$129</definedName>
    <definedName name="VAS073_F_Profesineslite26KitosReguliuojamosios">'Forma 4'!$N$129</definedName>
    <definedName name="VAS073_F_Profesineslite27KitosVeiklos" localSheetId="3">'Forma 4'!$Q$129</definedName>
    <definedName name="VAS073_F_Profesineslite27KitosVeiklos">'Forma 4'!$Q$129</definedName>
    <definedName name="VAS073_F_Profesineslite2Apskaitosveikla1" localSheetId="3">'Forma 4'!$O$129</definedName>
    <definedName name="VAS073_F_Profesineslite2Apskaitosveikla1">'Forma 4'!$O$129</definedName>
    <definedName name="VAS073_F_Profesineslite2Kitareguliuoja1" localSheetId="3">'Forma 4'!$P$129</definedName>
    <definedName name="VAS073_F_Profesineslite2Kitareguliuoja1">'Forma 4'!$P$129</definedName>
    <definedName name="VAS073_F_Profesineslite31IS" localSheetId="3">'Forma 4'!$D$181</definedName>
    <definedName name="VAS073_F_Profesineslite31IS">'Forma 4'!$D$181</definedName>
    <definedName name="VAS073_F_Profesineslite331GeriamojoVandens" localSheetId="3">'Forma 4'!$F$181</definedName>
    <definedName name="VAS073_F_Profesineslite331GeriamojoVandens">'Forma 4'!$F$181</definedName>
    <definedName name="VAS073_F_Profesineslite332GeriamojoVandens" localSheetId="3">'Forma 4'!$G$181</definedName>
    <definedName name="VAS073_F_Profesineslite332GeriamojoVandens">'Forma 4'!$G$181</definedName>
    <definedName name="VAS073_F_Profesineslite333GeriamojoVandens" localSheetId="3">'Forma 4'!$H$181</definedName>
    <definedName name="VAS073_F_Profesineslite333GeriamojoVandens">'Forma 4'!$H$181</definedName>
    <definedName name="VAS073_F_Profesineslite33IsViso" localSheetId="3">'Forma 4'!$E$181</definedName>
    <definedName name="VAS073_F_Profesineslite33IsViso">'Forma 4'!$E$181</definedName>
    <definedName name="VAS073_F_Profesineslite341NuotekuSurinkimas" localSheetId="3">'Forma 4'!$J$181</definedName>
    <definedName name="VAS073_F_Profesineslite341NuotekuSurinkimas">'Forma 4'!$J$181</definedName>
    <definedName name="VAS073_F_Profesineslite342NuotekuValymas" localSheetId="3">'Forma 4'!$K$181</definedName>
    <definedName name="VAS073_F_Profesineslite342NuotekuValymas">'Forma 4'!$K$181</definedName>
    <definedName name="VAS073_F_Profesineslite343NuotekuDumblo" localSheetId="3">'Forma 4'!$L$181</definedName>
    <definedName name="VAS073_F_Profesineslite343NuotekuDumblo">'Forma 4'!$L$181</definedName>
    <definedName name="VAS073_F_Profesineslite34IsViso" localSheetId="3">'Forma 4'!$I$181</definedName>
    <definedName name="VAS073_F_Profesineslite34IsViso">'Forma 4'!$I$181</definedName>
    <definedName name="VAS073_F_Profesineslite35PavirsiniuNuoteku" localSheetId="3">'Forma 4'!$M$181</definedName>
    <definedName name="VAS073_F_Profesineslite35PavirsiniuNuoteku">'Forma 4'!$M$181</definedName>
    <definedName name="VAS073_F_Profesineslite36KitosReguliuojamosios" localSheetId="3">'Forma 4'!$N$181</definedName>
    <definedName name="VAS073_F_Profesineslite36KitosReguliuojamosios">'Forma 4'!$N$181</definedName>
    <definedName name="VAS073_F_Profesineslite37KitosVeiklos" localSheetId="3">'Forma 4'!$Q$181</definedName>
    <definedName name="VAS073_F_Profesineslite37KitosVeiklos">'Forma 4'!$Q$181</definedName>
    <definedName name="VAS073_F_Profesineslite3Apskaitosveikla1" localSheetId="3">'Forma 4'!$O$181</definedName>
    <definedName name="VAS073_F_Profesineslite3Apskaitosveikla1">'Forma 4'!$O$181</definedName>
    <definedName name="VAS073_F_Profesineslite3Kitareguliuoja1" localSheetId="3">'Forma 4'!$P$181</definedName>
    <definedName name="VAS073_F_Profesineslite3Kitareguliuoja1">'Forma 4'!$P$181</definedName>
    <definedName name="VAS073_F_Profesineslite41IS" localSheetId="3">'Forma 4'!$D$226</definedName>
    <definedName name="VAS073_F_Profesineslite41IS">'Forma 4'!$D$226</definedName>
    <definedName name="VAS073_F_Profesineslite431GeriamojoVandens" localSheetId="3">'Forma 4'!$F$226</definedName>
    <definedName name="VAS073_F_Profesineslite431GeriamojoVandens">'Forma 4'!$F$226</definedName>
    <definedName name="VAS073_F_Profesineslite432GeriamojoVandens" localSheetId="3">'Forma 4'!$G$226</definedName>
    <definedName name="VAS073_F_Profesineslite432GeriamojoVandens">'Forma 4'!$G$226</definedName>
    <definedName name="VAS073_F_Profesineslite433GeriamojoVandens" localSheetId="3">'Forma 4'!$H$226</definedName>
    <definedName name="VAS073_F_Profesineslite433GeriamojoVandens">'Forma 4'!$H$226</definedName>
    <definedName name="VAS073_F_Profesineslite43IsViso" localSheetId="3">'Forma 4'!$E$226</definedName>
    <definedName name="VAS073_F_Profesineslite43IsViso">'Forma 4'!$E$226</definedName>
    <definedName name="VAS073_F_Profesineslite441NuotekuSurinkimas" localSheetId="3">'Forma 4'!$J$226</definedName>
    <definedName name="VAS073_F_Profesineslite441NuotekuSurinkimas">'Forma 4'!$J$226</definedName>
    <definedName name="VAS073_F_Profesineslite442NuotekuValymas" localSheetId="3">'Forma 4'!$K$226</definedName>
    <definedName name="VAS073_F_Profesineslite442NuotekuValymas">'Forma 4'!$K$226</definedName>
    <definedName name="VAS073_F_Profesineslite443NuotekuDumblo" localSheetId="3">'Forma 4'!$L$226</definedName>
    <definedName name="VAS073_F_Profesineslite443NuotekuDumblo">'Forma 4'!$L$226</definedName>
    <definedName name="VAS073_F_Profesineslite44IsViso" localSheetId="3">'Forma 4'!$I$226</definedName>
    <definedName name="VAS073_F_Profesineslite44IsViso">'Forma 4'!$I$226</definedName>
    <definedName name="VAS073_F_Profesineslite45PavirsiniuNuoteku" localSheetId="3">'Forma 4'!$M$226</definedName>
    <definedName name="VAS073_F_Profesineslite45PavirsiniuNuoteku">'Forma 4'!$M$226</definedName>
    <definedName name="VAS073_F_Profesineslite46KitosReguliuojamosios" localSheetId="3">'Forma 4'!$N$226</definedName>
    <definedName name="VAS073_F_Profesineslite46KitosReguliuojamosios">'Forma 4'!$N$226</definedName>
    <definedName name="VAS073_F_Profesineslite47KitosVeiklos" localSheetId="3">'Forma 4'!$Q$226</definedName>
    <definedName name="VAS073_F_Profesineslite47KitosVeiklos">'Forma 4'!$Q$226</definedName>
    <definedName name="VAS073_F_Profesineslite4Apskaitosveikla1" localSheetId="3">'Forma 4'!$O$226</definedName>
    <definedName name="VAS073_F_Profesineslite4Apskaitosveikla1">'Forma 4'!$O$226</definedName>
    <definedName name="VAS073_F_Profesineslite4Kitareguliuoja1" localSheetId="3">'Forma 4'!$P$226</definedName>
    <definedName name="VAS073_F_Profesineslite4Kitareguliuoja1">'Forma 4'!$P$226</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4'!$D$103</definedName>
    <definedName name="VAS073_F_Remontoiraptar31IS">'Forma 4'!$D$103</definedName>
    <definedName name="VAS073_F_Remontoiraptar331GeriamojoVandens" localSheetId="3">'Forma 4'!$F$103</definedName>
    <definedName name="VAS073_F_Remontoiraptar331GeriamojoVandens">'Forma 4'!$F$103</definedName>
    <definedName name="VAS073_F_Remontoiraptar332GeriamojoVandens" localSheetId="3">'Forma 4'!$G$103</definedName>
    <definedName name="VAS073_F_Remontoiraptar332GeriamojoVandens">'Forma 4'!$G$103</definedName>
    <definedName name="VAS073_F_Remontoiraptar333GeriamojoVandens" localSheetId="3">'Forma 4'!$H$103</definedName>
    <definedName name="VAS073_F_Remontoiraptar333GeriamojoVandens">'Forma 4'!$H$103</definedName>
    <definedName name="VAS073_F_Remontoiraptar33IsViso" localSheetId="3">'Forma 4'!$E$103</definedName>
    <definedName name="VAS073_F_Remontoiraptar33IsViso">'Forma 4'!$E$103</definedName>
    <definedName name="VAS073_F_Remontoiraptar341NuotekuSurinkimas" localSheetId="3">'Forma 4'!$J$103</definedName>
    <definedName name="VAS073_F_Remontoiraptar341NuotekuSurinkimas">'Forma 4'!$J$103</definedName>
    <definedName name="VAS073_F_Remontoiraptar342NuotekuValymas" localSheetId="3">'Forma 4'!$K$103</definedName>
    <definedName name="VAS073_F_Remontoiraptar342NuotekuValymas">'Forma 4'!$K$103</definedName>
    <definedName name="VAS073_F_Remontoiraptar343NuotekuDumblo" localSheetId="3">'Forma 4'!$L$103</definedName>
    <definedName name="VAS073_F_Remontoiraptar343NuotekuDumblo">'Forma 4'!$L$103</definedName>
    <definedName name="VAS073_F_Remontoiraptar34IsViso" localSheetId="3">'Forma 4'!$I$103</definedName>
    <definedName name="VAS073_F_Remontoiraptar34IsViso">'Forma 4'!$I$103</definedName>
    <definedName name="VAS073_F_Remontoiraptar35PavirsiniuNuoteku" localSheetId="3">'Forma 4'!$M$103</definedName>
    <definedName name="VAS073_F_Remontoiraptar35PavirsiniuNuoteku">'Forma 4'!$M$103</definedName>
    <definedName name="VAS073_F_Remontoiraptar36KitosReguliuojamosios" localSheetId="3">'Forma 4'!$N$103</definedName>
    <definedName name="VAS073_F_Remontoiraptar36KitosReguliuojamosios">'Forma 4'!$N$103</definedName>
    <definedName name="VAS073_F_Remontoiraptar37KitosVeiklos" localSheetId="3">'Forma 4'!$Q$103</definedName>
    <definedName name="VAS073_F_Remontoiraptar37KitosVeiklos">'Forma 4'!$Q$103</definedName>
    <definedName name="VAS073_F_Remontoiraptar3Apskaitosveikla1" localSheetId="3">'Forma 4'!$O$103</definedName>
    <definedName name="VAS073_F_Remontoiraptar3Apskaitosveikla1">'Forma 4'!$O$103</definedName>
    <definedName name="VAS073_F_Remontoiraptar3Kitareguliuoja1" localSheetId="3">'Forma 4'!$P$103</definedName>
    <definedName name="VAS073_F_Remontoiraptar3Kitareguliuoja1">'Forma 4'!$P$103</definedName>
    <definedName name="VAS073_F_Remontoiraptar41IS" localSheetId="3">'Forma 4'!$D$155</definedName>
    <definedName name="VAS073_F_Remontoiraptar41IS">'Forma 4'!$D$155</definedName>
    <definedName name="VAS073_F_Remontoiraptar431GeriamojoVandens" localSheetId="3">'Forma 4'!$F$155</definedName>
    <definedName name="VAS073_F_Remontoiraptar431GeriamojoVandens">'Forma 4'!$F$155</definedName>
    <definedName name="VAS073_F_Remontoiraptar432GeriamojoVandens" localSheetId="3">'Forma 4'!$G$155</definedName>
    <definedName name="VAS073_F_Remontoiraptar432GeriamojoVandens">'Forma 4'!$G$155</definedName>
    <definedName name="VAS073_F_Remontoiraptar433GeriamojoVandens" localSheetId="3">'Forma 4'!$H$155</definedName>
    <definedName name="VAS073_F_Remontoiraptar433GeriamojoVandens">'Forma 4'!$H$155</definedName>
    <definedName name="VAS073_F_Remontoiraptar43IsViso" localSheetId="3">'Forma 4'!$E$155</definedName>
    <definedName name="VAS073_F_Remontoiraptar43IsViso">'Forma 4'!$E$155</definedName>
    <definedName name="VAS073_F_Remontoiraptar441NuotekuSurinkimas" localSheetId="3">'Forma 4'!$J$155</definedName>
    <definedName name="VAS073_F_Remontoiraptar441NuotekuSurinkimas">'Forma 4'!$J$155</definedName>
    <definedName name="VAS073_F_Remontoiraptar442NuotekuValymas" localSheetId="3">'Forma 4'!$K$155</definedName>
    <definedName name="VAS073_F_Remontoiraptar442NuotekuValymas">'Forma 4'!$K$155</definedName>
    <definedName name="VAS073_F_Remontoiraptar443NuotekuDumblo" localSheetId="3">'Forma 4'!$L$155</definedName>
    <definedName name="VAS073_F_Remontoiraptar443NuotekuDumblo">'Forma 4'!$L$155</definedName>
    <definedName name="VAS073_F_Remontoiraptar44IsViso" localSheetId="3">'Forma 4'!$I$155</definedName>
    <definedName name="VAS073_F_Remontoiraptar44IsViso">'Forma 4'!$I$155</definedName>
    <definedName name="VAS073_F_Remontoiraptar45PavirsiniuNuoteku" localSheetId="3">'Forma 4'!$M$155</definedName>
    <definedName name="VAS073_F_Remontoiraptar45PavirsiniuNuoteku">'Forma 4'!$M$155</definedName>
    <definedName name="VAS073_F_Remontoiraptar46KitosReguliuojamosios" localSheetId="3">'Forma 4'!$N$155</definedName>
    <definedName name="VAS073_F_Remontoiraptar46KitosReguliuojamosios">'Forma 4'!$N$155</definedName>
    <definedName name="VAS073_F_Remontoiraptar47KitosVeiklos" localSheetId="3">'Forma 4'!$Q$155</definedName>
    <definedName name="VAS073_F_Remontoiraptar47KitosVeiklos">'Forma 4'!$Q$155</definedName>
    <definedName name="VAS073_F_Remontoiraptar4Apskaitosveikla1" localSheetId="3">'Forma 4'!$O$155</definedName>
    <definedName name="VAS073_F_Remontoiraptar4Apskaitosveikla1">'Forma 4'!$O$155</definedName>
    <definedName name="VAS073_F_Remontoiraptar4Kitareguliuoja1" localSheetId="3">'Forma 4'!$P$155</definedName>
    <definedName name="VAS073_F_Remontoiraptar4Kitareguliuoja1">'Forma 4'!$P$155</definedName>
    <definedName name="VAS073_F_Remontoiraptar51IS" localSheetId="3">'Forma 4'!$D$200</definedName>
    <definedName name="VAS073_F_Remontoiraptar51IS">'Forma 4'!$D$200</definedName>
    <definedName name="VAS073_F_Remontoiraptar531GeriamojoVandens" localSheetId="3">'Forma 4'!$F$200</definedName>
    <definedName name="VAS073_F_Remontoiraptar531GeriamojoVandens">'Forma 4'!$F$200</definedName>
    <definedName name="VAS073_F_Remontoiraptar532GeriamojoVandens" localSheetId="3">'Forma 4'!$G$200</definedName>
    <definedName name="VAS073_F_Remontoiraptar532GeriamojoVandens">'Forma 4'!$G$200</definedName>
    <definedName name="VAS073_F_Remontoiraptar533GeriamojoVandens" localSheetId="3">'Forma 4'!$H$200</definedName>
    <definedName name="VAS073_F_Remontoiraptar533GeriamojoVandens">'Forma 4'!$H$200</definedName>
    <definedName name="VAS073_F_Remontoiraptar53IsViso" localSheetId="3">'Forma 4'!$E$200</definedName>
    <definedName name="VAS073_F_Remontoiraptar53IsViso">'Forma 4'!$E$200</definedName>
    <definedName name="VAS073_F_Remontoiraptar541NuotekuSurinkimas" localSheetId="3">'Forma 4'!$J$200</definedName>
    <definedName name="VAS073_F_Remontoiraptar541NuotekuSurinkimas">'Forma 4'!$J$200</definedName>
    <definedName name="VAS073_F_Remontoiraptar542NuotekuValymas" localSheetId="3">'Forma 4'!$K$200</definedName>
    <definedName name="VAS073_F_Remontoiraptar542NuotekuValymas">'Forma 4'!$K$200</definedName>
    <definedName name="VAS073_F_Remontoiraptar543NuotekuDumblo" localSheetId="3">'Forma 4'!$L$200</definedName>
    <definedName name="VAS073_F_Remontoiraptar543NuotekuDumblo">'Forma 4'!$L$200</definedName>
    <definedName name="VAS073_F_Remontoiraptar54IsViso" localSheetId="3">'Forma 4'!$I$200</definedName>
    <definedName name="VAS073_F_Remontoiraptar54IsViso">'Forma 4'!$I$200</definedName>
    <definedName name="VAS073_F_Remontoiraptar55PavirsiniuNuoteku" localSheetId="3">'Forma 4'!$M$200</definedName>
    <definedName name="VAS073_F_Remontoiraptar55PavirsiniuNuoteku">'Forma 4'!$M$200</definedName>
    <definedName name="VAS073_F_Remontoiraptar56KitosReguliuojamosios" localSheetId="3">'Forma 4'!$N$200</definedName>
    <definedName name="VAS073_F_Remontoiraptar56KitosReguliuojamosios">'Forma 4'!$N$200</definedName>
    <definedName name="VAS073_F_Remontoiraptar57KitosVeiklos" localSheetId="3">'Forma 4'!$Q$200</definedName>
    <definedName name="VAS073_F_Remontoiraptar57KitosVeiklos">'Forma 4'!$Q$200</definedName>
    <definedName name="VAS073_F_Remontoiraptar5Apskaitosveikla1" localSheetId="3">'Forma 4'!$O$200</definedName>
    <definedName name="VAS073_F_Remontoiraptar5Apskaitosveikla1">'Forma 4'!$O$200</definedName>
    <definedName name="VAS073_F_Remontoiraptar5Kitareguliuoja1" localSheetId="3">'Forma 4'!$P$200</definedName>
    <definedName name="VAS073_F_Remontoiraptar5Kitareguliuoja1">'Forma 4'!$P$200</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4'!$D$102</definedName>
    <definedName name="VAS073_F_Remontomedziag31IS">'Forma 4'!$D$102</definedName>
    <definedName name="VAS073_F_Remontomedziag331GeriamojoVandens" localSheetId="3">'Forma 4'!$F$102</definedName>
    <definedName name="VAS073_F_Remontomedziag331GeriamojoVandens">'Forma 4'!$F$102</definedName>
    <definedName name="VAS073_F_Remontomedziag332GeriamojoVandens" localSheetId="3">'Forma 4'!$G$102</definedName>
    <definedName name="VAS073_F_Remontomedziag332GeriamojoVandens">'Forma 4'!$G$102</definedName>
    <definedName name="VAS073_F_Remontomedziag333GeriamojoVandens" localSheetId="3">'Forma 4'!$H$102</definedName>
    <definedName name="VAS073_F_Remontomedziag333GeriamojoVandens">'Forma 4'!$H$102</definedName>
    <definedName name="VAS073_F_Remontomedziag33IsViso" localSheetId="3">'Forma 4'!$E$102</definedName>
    <definedName name="VAS073_F_Remontomedziag33IsViso">'Forma 4'!$E$102</definedName>
    <definedName name="VAS073_F_Remontomedziag341NuotekuSurinkimas" localSheetId="3">'Forma 4'!$J$102</definedName>
    <definedName name="VAS073_F_Remontomedziag341NuotekuSurinkimas">'Forma 4'!$J$102</definedName>
    <definedName name="VAS073_F_Remontomedziag342NuotekuValymas" localSheetId="3">'Forma 4'!$K$102</definedName>
    <definedName name="VAS073_F_Remontomedziag342NuotekuValymas">'Forma 4'!$K$102</definedName>
    <definedName name="VAS073_F_Remontomedziag343NuotekuDumblo" localSheetId="3">'Forma 4'!$L$102</definedName>
    <definedName name="VAS073_F_Remontomedziag343NuotekuDumblo">'Forma 4'!$L$102</definedName>
    <definedName name="VAS073_F_Remontomedziag34IsViso" localSheetId="3">'Forma 4'!$I$102</definedName>
    <definedName name="VAS073_F_Remontomedziag34IsViso">'Forma 4'!$I$102</definedName>
    <definedName name="VAS073_F_Remontomedziag35PavirsiniuNuoteku" localSheetId="3">'Forma 4'!$M$102</definedName>
    <definedName name="VAS073_F_Remontomedziag35PavirsiniuNuoteku">'Forma 4'!$M$102</definedName>
    <definedName name="VAS073_F_Remontomedziag36KitosReguliuojamosios" localSheetId="3">'Forma 4'!$N$102</definedName>
    <definedName name="VAS073_F_Remontomedziag36KitosReguliuojamosios">'Forma 4'!$N$102</definedName>
    <definedName name="VAS073_F_Remontomedziag37KitosVeiklos" localSheetId="3">'Forma 4'!$Q$102</definedName>
    <definedName name="VAS073_F_Remontomedziag37KitosVeiklos">'Forma 4'!$Q$102</definedName>
    <definedName name="VAS073_F_Remontomedziag3Apskaitosveikla1" localSheetId="3">'Forma 4'!$O$102</definedName>
    <definedName name="VAS073_F_Remontomedziag3Apskaitosveikla1">'Forma 4'!$O$102</definedName>
    <definedName name="VAS073_F_Remontomedziag3Kitareguliuoja1" localSheetId="3">'Forma 4'!$P$102</definedName>
    <definedName name="VAS073_F_Remontomedziag3Kitareguliuoja1">'Forma 4'!$P$102</definedName>
    <definedName name="VAS073_F_Remontomedziag41IS" localSheetId="3">'Forma 4'!$D$154</definedName>
    <definedName name="VAS073_F_Remontomedziag41IS">'Forma 4'!$D$154</definedName>
    <definedName name="VAS073_F_Remontomedziag431GeriamojoVandens" localSheetId="3">'Forma 4'!$F$154</definedName>
    <definedName name="VAS073_F_Remontomedziag431GeriamojoVandens">'Forma 4'!$F$154</definedName>
    <definedName name="VAS073_F_Remontomedziag432GeriamojoVandens" localSheetId="3">'Forma 4'!$G$154</definedName>
    <definedName name="VAS073_F_Remontomedziag432GeriamojoVandens">'Forma 4'!$G$154</definedName>
    <definedName name="VAS073_F_Remontomedziag433GeriamojoVandens" localSheetId="3">'Forma 4'!$H$154</definedName>
    <definedName name="VAS073_F_Remontomedziag433GeriamojoVandens">'Forma 4'!$H$154</definedName>
    <definedName name="VAS073_F_Remontomedziag43IsViso" localSheetId="3">'Forma 4'!$E$154</definedName>
    <definedName name="VAS073_F_Remontomedziag43IsViso">'Forma 4'!$E$154</definedName>
    <definedName name="VAS073_F_Remontomedziag441NuotekuSurinkimas" localSheetId="3">'Forma 4'!$J$154</definedName>
    <definedName name="VAS073_F_Remontomedziag441NuotekuSurinkimas">'Forma 4'!$J$154</definedName>
    <definedName name="VAS073_F_Remontomedziag442NuotekuValymas" localSheetId="3">'Forma 4'!$K$154</definedName>
    <definedName name="VAS073_F_Remontomedziag442NuotekuValymas">'Forma 4'!$K$154</definedName>
    <definedName name="VAS073_F_Remontomedziag443NuotekuDumblo" localSheetId="3">'Forma 4'!$L$154</definedName>
    <definedName name="VAS073_F_Remontomedziag443NuotekuDumblo">'Forma 4'!$L$154</definedName>
    <definedName name="VAS073_F_Remontomedziag44IsViso" localSheetId="3">'Forma 4'!$I$154</definedName>
    <definedName name="VAS073_F_Remontomedziag44IsViso">'Forma 4'!$I$154</definedName>
    <definedName name="VAS073_F_Remontomedziag45PavirsiniuNuoteku" localSheetId="3">'Forma 4'!$M$154</definedName>
    <definedName name="VAS073_F_Remontomedziag45PavirsiniuNuoteku">'Forma 4'!$M$154</definedName>
    <definedName name="VAS073_F_Remontomedziag46KitosReguliuojamosios" localSheetId="3">'Forma 4'!$N$154</definedName>
    <definedName name="VAS073_F_Remontomedziag46KitosReguliuojamosios">'Forma 4'!$N$154</definedName>
    <definedName name="VAS073_F_Remontomedziag47KitosVeiklos" localSheetId="3">'Forma 4'!$Q$154</definedName>
    <definedName name="VAS073_F_Remontomedziag47KitosVeiklos">'Forma 4'!$Q$154</definedName>
    <definedName name="VAS073_F_Remontomedziag4Apskaitosveikla1" localSheetId="3">'Forma 4'!$O$154</definedName>
    <definedName name="VAS073_F_Remontomedziag4Apskaitosveikla1">'Forma 4'!$O$154</definedName>
    <definedName name="VAS073_F_Remontomedziag4Kitareguliuoja1" localSheetId="3">'Forma 4'!$P$154</definedName>
    <definedName name="VAS073_F_Remontomedziag4Kitareguliuoja1">'Forma 4'!$P$154</definedName>
    <definedName name="VAS073_F_Remontomedziag51IS" localSheetId="3">'Forma 4'!$D$199</definedName>
    <definedName name="VAS073_F_Remontomedziag51IS">'Forma 4'!$D$199</definedName>
    <definedName name="VAS073_F_Remontomedziag531GeriamojoVandens" localSheetId="3">'Forma 4'!$F$199</definedName>
    <definedName name="VAS073_F_Remontomedziag531GeriamojoVandens">'Forma 4'!$F$199</definedName>
    <definedName name="VAS073_F_Remontomedziag532GeriamojoVandens" localSheetId="3">'Forma 4'!$G$199</definedName>
    <definedName name="VAS073_F_Remontomedziag532GeriamojoVandens">'Forma 4'!$G$199</definedName>
    <definedName name="VAS073_F_Remontomedziag533GeriamojoVandens" localSheetId="3">'Forma 4'!$H$199</definedName>
    <definedName name="VAS073_F_Remontomedziag533GeriamojoVandens">'Forma 4'!$H$199</definedName>
    <definedName name="VAS073_F_Remontomedziag53IsViso" localSheetId="3">'Forma 4'!$E$199</definedName>
    <definedName name="VAS073_F_Remontomedziag53IsViso">'Forma 4'!$E$199</definedName>
    <definedName name="VAS073_F_Remontomedziag541NuotekuSurinkimas" localSheetId="3">'Forma 4'!$J$199</definedName>
    <definedName name="VAS073_F_Remontomedziag541NuotekuSurinkimas">'Forma 4'!$J$199</definedName>
    <definedName name="VAS073_F_Remontomedziag542NuotekuValymas" localSheetId="3">'Forma 4'!$K$199</definedName>
    <definedName name="VAS073_F_Remontomedziag542NuotekuValymas">'Forma 4'!$K$199</definedName>
    <definedName name="VAS073_F_Remontomedziag543NuotekuDumblo" localSheetId="3">'Forma 4'!$L$199</definedName>
    <definedName name="VAS073_F_Remontomedziag543NuotekuDumblo">'Forma 4'!$L$199</definedName>
    <definedName name="VAS073_F_Remontomedziag54IsViso" localSheetId="3">'Forma 4'!$I$199</definedName>
    <definedName name="VAS073_F_Remontomedziag54IsViso">'Forma 4'!$I$199</definedName>
    <definedName name="VAS073_F_Remontomedziag55PavirsiniuNuoteku" localSheetId="3">'Forma 4'!$M$199</definedName>
    <definedName name="VAS073_F_Remontomedziag55PavirsiniuNuoteku">'Forma 4'!$M$199</definedName>
    <definedName name="VAS073_F_Remontomedziag56KitosReguliuojamosios" localSheetId="3">'Forma 4'!$N$199</definedName>
    <definedName name="VAS073_F_Remontomedziag56KitosReguliuojamosios">'Forma 4'!$N$199</definedName>
    <definedName name="VAS073_F_Remontomedziag57KitosVeiklos" localSheetId="3">'Forma 4'!$Q$199</definedName>
    <definedName name="VAS073_F_Remontomedziag57KitosVeiklos">'Forma 4'!$Q$199</definedName>
    <definedName name="VAS073_F_Remontomedziag5Apskaitosveikla1" localSheetId="3">'Forma 4'!$O$199</definedName>
    <definedName name="VAS073_F_Remontomedziag5Apskaitosveikla1">'Forma 4'!$O$199</definedName>
    <definedName name="VAS073_F_Remontomedziag5Kitareguliuoja1" localSheetId="3">'Forma 4'!$P$199</definedName>
    <definedName name="VAS073_F_Remontomedziag5Kitareguliuoja1">'Forma 4'!$P$199</definedName>
    <definedName name="VAS073_F_Rinkodarosirpa11IS" localSheetId="3">'Forma 4'!$D$83</definedName>
    <definedName name="VAS073_F_Rinkodarosirpa11IS">'Forma 4'!$D$83</definedName>
    <definedName name="VAS073_F_Rinkodarosirpa131GeriamojoVandens" localSheetId="3">'Forma 4'!$F$83</definedName>
    <definedName name="VAS073_F_Rinkodarosirpa131GeriamojoVandens">'Forma 4'!$F$83</definedName>
    <definedName name="VAS073_F_Rinkodarosirpa132GeriamojoVandens" localSheetId="3">'Forma 4'!$G$83</definedName>
    <definedName name="VAS073_F_Rinkodarosirpa132GeriamojoVandens">'Forma 4'!$G$83</definedName>
    <definedName name="VAS073_F_Rinkodarosirpa133GeriamojoVandens" localSheetId="3">'Forma 4'!$H$83</definedName>
    <definedName name="VAS073_F_Rinkodarosirpa133GeriamojoVandens">'Forma 4'!$H$83</definedName>
    <definedName name="VAS073_F_Rinkodarosirpa13IsViso" localSheetId="3">'Forma 4'!$E$83</definedName>
    <definedName name="VAS073_F_Rinkodarosirpa13IsViso">'Forma 4'!$E$83</definedName>
    <definedName name="VAS073_F_Rinkodarosirpa141NuotekuSurinkimas" localSheetId="3">'Forma 4'!$J$83</definedName>
    <definedName name="VAS073_F_Rinkodarosirpa141NuotekuSurinkimas">'Forma 4'!$J$83</definedName>
    <definedName name="VAS073_F_Rinkodarosirpa142NuotekuValymas" localSheetId="3">'Forma 4'!$K$83</definedName>
    <definedName name="VAS073_F_Rinkodarosirpa142NuotekuValymas">'Forma 4'!$K$83</definedName>
    <definedName name="VAS073_F_Rinkodarosirpa143NuotekuDumblo" localSheetId="3">'Forma 4'!$L$83</definedName>
    <definedName name="VAS073_F_Rinkodarosirpa143NuotekuDumblo">'Forma 4'!$L$83</definedName>
    <definedName name="VAS073_F_Rinkodarosirpa14IsViso" localSheetId="3">'Forma 4'!$I$83</definedName>
    <definedName name="VAS073_F_Rinkodarosirpa14IsViso">'Forma 4'!$I$83</definedName>
    <definedName name="VAS073_F_Rinkodarosirpa15PavirsiniuNuoteku" localSheetId="3">'Forma 4'!$M$83</definedName>
    <definedName name="VAS073_F_Rinkodarosirpa15PavirsiniuNuoteku">'Forma 4'!$M$83</definedName>
    <definedName name="VAS073_F_Rinkodarosirpa16KitosReguliuojamosios" localSheetId="3">'Forma 4'!$N$83</definedName>
    <definedName name="VAS073_F_Rinkodarosirpa16KitosReguliuojamosios">'Forma 4'!$N$83</definedName>
    <definedName name="VAS073_F_Rinkodarosirpa17KitosVeiklos" localSheetId="3">'Forma 4'!$Q$83</definedName>
    <definedName name="VAS073_F_Rinkodarosirpa17KitosVeiklos">'Forma 4'!$Q$83</definedName>
    <definedName name="VAS073_F_Rinkodarosirpa1Apskaitosveikla1" localSheetId="3">'Forma 4'!$O$83</definedName>
    <definedName name="VAS073_F_Rinkodarosirpa1Apskaitosveikla1">'Forma 4'!$O$83</definedName>
    <definedName name="VAS073_F_Rinkodarosirpa1Kitareguliuoja1" localSheetId="3">'Forma 4'!$P$83</definedName>
    <definedName name="VAS073_F_Rinkodarosirpa1Kitareguliuoja1">'Forma 4'!$P$83</definedName>
    <definedName name="VAS073_F_Rinkodarosirpa21IS" localSheetId="3">'Forma 4'!$D$136</definedName>
    <definedName name="VAS073_F_Rinkodarosirpa21IS">'Forma 4'!$D$136</definedName>
    <definedName name="VAS073_F_Rinkodarosirpa231GeriamojoVandens" localSheetId="3">'Forma 4'!$F$136</definedName>
    <definedName name="VAS073_F_Rinkodarosirpa231GeriamojoVandens">'Forma 4'!$F$136</definedName>
    <definedName name="VAS073_F_Rinkodarosirpa232GeriamojoVandens" localSheetId="3">'Forma 4'!$G$136</definedName>
    <definedName name="VAS073_F_Rinkodarosirpa232GeriamojoVandens">'Forma 4'!$G$136</definedName>
    <definedName name="VAS073_F_Rinkodarosirpa233GeriamojoVandens" localSheetId="3">'Forma 4'!$H$136</definedName>
    <definedName name="VAS073_F_Rinkodarosirpa233GeriamojoVandens">'Forma 4'!$H$136</definedName>
    <definedName name="VAS073_F_Rinkodarosirpa23IsViso" localSheetId="3">'Forma 4'!$E$136</definedName>
    <definedName name="VAS073_F_Rinkodarosirpa23IsViso">'Forma 4'!$E$136</definedName>
    <definedName name="VAS073_F_Rinkodarosirpa241NuotekuSurinkimas" localSheetId="3">'Forma 4'!$J$136</definedName>
    <definedName name="VAS073_F_Rinkodarosirpa241NuotekuSurinkimas">'Forma 4'!$J$136</definedName>
    <definedName name="VAS073_F_Rinkodarosirpa242NuotekuValymas" localSheetId="3">'Forma 4'!$K$136</definedName>
    <definedName name="VAS073_F_Rinkodarosirpa242NuotekuValymas">'Forma 4'!$K$136</definedName>
    <definedName name="VAS073_F_Rinkodarosirpa243NuotekuDumblo" localSheetId="3">'Forma 4'!$L$136</definedName>
    <definedName name="VAS073_F_Rinkodarosirpa243NuotekuDumblo">'Forma 4'!$L$136</definedName>
    <definedName name="VAS073_F_Rinkodarosirpa24IsViso" localSheetId="3">'Forma 4'!$I$136</definedName>
    <definedName name="VAS073_F_Rinkodarosirpa24IsViso">'Forma 4'!$I$136</definedName>
    <definedName name="VAS073_F_Rinkodarosirpa25PavirsiniuNuoteku" localSheetId="3">'Forma 4'!$M$136</definedName>
    <definedName name="VAS073_F_Rinkodarosirpa25PavirsiniuNuoteku">'Forma 4'!$M$136</definedName>
    <definedName name="VAS073_F_Rinkodarosirpa26KitosReguliuojamosios" localSheetId="3">'Forma 4'!$N$136</definedName>
    <definedName name="VAS073_F_Rinkodarosirpa26KitosReguliuojamosios">'Forma 4'!$N$136</definedName>
    <definedName name="VAS073_F_Rinkodarosirpa27KitosVeiklos" localSheetId="3">'Forma 4'!$Q$136</definedName>
    <definedName name="VAS073_F_Rinkodarosirpa27KitosVeiklos">'Forma 4'!$Q$136</definedName>
    <definedName name="VAS073_F_Rinkodarosirpa2Apskaitosveikla1" localSheetId="3">'Forma 4'!$O$136</definedName>
    <definedName name="VAS073_F_Rinkodarosirpa2Apskaitosveikla1">'Forma 4'!$O$136</definedName>
    <definedName name="VAS073_F_Rinkodarosirpa2Kitareguliuoja1" localSheetId="3">'Forma 4'!$P$136</definedName>
    <definedName name="VAS073_F_Rinkodarosirpa2Kitareguliuoja1">'Forma 4'!$P$136</definedName>
    <definedName name="VAS073_F_Rinkodarosirpa31IS" localSheetId="3">'Forma 4'!$D$188</definedName>
    <definedName name="VAS073_F_Rinkodarosirpa31IS">'Forma 4'!$D$188</definedName>
    <definedName name="VAS073_F_Rinkodarosirpa331GeriamojoVandens" localSheetId="3">'Forma 4'!$F$188</definedName>
    <definedName name="VAS073_F_Rinkodarosirpa331GeriamojoVandens">'Forma 4'!$F$188</definedName>
    <definedName name="VAS073_F_Rinkodarosirpa332GeriamojoVandens" localSheetId="3">'Forma 4'!$G$188</definedName>
    <definedName name="VAS073_F_Rinkodarosirpa332GeriamojoVandens">'Forma 4'!$G$188</definedName>
    <definedName name="VAS073_F_Rinkodarosirpa333GeriamojoVandens" localSheetId="3">'Forma 4'!$H$188</definedName>
    <definedName name="VAS073_F_Rinkodarosirpa333GeriamojoVandens">'Forma 4'!$H$188</definedName>
    <definedName name="VAS073_F_Rinkodarosirpa33IsViso" localSheetId="3">'Forma 4'!$E$188</definedName>
    <definedName name="VAS073_F_Rinkodarosirpa33IsViso">'Forma 4'!$E$188</definedName>
    <definedName name="VAS073_F_Rinkodarosirpa341NuotekuSurinkimas" localSheetId="3">'Forma 4'!$J$188</definedName>
    <definedName name="VAS073_F_Rinkodarosirpa341NuotekuSurinkimas">'Forma 4'!$J$188</definedName>
    <definedName name="VAS073_F_Rinkodarosirpa342NuotekuValymas" localSheetId="3">'Forma 4'!$K$188</definedName>
    <definedName name="VAS073_F_Rinkodarosirpa342NuotekuValymas">'Forma 4'!$K$188</definedName>
    <definedName name="VAS073_F_Rinkodarosirpa343NuotekuDumblo" localSheetId="3">'Forma 4'!$L$188</definedName>
    <definedName name="VAS073_F_Rinkodarosirpa343NuotekuDumblo">'Forma 4'!$L$188</definedName>
    <definedName name="VAS073_F_Rinkodarosirpa34IsViso" localSheetId="3">'Forma 4'!$I$188</definedName>
    <definedName name="VAS073_F_Rinkodarosirpa34IsViso">'Forma 4'!$I$188</definedName>
    <definedName name="VAS073_F_Rinkodarosirpa35PavirsiniuNuoteku" localSheetId="3">'Forma 4'!$M$188</definedName>
    <definedName name="VAS073_F_Rinkodarosirpa35PavirsiniuNuoteku">'Forma 4'!$M$188</definedName>
    <definedName name="VAS073_F_Rinkodarosirpa36KitosReguliuojamosios" localSheetId="3">'Forma 4'!$N$188</definedName>
    <definedName name="VAS073_F_Rinkodarosirpa36KitosReguliuojamosios">'Forma 4'!$N$188</definedName>
    <definedName name="VAS073_F_Rinkodarosirpa37KitosVeiklos" localSheetId="3">'Forma 4'!$Q$188</definedName>
    <definedName name="VAS073_F_Rinkodarosirpa37KitosVeiklos">'Forma 4'!$Q$188</definedName>
    <definedName name="VAS073_F_Rinkodarosirpa3Apskaitosveikla1" localSheetId="3">'Forma 4'!$O$188</definedName>
    <definedName name="VAS073_F_Rinkodarosirpa3Apskaitosveikla1">'Forma 4'!$O$188</definedName>
    <definedName name="VAS073_F_Rinkodarosirpa3Kitareguliuoja1" localSheetId="3">'Forma 4'!$P$188</definedName>
    <definedName name="VAS073_F_Rinkodarosirpa3Kitareguliuoja1">'Forma 4'!$P$188</definedName>
    <definedName name="VAS073_F_Rinkodarosirpa41IS" localSheetId="3">'Forma 4'!$D$234</definedName>
    <definedName name="VAS073_F_Rinkodarosirpa41IS">'Forma 4'!$D$234</definedName>
    <definedName name="VAS073_F_Rinkodarosirpa431GeriamojoVandens" localSheetId="3">'Forma 4'!$F$234</definedName>
    <definedName name="VAS073_F_Rinkodarosirpa431GeriamojoVandens">'Forma 4'!$F$234</definedName>
    <definedName name="VAS073_F_Rinkodarosirpa432GeriamojoVandens" localSheetId="3">'Forma 4'!$G$234</definedName>
    <definedName name="VAS073_F_Rinkodarosirpa432GeriamojoVandens">'Forma 4'!$G$234</definedName>
    <definedName name="VAS073_F_Rinkodarosirpa433GeriamojoVandens" localSheetId="3">'Forma 4'!$H$234</definedName>
    <definedName name="VAS073_F_Rinkodarosirpa433GeriamojoVandens">'Forma 4'!$H$234</definedName>
    <definedName name="VAS073_F_Rinkodarosirpa43IsViso" localSheetId="3">'Forma 4'!$E$234</definedName>
    <definedName name="VAS073_F_Rinkodarosirpa43IsViso">'Forma 4'!$E$234</definedName>
    <definedName name="VAS073_F_Rinkodarosirpa441NuotekuSurinkimas" localSheetId="3">'Forma 4'!$J$234</definedName>
    <definedName name="VAS073_F_Rinkodarosirpa441NuotekuSurinkimas">'Forma 4'!$J$234</definedName>
    <definedName name="VAS073_F_Rinkodarosirpa442NuotekuValymas" localSheetId="3">'Forma 4'!$K$234</definedName>
    <definedName name="VAS073_F_Rinkodarosirpa442NuotekuValymas">'Forma 4'!$K$234</definedName>
    <definedName name="VAS073_F_Rinkodarosirpa443NuotekuDumblo" localSheetId="3">'Forma 4'!$L$234</definedName>
    <definedName name="VAS073_F_Rinkodarosirpa443NuotekuDumblo">'Forma 4'!$L$234</definedName>
    <definedName name="VAS073_F_Rinkodarosirpa44IsViso" localSheetId="3">'Forma 4'!$I$234</definedName>
    <definedName name="VAS073_F_Rinkodarosirpa44IsViso">'Forma 4'!$I$234</definedName>
    <definedName name="VAS073_F_Rinkodarosirpa45PavirsiniuNuoteku" localSheetId="3">'Forma 4'!$M$234</definedName>
    <definedName name="VAS073_F_Rinkodarosirpa45PavirsiniuNuoteku">'Forma 4'!$M$234</definedName>
    <definedName name="VAS073_F_Rinkodarosirpa46KitosReguliuojamosios" localSheetId="3">'Forma 4'!$N$234</definedName>
    <definedName name="VAS073_F_Rinkodarosirpa46KitosReguliuojamosios">'Forma 4'!$N$234</definedName>
    <definedName name="VAS073_F_Rinkodarosirpa47KitosVeiklos" localSheetId="3">'Forma 4'!$Q$234</definedName>
    <definedName name="VAS073_F_Rinkodarosirpa47KitosVeiklos">'Forma 4'!$Q$234</definedName>
    <definedName name="VAS073_F_Rinkodarosirpa4Apskaitosveikla1" localSheetId="3">'Forma 4'!$O$234</definedName>
    <definedName name="VAS073_F_Rinkodarosirpa4Apskaitosveikla1">'Forma 4'!$O$234</definedName>
    <definedName name="VAS073_F_Rinkodarosirpa4Kitareguliuoja1" localSheetId="3">'Forma 4'!$P$234</definedName>
    <definedName name="VAS073_F_Rinkodarosirpa4Kitareguliuoja1">'Forma 4'!$P$234</definedName>
    <definedName name="VAS073_F_Rysiupaslaugus11IS" localSheetId="3">'Forma 4'!$D$72</definedName>
    <definedName name="VAS073_F_Rysiupaslaugus11IS">'Forma 4'!$D$72</definedName>
    <definedName name="VAS073_F_Rysiupaslaugus131GeriamojoVandens" localSheetId="3">'Forma 4'!$F$72</definedName>
    <definedName name="VAS073_F_Rysiupaslaugus131GeriamojoVandens">'Forma 4'!$F$72</definedName>
    <definedName name="VAS073_F_Rysiupaslaugus132GeriamojoVandens" localSheetId="3">'Forma 4'!$G$72</definedName>
    <definedName name="VAS073_F_Rysiupaslaugus132GeriamojoVandens">'Forma 4'!$G$72</definedName>
    <definedName name="VAS073_F_Rysiupaslaugus133GeriamojoVandens" localSheetId="3">'Forma 4'!$H$72</definedName>
    <definedName name="VAS073_F_Rysiupaslaugus133GeriamojoVandens">'Forma 4'!$H$72</definedName>
    <definedName name="VAS073_F_Rysiupaslaugus13IsViso" localSheetId="3">'Forma 4'!$E$72</definedName>
    <definedName name="VAS073_F_Rysiupaslaugus13IsViso">'Forma 4'!$E$72</definedName>
    <definedName name="VAS073_F_Rysiupaslaugus141NuotekuSurinkimas" localSheetId="3">'Forma 4'!$J$72</definedName>
    <definedName name="VAS073_F_Rysiupaslaugus141NuotekuSurinkimas">'Forma 4'!$J$72</definedName>
    <definedName name="VAS073_F_Rysiupaslaugus142NuotekuValymas" localSheetId="3">'Forma 4'!$K$72</definedName>
    <definedName name="VAS073_F_Rysiupaslaugus142NuotekuValymas">'Forma 4'!$K$72</definedName>
    <definedName name="VAS073_F_Rysiupaslaugus143NuotekuDumblo" localSheetId="3">'Forma 4'!$L$72</definedName>
    <definedName name="VAS073_F_Rysiupaslaugus143NuotekuDumblo">'Forma 4'!$L$72</definedName>
    <definedName name="VAS073_F_Rysiupaslaugus14IsViso" localSheetId="3">'Forma 4'!$I$72</definedName>
    <definedName name="VAS073_F_Rysiupaslaugus14IsViso">'Forma 4'!$I$72</definedName>
    <definedName name="VAS073_F_Rysiupaslaugus15PavirsiniuNuoteku" localSheetId="3">'Forma 4'!$M$72</definedName>
    <definedName name="VAS073_F_Rysiupaslaugus15PavirsiniuNuoteku">'Forma 4'!$M$72</definedName>
    <definedName name="VAS073_F_Rysiupaslaugus16KitosReguliuojamosios" localSheetId="3">'Forma 4'!$N$72</definedName>
    <definedName name="VAS073_F_Rysiupaslaugus16KitosReguliuojamosios">'Forma 4'!$N$72</definedName>
    <definedName name="VAS073_F_Rysiupaslaugus17KitosVeiklos" localSheetId="3">'Forma 4'!$Q$72</definedName>
    <definedName name="VAS073_F_Rysiupaslaugus17KitosVeiklos">'Forma 4'!$Q$72</definedName>
    <definedName name="VAS073_F_Rysiupaslaugus1Apskaitosveikla1" localSheetId="3">'Forma 4'!$O$72</definedName>
    <definedName name="VAS073_F_Rysiupaslaugus1Apskaitosveikla1">'Forma 4'!$O$72</definedName>
    <definedName name="VAS073_F_Rysiupaslaugus1Kitareguliuoja1" localSheetId="3">'Forma 4'!$P$72</definedName>
    <definedName name="VAS073_F_Rysiupaslaugus1Kitareguliuoja1">'Forma 4'!$P$72</definedName>
    <definedName name="VAS073_F_Rysiupaslaugus21IS" localSheetId="3">'Forma 4'!$D$125</definedName>
    <definedName name="VAS073_F_Rysiupaslaugus21IS">'Forma 4'!$D$125</definedName>
    <definedName name="VAS073_F_Rysiupaslaugus231GeriamojoVandens" localSheetId="3">'Forma 4'!$F$125</definedName>
    <definedName name="VAS073_F_Rysiupaslaugus231GeriamojoVandens">'Forma 4'!$F$125</definedName>
    <definedName name="VAS073_F_Rysiupaslaugus232GeriamojoVandens" localSheetId="3">'Forma 4'!$G$125</definedName>
    <definedName name="VAS073_F_Rysiupaslaugus232GeriamojoVandens">'Forma 4'!$G$125</definedName>
    <definedName name="VAS073_F_Rysiupaslaugus233GeriamojoVandens" localSheetId="3">'Forma 4'!$H$125</definedName>
    <definedName name="VAS073_F_Rysiupaslaugus233GeriamojoVandens">'Forma 4'!$H$125</definedName>
    <definedName name="VAS073_F_Rysiupaslaugus23IsViso" localSheetId="3">'Forma 4'!$E$125</definedName>
    <definedName name="VAS073_F_Rysiupaslaugus23IsViso">'Forma 4'!$E$125</definedName>
    <definedName name="VAS073_F_Rysiupaslaugus241NuotekuSurinkimas" localSheetId="3">'Forma 4'!$J$125</definedName>
    <definedName name="VAS073_F_Rysiupaslaugus241NuotekuSurinkimas">'Forma 4'!$J$125</definedName>
    <definedName name="VAS073_F_Rysiupaslaugus242NuotekuValymas" localSheetId="3">'Forma 4'!$K$125</definedName>
    <definedName name="VAS073_F_Rysiupaslaugus242NuotekuValymas">'Forma 4'!$K$125</definedName>
    <definedName name="VAS073_F_Rysiupaslaugus243NuotekuDumblo" localSheetId="3">'Forma 4'!$L$125</definedName>
    <definedName name="VAS073_F_Rysiupaslaugus243NuotekuDumblo">'Forma 4'!$L$125</definedName>
    <definedName name="VAS073_F_Rysiupaslaugus24IsViso" localSheetId="3">'Forma 4'!$I$125</definedName>
    <definedName name="VAS073_F_Rysiupaslaugus24IsViso">'Forma 4'!$I$125</definedName>
    <definedName name="VAS073_F_Rysiupaslaugus25PavirsiniuNuoteku" localSheetId="3">'Forma 4'!$M$125</definedName>
    <definedName name="VAS073_F_Rysiupaslaugus25PavirsiniuNuoteku">'Forma 4'!$M$125</definedName>
    <definedName name="VAS073_F_Rysiupaslaugus26KitosReguliuojamosios" localSheetId="3">'Forma 4'!$N$125</definedName>
    <definedName name="VAS073_F_Rysiupaslaugus26KitosReguliuojamosios">'Forma 4'!$N$125</definedName>
    <definedName name="VAS073_F_Rysiupaslaugus27KitosVeiklos" localSheetId="3">'Forma 4'!$Q$125</definedName>
    <definedName name="VAS073_F_Rysiupaslaugus27KitosVeiklos">'Forma 4'!$Q$125</definedName>
    <definedName name="VAS073_F_Rysiupaslaugus2Apskaitosveikla1" localSheetId="3">'Forma 4'!$O$125</definedName>
    <definedName name="VAS073_F_Rysiupaslaugus2Apskaitosveikla1">'Forma 4'!$O$125</definedName>
    <definedName name="VAS073_F_Rysiupaslaugus2Kitareguliuoja1" localSheetId="3">'Forma 4'!$P$125</definedName>
    <definedName name="VAS073_F_Rysiupaslaugus2Kitareguliuoja1">'Forma 4'!$P$125</definedName>
    <definedName name="VAS073_F_Rysiupaslaugus31IS" localSheetId="3">'Forma 4'!$D$177</definedName>
    <definedName name="VAS073_F_Rysiupaslaugus31IS">'Forma 4'!$D$177</definedName>
    <definedName name="VAS073_F_Rysiupaslaugus331GeriamojoVandens" localSheetId="3">'Forma 4'!$F$177</definedName>
    <definedName name="VAS073_F_Rysiupaslaugus331GeriamojoVandens">'Forma 4'!$F$177</definedName>
    <definedName name="VAS073_F_Rysiupaslaugus332GeriamojoVandens" localSheetId="3">'Forma 4'!$G$177</definedName>
    <definedName name="VAS073_F_Rysiupaslaugus332GeriamojoVandens">'Forma 4'!$G$177</definedName>
    <definedName name="VAS073_F_Rysiupaslaugus333GeriamojoVandens" localSheetId="3">'Forma 4'!$H$177</definedName>
    <definedName name="VAS073_F_Rysiupaslaugus333GeriamojoVandens">'Forma 4'!$H$177</definedName>
    <definedName name="VAS073_F_Rysiupaslaugus33IsViso" localSheetId="3">'Forma 4'!$E$177</definedName>
    <definedName name="VAS073_F_Rysiupaslaugus33IsViso">'Forma 4'!$E$177</definedName>
    <definedName name="VAS073_F_Rysiupaslaugus341NuotekuSurinkimas" localSheetId="3">'Forma 4'!$J$177</definedName>
    <definedName name="VAS073_F_Rysiupaslaugus341NuotekuSurinkimas">'Forma 4'!$J$177</definedName>
    <definedName name="VAS073_F_Rysiupaslaugus342NuotekuValymas" localSheetId="3">'Forma 4'!$K$177</definedName>
    <definedName name="VAS073_F_Rysiupaslaugus342NuotekuValymas">'Forma 4'!$K$177</definedName>
    <definedName name="VAS073_F_Rysiupaslaugus343NuotekuDumblo" localSheetId="3">'Forma 4'!$L$177</definedName>
    <definedName name="VAS073_F_Rysiupaslaugus343NuotekuDumblo">'Forma 4'!$L$177</definedName>
    <definedName name="VAS073_F_Rysiupaslaugus34IsViso" localSheetId="3">'Forma 4'!$I$177</definedName>
    <definedName name="VAS073_F_Rysiupaslaugus34IsViso">'Forma 4'!$I$177</definedName>
    <definedName name="VAS073_F_Rysiupaslaugus35PavirsiniuNuoteku" localSheetId="3">'Forma 4'!$M$177</definedName>
    <definedName name="VAS073_F_Rysiupaslaugus35PavirsiniuNuoteku">'Forma 4'!$M$177</definedName>
    <definedName name="VAS073_F_Rysiupaslaugus36KitosReguliuojamosios" localSheetId="3">'Forma 4'!$N$177</definedName>
    <definedName name="VAS073_F_Rysiupaslaugus36KitosReguliuojamosios">'Forma 4'!$N$177</definedName>
    <definedName name="VAS073_F_Rysiupaslaugus37KitosVeiklos" localSheetId="3">'Forma 4'!$Q$177</definedName>
    <definedName name="VAS073_F_Rysiupaslaugus37KitosVeiklos">'Forma 4'!$Q$177</definedName>
    <definedName name="VAS073_F_Rysiupaslaugus3Apskaitosveikla1" localSheetId="3">'Forma 4'!$O$177</definedName>
    <definedName name="VAS073_F_Rysiupaslaugus3Apskaitosveikla1">'Forma 4'!$O$177</definedName>
    <definedName name="VAS073_F_Rysiupaslaugus3Kitareguliuoja1" localSheetId="3">'Forma 4'!$P$177</definedName>
    <definedName name="VAS073_F_Rysiupaslaugus3Kitareguliuoja1">'Forma 4'!$P$177</definedName>
    <definedName name="VAS073_F_Rysiupaslaugus41IS" localSheetId="3">'Forma 4'!$D$222</definedName>
    <definedName name="VAS073_F_Rysiupaslaugus41IS">'Forma 4'!$D$222</definedName>
    <definedName name="VAS073_F_Rysiupaslaugus431GeriamojoVandens" localSheetId="3">'Forma 4'!$F$222</definedName>
    <definedName name="VAS073_F_Rysiupaslaugus431GeriamojoVandens">'Forma 4'!$F$222</definedName>
    <definedName name="VAS073_F_Rysiupaslaugus432GeriamojoVandens" localSheetId="3">'Forma 4'!$G$222</definedName>
    <definedName name="VAS073_F_Rysiupaslaugus432GeriamojoVandens">'Forma 4'!$G$222</definedName>
    <definedName name="VAS073_F_Rysiupaslaugus433GeriamojoVandens" localSheetId="3">'Forma 4'!$H$222</definedName>
    <definedName name="VAS073_F_Rysiupaslaugus433GeriamojoVandens">'Forma 4'!$H$222</definedName>
    <definedName name="VAS073_F_Rysiupaslaugus43IsViso" localSheetId="3">'Forma 4'!$E$222</definedName>
    <definedName name="VAS073_F_Rysiupaslaugus43IsViso">'Forma 4'!$E$222</definedName>
    <definedName name="VAS073_F_Rysiupaslaugus441NuotekuSurinkimas" localSheetId="3">'Forma 4'!$J$222</definedName>
    <definedName name="VAS073_F_Rysiupaslaugus441NuotekuSurinkimas">'Forma 4'!$J$222</definedName>
    <definedName name="VAS073_F_Rysiupaslaugus442NuotekuValymas" localSheetId="3">'Forma 4'!$K$222</definedName>
    <definedName name="VAS073_F_Rysiupaslaugus442NuotekuValymas">'Forma 4'!$K$222</definedName>
    <definedName name="VAS073_F_Rysiupaslaugus443NuotekuDumblo" localSheetId="3">'Forma 4'!$L$222</definedName>
    <definedName name="VAS073_F_Rysiupaslaugus443NuotekuDumblo">'Forma 4'!$L$222</definedName>
    <definedName name="VAS073_F_Rysiupaslaugus44IsViso" localSheetId="3">'Forma 4'!$I$222</definedName>
    <definedName name="VAS073_F_Rysiupaslaugus44IsViso">'Forma 4'!$I$222</definedName>
    <definedName name="VAS073_F_Rysiupaslaugus45PavirsiniuNuoteku" localSheetId="3">'Forma 4'!$M$222</definedName>
    <definedName name="VAS073_F_Rysiupaslaugus45PavirsiniuNuoteku">'Forma 4'!$M$222</definedName>
    <definedName name="VAS073_F_Rysiupaslaugus46KitosReguliuojamosios" localSheetId="3">'Forma 4'!$N$222</definedName>
    <definedName name="VAS073_F_Rysiupaslaugus46KitosReguliuojamosios">'Forma 4'!$N$222</definedName>
    <definedName name="VAS073_F_Rysiupaslaugus47KitosVeiklos" localSheetId="3">'Forma 4'!$Q$222</definedName>
    <definedName name="VAS073_F_Rysiupaslaugus47KitosVeiklos">'Forma 4'!$Q$222</definedName>
    <definedName name="VAS073_F_Rysiupaslaugus4Apskaitosveikla1" localSheetId="3">'Forma 4'!$O$222</definedName>
    <definedName name="VAS073_F_Rysiupaslaugus4Apskaitosveikla1">'Forma 4'!$O$222</definedName>
    <definedName name="VAS073_F_Rysiupaslaugus4Kitareguliuoja1" localSheetId="3">'Forma 4'!$P$222</definedName>
    <definedName name="VAS073_F_Rysiupaslaugus4Kitareguliuoja1">'Forma 4'!$P$222</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4'!$D$99</definedName>
    <definedName name="VAS073_F_Silumosenergij31IS">'Forma 4'!$D$99</definedName>
    <definedName name="VAS073_F_Silumosenergij331GeriamojoVandens" localSheetId="3">'Forma 4'!$F$99</definedName>
    <definedName name="VAS073_F_Silumosenergij331GeriamojoVandens">'Forma 4'!$F$99</definedName>
    <definedName name="VAS073_F_Silumosenergij332GeriamojoVandens" localSheetId="3">'Forma 4'!$G$99</definedName>
    <definedName name="VAS073_F_Silumosenergij332GeriamojoVandens">'Forma 4'!$G$99</definedName>
    <definedName name="VAS073_F_Silumosenergij333GeriamojoVandens" localSheetId="3">'Forma 4'!$H$99</definedName>
    <definedName name="VAS073_F_Silumosenergij333GeriamojoVandens">'Forma 4'!$H$99</definedName>
    <definedName name="VAS073_F_Silumosenergij33IsViso" localSheetId="3">'Forma 4'!$E$99</definedName>
    <definedName name="VAS073_F_Silumosenergij33IsViso">'Forma 4'!$E$99</definedName>
    <definedName name="VAS073_F_Silumosenergij341NuotekuSurinkimas" localSheetId="3">'Forma 4'!$J$99</definedName>
    <definedName name="VAS073_F_Silumosenergij341NuotekuSurinkimas">'Forma 4'!$J$99</definedName>
    <definedName name="VAS073_F_Silumosenergij342NuotekuValymas" localSheetId="3">'Forma 4'!$K$99</definedName>
    <definedName name="VAS073_F_Silumosenergij342NuotekuValymas">'Forma 4'!$K$99</definedName>
    <definedName name="VAS073_F_Silumosenergij343NuotekuDumblo" localSheetId="3">'Forma 4'!$L$99</definedName>
    <definedName name="VAS073_F_Silumosenergij343NuotekuDumblo">'Forma 4'!$L$99</definedName>
    <definedName name="VAS073_F_Silumosenergij34IsViso" localSheetId="3">'Forma 4'!$I$99</definedName>
    <definedName name="VAS073_F_Silumosenergij34IsViso">'Forma 4'!$I$99</definedName>
    <definedName name="VAS073_F_Silumosenergij35PavirsiniuNuoteku" localSheetId="3">'Forma 4'!$M$99</definedName>
    <definedName name="VAS073_F_Silumosenergij35PavirsiniuNuoteku">'Forma 4'!$M$99</definedName>
    <definedName name="VAS073_F_Silumosenergij36KitosReguliuojamosios" localSheetId="3">'Forma 4'!$N$99</definedName>
    <definedName name="VAS073_F_Silumosenergij36KitosReguliuojamosios">'Forma 4'!$N$99</definedName>
    <definedName name="VAS073_F_Silumosenergij37KitosVeiklos" localSheetId="3">'Forma 4'!$Q$99</definedName>
    <definedName name="VAS073_F_Silumosenergij37KitosVeiklos">'Forma 4'!$Q$99</definedName>
    <definedName name="VAS073_F_Silumosenergij3Apskaitosveikla1" localSheetId="3">'Forma 4'!$O$99</definedName>
    <definedName name="VAS073_F_Silumosenergij3Apskaitosveikla1">'Forma 4'!$O$99</definedName>
    <definedName name="VAS073_F_Silumosenergij3Kitareguliuoja1" localSheetId="3">'Forma 4'!$P$99</definedName>
    <definedName name="VAS073_F_Silumosenergij3Kitareguliuoja1">'Forma 4'!$P$99</definedName>
    <definedName name="VAS073_F_Silumosenergij41IS" localSheetId="3">'Forma 4'!$D$100</definedName>
    <definedName name="VAS073_F_Silumosenergij41IS">'Forma 4'!$D$100</definedName>
    <definedName name="VAS073_F_Silumosenergij431GeriamojoVandens" localSheetId="3">'Forma 4'!$F$100</definedName>
    <definedName name="VAS073_F_Silumosenergij431GeriamojoVandens">'Forma 4'!$F$100</definedName>
    <definedName name="VAS073_F_Silumosenergij432GeriamojoVandens" localSheetId="3">'Forma 4'!$G$100</definedName>
    <definedName name="VAS073_F_Silumosenergij432GeriamojoVandens">'Forma 4'!$G$100</definedName>
    <definedName name="VAS073_F_Silumosenergij433GeriamojoVandens" localSheetId="3">'Forma 4'!$H$100</definedName>
    <definedName name="VAS073_F_Silumosenergij433GeriamojoVandens">'Forma 4'!$H$100</definedName>
    <definedName name="VAS073_F_Silumosenergij43IsViso" localSheetId="3">'Forma 4'!$E$100</definedName>
    <definedName name="VAS073_F_Silumosenergij43IsViso">'Forma 4'!$E$100</definedName>
    <definedName name="VAS073_F_Silumosenergij441NuotekuSurinkimas" localSheetId="3">'Forma 4'!$J$100</definedName>
    <definedName name="VAS073_F_Silumosenergij441NuotekuSurinkimas">'Forma 4'!$J$100</definedName>
    <definedName name="VAS073_F_Silumosenergij442NuotekuValymas" localSheetId="3">'Forma 4'!$K$100</definedName>
    <definedName name="VAS073_F_Silumosenergij442NuotekuValymas">'Forma 4'!$K$100</definedName>
    <definedName name="VAS073_F_Silumosenergij443NuotekuDumblo" localSheetId="3">'Forma 4'!$L$100</definedName>
    <definedName name="VAS073_F_Silumosenergij443NuotekuDumblo">'Forma 4'!$L$100</definedName>
    <definedName name="VAS073_F_Silumosenergij44IsViso" localSheetId="3">'Forma 4'!$I$100</definedName>
    <definedName name="VAS073_F_Silumosenergij44IsViso">'Forma 4'!$I$100</definedName>
    <definedName name="VAS073_F_Silumosenergij45PavirsiniuNuoteku" localSheetId="3">'Forma 4'!$M$100</definedName>
    <definedName name="VAS073_F_Silumosenergij45PavirsiniuNuoteku">'Forma 4'!$M$100</definedName>
    <definedName name="VAS073_F_Silumosenergij46KitosReguliuojamosios" localSheetId="3">'Forma 4'!$N$100</definedName>
    <definedName name="VAS073_F_Silumosenergij46KitosReguliuojamosios">'Forma 4'!$N$100</definedName>
    <definedName name="VAS073_F_Silumosenergij47KitosVeiklos" localSheetId="3">'Forma 4'!$Q$100</definedName>
    <definedName name="VAS073_F_Silumosenergij47KitosVeiklos">'Forma 4'!$Q$100</definedName>
    <definedName name="VAS073_F_Silumosenergij4Apskaitosveikla1" localSheetId="3">'Forma 4'!$O$100</definedName>
    <definedName name="VAS073_F_Silumosenergij4Apskaitosveikla1">'Forma 4'!$O$100</definedName>
    <definedName name="VAS073_F_Silumosenergij4Kitareguliuoja1" localSheetId="3">'Forma 4'!$P$100</definedName>
    <definedName name="VAS073_F_Silumosenergij4Kitareguliuoja1">'Forma 4'!$P$100</definedName>
    <definedName name="VAS073_F_Silumosenergij51IS" localSheetId="3">'Forma 4'!$D$152</definedName>
    <definedName name="VAS073_F_Silumosenergij51IS">'Forma 4'!$D$152</definedName>
    <definedName name="VAS073_F_Silumosenergij531GeriamojoVandens" localSheetId="3">'Forma 4'!$F$152</definedName>
    <definedName name="VAS073_F_Silumosenergij531GeriamojoVandens">'Forma 4'!$F$152</definedName>
    <definedName name="VAS073_F_Silumosenergij532GeriamojoVandens" localSheetId="3">'Forma 4'!$G$152</definedName>
    <definedName name="VAS073_F_Silumosenergij532GeriamojoVandens">'Forma 4'!$G$152</definedName>
    <definedName name="VAS073_F_Silumosenergij533GeriamojoVandens" localSheetId="3">'Forma 4'!$H$152</definedName>
    <definedName name="VAS073_F_Silumosenergij533GeriamojoVandens">'Forma 4'!$H$152</definedName>
    <definedName name="VAS073_F_Silumosenergij53IsViso" localSheetId="3">'Forma 4'!$E$152</definedName>
    <definedName name="VAS073_F_Silumosenergij53IsViso">'Forma 4'!$E$152</definedName>
    <definedName name="VAS073_F_Silumosenergij541NuotekuSurinkimas" localSheetId="3">'Forma 4'!$J$152</definedName>
    <definedName name="VAS073_F_Silumosenergij541NuotekuSurinkimas">'Forma 4'!$J$152</definedName>
    <definedName name="VAS073_F_Silumosenergij542NuotekuValymas" localSheetId="3">'Forma 4'!$K$152</definedName>
    <definedName name="VAS073_F_Silumosenergij542NuotekuValymas">'Forma 4'!$K$152</definedName>
    <definedName name="VAS073_F_Silumosenergij543NuotekuDumblo" localSheetId="3">'Forma 4'!$L$152</definedName>
    <definedName name="VAS073_F_Silumosenergij543NuotekuDumblo">'Forma 4'!$L$152</definedName>
    <definedName name="VAS073_F_Silumosenergij54IsViso" localSheetId="3">'Forma 4'!$I$152</definedName>
    <definedName name="VAS073_F_Silumosenergij54IsViso">'Forma 4'!$I$152</definedName>
    <definedName name="VAS073_F_Silumosenergij55PavirsiniuNuoteku" localSheetId="3">'Forma 4'!$M$152</definedName>
    <definedName name="VAS073_F_Silumosenergij55PavirsiniuNuoteku">'Forma 4'!$M$152</definedName>
    <definedName name="VAS073_F_Silumosenergij56KitosReguliuojamosios" localSheetId="3">'Forma 4'!$N$152</definedName>
    <definedName name="VAS073_F_Silumosenergij56KitosReguliuojamosios">'Forma 4'!$N$152</definedName>
    <definedName name="VAS073_F_Silumosenergij57KitosVeiklos" localSheetId="3">'Forma 4'!$Q$152</definedName>
    <definedName name="VAS073_F_Silumosenergij57KitosVeiklos">'Forma 4'!$Q$152</definedName>
    <definedName name="VAS073_F_Silumosenergij5Apskaitosveikla1" localSheetId="3">'Forma 4'!$O$152</definedName>
    <definedName name="VAS073_F_Silumosenergij5Apskaitosveikla1">'Forma 4'!$O$152</definedName>
    <definedName name="VAS073_F_Silumosenergij5Kitareguliuoja1" localSheetId="3">'Forma 4'!$P$152</definedName>
    <definedName name="VAS073_F_Silumosenergij5Kitareguliuoja1">'Forma 4'!$P$152</definedName>
    <definedName name="VAS073_F_Silumosenergij61IS" localSheetId="3">'Forma 4'!$D$196</definedName>
    <definedName name="VAS073_F_Silumosenergij61IS">'Forma 4'!$D$196</definedName>
    <definedName name="VAS073_F_Silumosenergij631GeriamojoVandens" localSheetId="3">'Forma 4'!$F$196</definedName>
    <definedName name="VAS073_F_Silumosenergij631GeriamojoVandens">'Forma 4'!$F$196</definedName>
    <definedName name="VAS073_F_Silumosenergij632GeriamojoVandens" localSheetId="3">'Forma 4'!$G$196</definedName>
    <definedName name="VAS073_F_Silumosenergij632GeriamojoVandens">'Forma 4'!$G$196</definedName>
    <definedName name="VAS073_F_Silumosenergij633GeriamojoVandens" localSheetId="3">'Forma 4'!$H$196</definedName>
    <definedName name="VAS073_F_Silumosenergij633GeriamojoVandens">'Forma 4'!$H$196</definedName>
    <definedName name="VAS073_F_Silumosenergij63IsViso" localSheetId="3">'Forma 4'!$E$196</definedName>
    <definedName name="VAS073_F_Silumosenergij63IsViso">'Forma 4'!$E$196</definedName>
    <definedName name="VAS073_F_Silumosenergij641NuotekuSurinkimas" localSheetId="3">'Forma 4'!$J$196</definedName>
    <definedName name="VAS073_F_Silumosenergij641NuotekuSurinkimas">'Forma 4'!$J$196</definedName>
    <definedName name="VAS073_F_Silumosenergij642NuotekuValymas" localSheetId="3">'Forma 4'!$K$196</definedName>
    <definedName name="VAS073_F_Silumosenergij642NuotekuValymas">'Forma 4'!$K$196</definedName>
    <definedName name="VAS073_F_Silumosenergij643NuotekuDumblo" localSheetId="3">'Forma 4'!$L$196</definedName>
    <definedName name="VAS073_F_Silumosenergij643NuotekuDumblo">'Forma 4'!$L$196</definedName>
    <definedName name="VAS073_F_Silumosenergij64IsViso" localSheetId="3">'Forma 4'!$I$196</definedName>
    <definedName name="VAS073_F_Silumosenergij64IsViso">'Forma 4'!$I$196</definedName>
    <definedName name="VAS073_F_Silumosenergij65PavirsiniuNuoteku" localSheetId="3">'Forma 4'!$M$196</definedName>
    <definedName name="VAS073_F_Silumosenergij65PavirsiniuNuoteku">'Forma 4'!$M$196</definedName>
    <definedName name="VAS073_F_Silumosenergij66KitosReguliuojamosios" localSheetId="3">'Forma 4'!$N$196</definedName>
    <definedName name="VAS073_F_Silumosenergij66KitosReguliuojamosios">'Forma 4'!$N$196</definedName>
    <definedName name="VAS073_F_Silumosenergij67KitosVeiklos" localSheetId="3">'Forma 4'!$Q$196</definedName>
    <definedName name="VAS073_F_Silumosenergij67KitosVeiklos">'Forma 4'!$Q$196</definedName>
    <definedName name="VAS073_F_Silumosenergij6Apskaitosveikla1" localSheetId="3">'Forma 4'!$O$196</definedName>
    <definedName name="VAS073_F_Silumosenergij6Apskaitosveikla1">'Forma 4'!$O$196</definedName>
    <definedName name="VAS073_F_Silumosenergij6Kitareguliuoja1" localSheetId="3">'Forma 4'!$P$196</definedName>
    <definedName name="VAS073_F_Silumosenergij6Kitareguliuoja1">'Forma 4'!$P$196</definedName>
    <definedName name="VAS073_F_Silumosenergij71IS" localSheetId="3">'Forma 4'!$D$197</definedName>
    <definedName name="VAS073_F_Silumosenergij71IS">'Forma 4'!$D$197</definedName>
    <definedName name="VAS073_F_Silumosenergij731GeriamojoVandens" localSheetId="3">'Forma 4'!$F$197</definedName>
    <definedName name="VAS073_F_Silumosenergij731GeriamojoVandens">'Forma 4'!$F$197</definedName>
    <definedName name="VAS073_F_Silumosenergij732GeriamojoVandens" localSheetId="3">'Forma 4'!$G$197</definedName>
    <definedName name="VAS073_F_Silumosenergij732GeriamojoVandens">'Forma 4'!$G$197</definedName>
    <definedName name="VAS073_F_Silumosenergij733GeriamojoVandens" localSheetId="3">'Forma 4'!$H$197</definedName>
    <definedName name="VAS073_F_Silumosenergij733GeriamojoVandens">'Forma 4'!$H$197</definedName>
    <definedName name="VAS073_F_Silumosenergij73IsViso" localSheetId="3">'Forma 4'!$E$197</definedName>
    <definedName name="VAS073_F_Silumosenergij73IsViso">'Forma 4'!$E$197</definedName>
    <definedName name="VAS073_F_Silumosenergij741NuotekuSurinkimas" localSheetId="3">'Forma 4'!$J$197</definedName>
    <definedName name="VAS073_F_Silumosenergij741NuotekuSurinkimas">'Forma 4'!$J$197</definedName>
    <definedName name="VAS073_F_Silumosenergij742NuotekuValymas" localSheetId="3">'Forma 4'!$K$197</definedName>
    <definedName name="VAS073_F_Silumosenergij742NuotekuValymas">'Forma 4'!$K$197</definedName>
    <definedName name="VAS073_F_Silumosenergij743NuotekuDumblo" localSheetId="3">'Forma 4'!$L$197</definedName>
    <definedName name="VAS073_F_Silumosenergij743NuotekuDumblo">'Forma 4'!$L$197</definedName>
    <definedName name="VAS073_F_Silumosenergij74IsViso" localSheetId="3">'Forma 4'!$I$197</definedName>
    <definedName name="VAS073_F_Silumosenergij74IsViso">'Forma 4'!$I$197</definedName>
    <definedName name="VAS073_F_Silumosenergij75PavirsiniuNuoteku" localSheetId="3">'Forma 4'!$M$197</definedName>
    <definedName name="VAS073_F_Silumosenergij75PavirsiniuNuoteku">'Forma 4'!$M$197</definedName>
    <definedName name="VAS073_F_Silumosenergij76KitosReguliuojamosios" localSheetId="3">'Forma 4'!$N$197</definedName>
    <definedName name="VAS073_F_Silumosenergij76KitosReguliuojamosios">'Forma 4'!$N$197</definedName>
    <definedName name="VAS073_F_Silumosenergij77KitosVeiklos" localSheetId="3">'Forma 4'!$Q$197</definedName>
    <definedName name="VAS073_F_Silumosenergij77KitosVeiklos">'Forma 4'!$Q$197</definedName>
    <definedName name="VAS073_F_Silumosenergij7Apskaitosveikla1" localSheetId="3">'Forma 4'!$O$197</definedName>
    <definedName name="VAS073_F_Silumosenergij7Apskaitosveikla1">'Forma 4'!$O$197</definedName>
    <definedName name="VAS073_F_Silumosenergij7Kitareguliuoja1" localSheetId="3">'Forma 4'!$P$197</definedName>
    <definedName name="VAS073_F_Silumosenergij7Kitareguliuoja1">'Forma 4'!$P$197</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4'!$D$69</definedName>
    <definedName name="VAS073_F_Teisiniupaslau11IS">'Forma 4'!$D$69</definedName>
    <definedName name="VAS073_F_Teisiniupaslau131GeriamojoVandens" localSheetId="3">'Forma 4'!$F$69</definedName>
    <definedName name="VAS073_F_Teisiniupaslau131GeriamojoVandens">'Forma 4'!$F$69</definedName>
    <definedName name="VAS073_F_Teisiniupaslau132GeriamojoVandens" localSheetId="3">'Forma 4'!$G$69</definedName>
    <definedName name="VAS073_F_Teisiniupaslau132GeriamojoVandens">'Forma 4'!$G$69</definedName>
    <definedName name="VAS073_F_Teisiniupaslau133GeriamojoVandens" localSheetId="3">'Forma 4'!$H$69</definedName>
    <definedName name="VAS073_F_Teisiniupaslau133GeriamojoVandens">'Forma 4'!$H$69</definedName>
    <definedName name="VAS073_F_Teisiniupaslau13IsViso" localSheetId="3">'Forma 4'!$E$69</definedName>
    <definedName name="VAS073_F_Teisiniupaslau13IsViso">'Forma 4'!$E$69</definedName>
    <definedName name="VAS073_F_Teisiniupaslau141NuotekuSurinkimas" localSheetId="3">'Forma 4'!$J$69</definedName>
    <definedName name="VAS073_F_Teisiniupaslau141NuotekuSurinkimas">'Forma 4'!$J$69</definedName>
    <definedName name="VAS073_F_Teisiniupaslau142NuotekuValymas" localSheetId="3">'Forma 4'!$K$69</definedName>
    <definedName name="VAS073_F_Teisiniupaslau142NuotekuValymas">'Forma 4'!$K$69</definedName>
    <definedName name="VAS073_F_Teisiniupaslau143NuotekuDumblo" localSheetId="3">'Forma 4'!$L$69</definedName>
    <definedName name="VAS073_F_Teisiniupaslau143NuotekuDumblo">'Forma 4'!$L$69</definedName>
    <definedName name="VAS073_F_Teisiniupaslau14IsViso" localSheetId="3">'Forma 4'!$I$69</definedName>
    <definedName name="VAS073_F_Teisiniupaslau14IsViso">'Forma 4'!$I$69</definedName>
    <definedName name="VAS073_F_Teisiniupaslau15PavirsiniuNuoteku" localSheetId="3">'Forma 4'!$M$69</definedName>
    <definedName name="VAS073_F_Teisiniupaslau15PavirsiniuNuoteku">'Forma 4'!$M$69</definedName>
    <definedName name="VAS073_F_Teisiniupaslau16KitosReguliuojamosios" localSheetId="3">'Forma 4'!$N$69</definedName>
    <definedName name="VAS073_F_Teisiniupaslau16KitosReguliuojamosios">'Forma 4'!$N$69</definedName>
    <definedName name="VAS073_F_Teisiniupaslau17KitosVeiklos" localSheetId="3">'Forma 4'!$Q$69</definedName>
    <definedName name="VAS073_F_Teisiniupaslau17KitosVeiklos">'Forma 4'!$Q$69</definedName>
    <definedName name="VAS073_F_Teisiniupaslau1Apskaitosveikla1" localSheetId="3">'Forma 4'!$O$69</definedName>
    <definedName name="VAS073_F_Teisiniupaslau1Apskaitosveikla1">'Forma 4'!$O$69</definedName>
    <definedName name="VAS073_F_Teisiniupaslau1Kitareguliuoja1" localSheetId="3">'Forma 4'!$P$69</definedName>
    <definedName name="VAS073_F_Teisiniupaslau1Kitareguliuoja1">'Forma 4'!$P$69</definedName>
    <definedName name="VAS073_F_Teisiniupaslau21IS" localSheetId="3">'Forma 4'!$D$122</definedName>
    <definedName name="VAS073_F_Teisiniupaslau21IS">'Forma 4'!$D$122</definedName>
    <definedName name="VAS073_F_Teisiniupaslau231GeriamojoVandens" localSheetId="3">'Forma 4'!$F$122</definedName>
    <definedName name="VAS073_F_Teisiniupaslau231GeriamojoVandens">'Forma 4'!$F$122</definedName>
    <definedName name="VAS073_F_Teisiniupaslau232GeriamojoVandens" localSheetId="3">'Forma 4'!$G$122</definedName>
    <definedName name="VAS073_F_Teisiniupaslau232GeriamojoVandens">'Forma 4'!$G$122</definedName>
    <definedName name="VAS073_F_Teisiniupaslau233GeriamojoVandens" localSheetId="3">'Forma 4'!$H$122</definedName>
    <definedName name="VAS073_F_Teisiniupaslau233GeriamojoVandens">'Forma 4'!$H$122</definedName>
    <definedName name="VAS073_F_Teisiniupaslau23IsViso" localSheetId="3">'Forma 4'!$E$122</definedName>
    <definedName name="VAS073_F_Teisiniupaslau23IsViso">'Forma 4'!$E$122</definedName>
    <definedName name="VAS073_F_Teisiniupaslau241NuotekuSurinkimas" localSheetId="3">'Forma 4'!$J$122</definedName>
    <definedName name="VAS073_F_Teisiniupaslau241NuotekuSurinkimas">'Forma 4'!$J$122</definedName>
    <definedName name="VAS073_F_Teisiniupaslau242NuotekuValymas" localSheetId="3">'Forma 4'!$K$122</definedName>
    <definedName name="VAS073_F_Teisiniupaslau242NuotekuValymas">'Forma 4'!$K$122</definedName>
    <definedName name="VAS073_F_Teisiniupaslau243NuotekuDumblo" localSheetId="3">'Forma 4'!$L$122</definedName>
    <definedName name="VAS073_F_Teisiniupaslau243NuotekuDumblo">'Forma 4'!$L$122</definedName>
    <definedName name="VAS073_F_Teisiniupaslau24IsViso" localSheetId="3">'Forma 4'!$I$122</definedName>
    <definedName name="VAS073_F_Teisiniupaslau24IsViso">'Forma 4'!$I$122</definedName>
    <definedName name="VAS073_F_Teisiniupaslau25PavirsiniuNuoteku" localSheetId="3">'Forma 4'!$M$122</definedName>
    <definedName name="VAS073_F_Teisiniupaslau25PavirsiniuNuoteku">'Forma 4'!$M$122</definedName>
    <definedName name="VAS073_F_Teisiniupaslau26KitosReguliuojamosios" localSheetId="3">'Forma 4'!$N$122</definedName>
    <definedName name="VAS073_F_Teisiniupaslau26KitosReguliuojamosios">'Forma 4'!$N$122</definedName>
    <definedName name="VAS073_F_Teisiniupaslau27KitosVeiklos" localSheetId="3">'Forma 4'!$Q$122</definedName>
    <definedName name="VAS073_F_Teisiniupaslau27KitosVeiklos">'Forma 4'!$Q$122</definedName>
    <definedName name="VAS073_F_Teisiniupaslau2Apskaitosveikla1" localSheetId="3">'Forma 4'!$O$122</definedName>
    <definedName name="VAS073_F_Teisiniupaslau2Apskaitosveikla1">'Forma 4'!$O$122</definedName>
    <definedName name="VAS073_F_Teisiniupaslau2Kitareguliuoja1" localSheetId="3">'Forma 4'!$P$122</definedName>
    <definedName name="VAS073_F_Teisiniupaslau2Kitareguliuoja1">'Forma 4'!$P$122</definedName>
    <definedName name="VAS073_F_Teisiniupaslau31IS" localSheetId="3">'Forma 4'!$D$174</definedName>
    <definedName name="VAS073_F_Teisiniupaslau31IS">'Forma 4'!$D$174</definedName>
    <definedName name="VAS073_F_Teisiniupaslau331GeriamojoVandens" localSheetId="3">'Forma 4'!$F$174</definedName>
    <definedName name="VAS073_F_Teisiniupaslau331GeriamojoVandens">'Forma 4'!$F$174</definedName>
    <definedName name="VAS073_F_Teisiniupaslau332GeriamojoVandens" localSheetId="3">'Forma 4'!$G$174</definedName>
    <definedName name="VAS073_F_Teisiniupaslau332GeriamojoVandens">'Forma 4'!$G$174</definedName>
    <definedName name="VAS073_F_Teisiniupaslau333GeriamojoVandens" localSheetId="3">'Forma 4'!$H$174</definedName>
    <definedName name="VAS073_F_Teisiniupaslau333GeriamojoVandens">'Forma 4'!$H$174</definedName>
    <definedName name="VAS073_F_Teisiniupaslau33IsViso" localSheetId="3">'Forma 4'!$E$174</definedName>
    <definedName name="VAS073_F_Teisiniupaslau33IsViso">'Forma 4'!$E$174</definedName>
    <definedName name="VAS073_F_Teisiniupaslau341NuotekuSurinkimas" localSheetId="3">'Forma 4'!$J$174</definedName>
    <definedName name="VAS073_F_Teisiniupaslau341NuotekuSurinkimas">'Forma 4'!$J$174</definedName>
    <definedName name="VAS073_F_Teisiniupaslau342NuotekuValymas" localSheetId="3">'Forma 4'!$K$174</definedName>
    <definedName name="VAS073_F_Teisiniupaslau342NuotekuValymas">'Forma 4'!$K$174</definedName>
    <definedName name="VAS073_F_Teisiniupaslau343NuotekuDumblo" localSheetId="3">'Forma 4'!$L$174</definedName>
    <definedName name="VAS073_F_Teisiniupaslau343NuotekuDumblo">'Forma 4'!$L$174</definedName>
    <definedName name="VAS073_F_Teisiniupaslau34IsViso" localSheetId="3">'Forma 4'!$I$174</definedName>
    <definedName name="VAS073_F_Teisiniupaslau34IsViso">'Forma 4'!$I$174</definedName>
    <definedName name="VAS073_F_Teisiniupaslau35PavirsiniuNuoteku" localSheetId="3">'Forma 4'!$M$174</definedName>
    <definedName name="VAS073_F_Teisiniupaslau35PavirsiniuNuoteku">'Forma 4'!$M$174</definedName>
    <definedName name="VAS073_F_Teisiniupaslau36KitosReguliuojamosios" localSheetId="3">'Forma 4'!$N$174</definedName>
    <definedName name="VAS073_F_Teisiniupaslau36KitosReguliuojamosios">'Forma 4'!$N$174</definedName>
    <definedName name="VAS073_F_Teisiniupaslau37KitosVeiklos" localSheetId="3">'Forma 4'!$Q$174</definedName>
    <definedName name="VAS073_F_Teisiniupaslau37KitosVeiklos">'Forma 4'!$Q$174</definedName>
    <definedName name="VAS073_F_Teisiniupaslau3Apskaitosveikla1" localSheetId="3">'Forma 4'!$O$174</definedName>
    <definedName name="VAS073_F_Teisiniupaslau3Apskaitosveikla1">'Forma 4'!$O$174</definedName>
    <definedName name="VAS073_F_Teisiniupaslau3Kitareguliuoja1" localSheetId="3">'Forma 4'!$P$174</definedName>
    <definedName name="VAS073_F_Teisiniupaslau3Kitareguliuoja1">'Forma 4'!$P$174</definedName>
    <definedName name="VAS073_F_Teisiniupaslau41IS" localSheetId="3">'Forma 4'!$D$219</definedName>
    <definedName name="VAS073_F_Teisiniupaslau41IS">'Forma 4'!$D$219</definedName>
    <definedName name="VAS073_F_Teisiniupaslau431GeriamojoVandens" localSheetId="3">'Forma 4'!$F$219</definedName>
    <definedName name="VAS073_F_Teisiniupaslau431GeriamojoVandens">'Forma 4'!$F$219</definedName>
    <definedName name="VAS073_F_Teisiniupaslau432GeriamojoVandens" localSheetId="3">'Forma 4'!$G$219</definedName>
    <definedName name="VAS073_F_Teisiniupaslau432GeriamojoVandens">'Forma 4'!$G$219</definedName>
    <definedName name="VAS073_F_Teisiniupaslau433GeriamojoVandens" localSheetId="3">'Forma 4'!$H$219</definedName>
    <definedName name="VAS073_F_Teisiniupaslau433GeriamojoVandens">'Forma 4'!$H$219</definedName>
    <definedName name="VAS073_F_Teisiniupaslau43IsViso" localSheetId="3">'Forma 4'!$E$219</definedName>
    <definedName name="VAS073_F_Teisiniupaslau43IsViso">'Forma 4'!$E$219</definedName>
    <definedName name="VAS073_F_Teisiniupaslau441NuotekuSurinkimas" localSheetId="3">'Forma 4'!$J$219</definedName>
    <definedName name="VAS073_F_Teisiniupaslau441NuotekuSurinkimas">'Forma 4'!$J$219</definedName>
    <definedName name="VAS073_F_Teisiniupaslau442NuotekuValymas" localSheetId="3">'Forma 4'!$K$219</definedName>
    <definedName name="VAS073_F_Teisiniupaslau442NuotekuValymas">'Forma 4'!$K$219</definedName>
    <definedName name="VAS073_F_Teisiniupaslau443NuotekuDumblo" localSheetId="3">'Forma 4'!$L$219</definedName>
    <definedName name="VAS073_F_Teisiniupaslau443NuotekuDumblo">'Forma 4'!$L$219</definedName>
    <definedName name="VAS073_F_Teisiniupaslau44IsViso" localSheetId="3">'Forma 4'!$I$219</definedName>
    <definedName name="VAS073_F_Teisiniupaslau44IsViso">'Forma 4'!$I$219</definedName>
    <definedName name="VAS073_F_Teisiniupaslau45PavirsiniuNuoteku" localSheetId="3">'Forma 4'!$M$219</definedName>
    <definedName name="VAS073_F_Teisiniupaslau45PavirsiniuNuoteku">'Forma 4'!$M$219</definedName>
    <definedName name="VAS073_F_Teisiniupaslau46KitosReguliuojamosios" localSheetId="3">'Forma 4'!$N$219</definedName>
    <definedName name="VAS073_F_Teisiniupaslau46KitosReguliuojamosios">'Forma 4'!$N$219</definedName>
    <definedName name="VAS073_F_Teisiniupaslau47KitosVeiklos" localSheetId="3">'Forma 4'!$Q$219</definedName>
    <definedName name="VAS073_F_Teisiniupaslau47KitosVeiklos">'Forma 4'!$Q$219</definedName>
    <definedName name="VAS073_F_Teisiniupaslau4Apskaitosveikla1" localSheetId="3">'Forma 4'!$O$219</definedName>
    <definedName name="VAS073_F_Teisiniupaslau4Apskaitosveikla1">'Forma 4'!$O$219</definedName>
    <definedName name="VAS073_F_Teisiniupaslau4Kitareguliuoja1" localSheetId="3">'Forma 4'!$P$219</definedName>
    <definedName name="VAS073_F_Teisiniupaslau4Kitareguliuoja1">'Forma 4'!$P$219</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4'!$D$79</definedName>
    <definedName name="VAS073_F_Transportopasl11IS">'Forma 4'!$D$79</definedName>
    <definedName name="VAS073_F_Transportopasl131GeriamojoVandens" localSheetId="3">'Forma 4'!$F$79</definedName>
    <definedName name="VAS073_F_Transportopasl131GeriamojoVandens">'Forma 4'!$F$79</definedName>
    <definedName name="VAS073_F_Transportopasl132GeriamojoVandens" localSheetId="3">'Forma 4'!$G$79</definedName>
    <definedName name="VAS073_F_Transportopasl132GeriamojoVandens">'Forma 4'!$G$79</definedName>
    <definedName name="VAS073_F_Transportopasl133GeriamojoVandens" localSheetId="3">'Forma 4'!$H$79</definedName>
    <definedName name="VAS073_F_Transportopasl133GeriamojoVandens">'Forma 4'!$H$79</definedName>
    <definedName name="VAS073_F_Transportopasl13IsViso" localSheetId="3">'Forma 4'!$E$79</definedName>
    <definedName name="VAS073_F_Transportopasl13IsViso">'Forma 4'!$E$79</definedName>
    <definedName name="VAS073_F_Transportopasl141NuotekuSurinkimas" localSheetId="3">'Forma 4'!$J$79</definedName>
    <definedName name="VAS073_F_Transportopasl141NuotekuSurinkimas">'Forma 4'!$J$79</definedName>
    <definedName name="VAS073_F_Transportopasl142NuotekuValymas" localSheetId="3">'Forma 4'!$K$79</definedName>
    <definedName name="VAS073_F_Transportopasl142NuotekuValymas">'Forma 4'!$K$79</definedName>
    <definedName name="VAS073_F_Transportopasl143NuotekuDumblo" localSheetId="3">'Forma 4'!$L$79</definedName>
    <definedName name="VAS073_F_Transportopasl143NuotekuDumblo">'Forma 4'!$L$79</definedName>
    <definedName name="VAS073_F_Transportopasl14IsViso" localSheetId="3">'Forma 4'!$I$79</definedName>
    <definedName name="VAS073_F_Transportopasl14IsViso">'Forma 4'!$I$79</definedName>
    <definedName name="VAS073_F_Transportopasl15PavirsiniuNuoteku" localSheetId="3">'Forma 4'!$M$79</definedName>
    <definedName name="VAS073_F_Transportopasl15PavirsiniuNuoteku">'Forma 4'!$M$79</definedName>
    <definedName name="VAS073_F_Transportopasl16KitosReguliuojamosios" localSheetId="3">'Forma 4'!$N$79</definedName>
    <definedName name="VAS073_F_Transportopasl16KitosReguliuojamosios">'Forma 4'!$N$79</definedName>
    <definedName name="VAS073_F_Transportopasl17KitosVeiklos" localSheetId="3">'Forma 4'!$Q$79</definedName>
    <definedName name="VAS073_F_Transportopasl17KitosVeiklos">'Forma 4'!$Q$79</definedName>
    <definedName name="VAS073_F_Transportopasl1Apskaitosveikla1" localSheetId="3">'Forma 4'!$O$79</definedName>
    <definedName name="VAS073_F_Transportopasl1Apskaitosveikla1">'Forma 4'!$O$79</definedName>
    <definedName name="VAS073_F_Transportopasl1Kitareguliuoja1" localSheetId="3">'Forma 4'!$P$79</definedName>
    <definedName name="VAS073_F_Transportopasl1Kitareguliuoja1">'Forma 4'!$P$79</definedName>
    <definedName name="VAS073_F_Transportopasl21IS" localSheetId="3">'Forma 4'!$D$132</definedName>
    <definedName name="VAS073_F_Transportopasl21IS">'Forma 4'!$D$132</definedName>
    <definedName name="VAS073_F_Transportopasl231GeriamojoVandens" localSheetId="3">'Forma 4'!$F$132</definedName>
    <definedName name="VAS073_F_Transportopasl231GeriamojoVandens">'Forma 4'!$F$132</definedName>
    <definedName name="VAS073_F_Transportopasl232GeriamojoVandens" localSheetId="3">'Forma 4'!$G$132</definedName>
    <definedName name="VAS073_F_Transportopasl232GeriamojoVandens">'Forma 4'!$G$132</definedName>
    <definedName name="VAS073_F_Transportopasl233GeriamojoVandens" localSheetId="3">'Forma 4'!$H$132</definedName>
    <definedName name="VAS073_F_Transportopasl233GeriamojoVandens">'Forma 4'!$H$132</definedName>
    <definedName name="VAS073_F_Transportopasl23IsViso" localSheetId="3">'Forma 4'!$E$132</definedName>
    <definedName name="VAS073_F_Transportopasl23IsViso">'Forma 4'!$E$132</definedName>
    <definedName name="VAS073_F_Transportopasl241NuotekuSurinkimas" localSheetId="3">'Forma 4'!$J$132</definedName>
    <definedName name="VAS073_F_Transportopasl241NuotekuSurinkimas">'Forma 4'!$J$132</definedName>
    <definedName name="VAS073_F_Transportopasl242NuotekuValymas" localSheetId="3">'Forma 4'!$K$132</definedName>
    <definedName name="VAS073_F_Transportopasl242NuotekuValymas">'Forma 4'!$K$132</definedName>
    <definedName name="VAS073_F_Transportopasl243NuotekuDumblo" localSheetId="3">'Forma 4'!$L$132</definedName>
    <definedName name="VAS073_F_Transportopasl243NuotekuDumblo">'Forma 4'!$L$132</definedName>
    <definedName name="VAS073_F_Transportopasl24IsViso" localSheetId="3">'Forma 4'!$I$132</definedName>
    <definedName name="VAS073_F_Transportopasl24IsViso">'Forma 4'!$I$132</definedName>
    <definedName name="VAS073_F_Transportopasl25PavirsiniuNuoteku" localSheetId="3">'Forma 4'!$M$132</definedName>
    <definedName name="VAS073_F_Transportopasl25PavirsiniuNuoteku">'Forma 4'!$M$132</definedName>
    <definedName name="VAS073_F_Transportopasl26KitosReguliuojamosios" localSheetId="3">'Forma 4'!$N$132</definedName>
    <definedName name="VAS073_F_Transportopasl26KitosReguliuojamosios">'Forma 4'!$N$132</definedName>
    <definedName name="VAS073_F_Transportopasl27KitosVeiklos" localSheetId="3">'Forma 4'!$Q$132</definedName>
    <definedName name="VAS073_F_Transportopasl27KitosVeiklos">'Forma 4'!$Q$132</definedName>
    <definedName name="VAS073_F_Transportopasl2Apskaitosveikla1" localSheetId="3">'Forma 4'!$O$132</definedName>
    <definedName name="VAS073_F_Transportopasl2Apskaitosveikla1">'Forma 4'!$O$132</definedName>
    <definedName name="VAS073_F_Transportopasl2Kitareguliuoja1" localSheetId="3">'Forma 4'!$P$132</definedName>
    <definedName name="VAS073_F_Transportopasl2Kitareguliuoja1">'Forma 4'!$P$132</definedName>
    <definedName name="VAS073_F_Transportopasl31IS" localSheetId="3">'Forma 4'!$D$184</definedName>
    <definedName name="VAS073_F_Transportopasl31IS">'Forma 4'!$D$184</definedName>
    <definedName name="VAS073_F_Transportopasl331GeriamojoVandens" localSheetId="3">'Forma 4'!$F$184</definedName>
    <definedName name="VAS073_F_Transportopasl331GeriamojoVandens">'Forma 4'!$F$184</definedName>
    <definedName name="VAS073_F_Transportopasl332GeriamojoVandens" localSheetId="3">'Forma 4'!$G$184</definedName>
    <definedName name="VAS073_F_Transportopasl332GeriamojoVandens">'Forma 4'!$G$184</definedName>
    <definedName name="VAS073_F_Transportopasl333GeriamojoVandens" localSheetId="3">'Forma 4'!$H$184</definedName>
    <definedName name="VAS073_F_Transportopasl333GeriamojoVandens">'Forma 4'!$H$184</definedName>
    <definedName name="VAS073_F_Transportopasl33IsViso" localSheetId="3">'Forma 4'!$E$184</definedName>
    <definedName name="VAS073_F_Transportopasl33IsViso">'Forma 4'!$E$184</definedName>
    <definedName name="VAS073_F_Transportopasl341NuotekuSurinkimas" localSheetId="3">'Forma 4'!$J$184</definedName>
    <definedName name="VAS073_F_Transportopasl341NuotekuSurinkimas">'Forma 4'!$J$184</definedName>
    <definedName name="VAS073_F_Transportopasl342NuotekuValymas" localSheetId="3">'Forma 4'!$K$184</definedName>
    <definedName name="VAS073_F_Transportopasl342NuotekuValymas">'Forma 4'!$K$184</definedName>
    <definedName name="VAS073_F_Transportopasl343NuotekuDumblo" localSheetId="3">'Forma 4'!$L$184</definedName>
    <definedName name="VAS073_F_Transportopasl343NuotekuDumblo">'Forma 4'!$L$184</definedName>
    <definedName name="VAS073_F_Transportopasl34IsViso" localSheetId="3">'Forma 4'!$I$184</definedName>
    <definedName name="VAS073_F_Transportopasl34IsViso">'Forma 4'!$I$184</definedName>
    <definedName name="VAS073_F_Transportopasl35PavirsiniuNuoteku" localSheetId="3">'Forma 4'!$M$184</definedName>
    <definedName name="VAS073_F_Transportopasl35PavirsiniuNuoteku">'Forma 4'!$M$184</definedName>
    <definedName name="VAS073_F_Transportopasl36KitosReguliuojamosios" localSheetId="3">'Forma 4'!$N$184</definedName>
    <definedName name="VAS073_F_Transportopasl36KitosReguliuojamosios">'Forma 4'!$N$184</definedName>
    <definedName name="VAS073_F_Transportopasl37KitosVeiklos" localSheetId="3">'Forma 4'!$Q$184</definedName>
    <definedName name="VAS073_F_Transportopasl37KitosVeiklos">'Forma 4'!$Q$184</definedName>
    <definedName name="VAS073_F_Transportopasl3Apskaitosveikla1" localSheetId="3">'Forma 4'!$O$184</definedName>
    <definedName name="VAS073_F_Transportopasl3Apskaitosveikla1">'Forma 4'!$O$184</definedName>
    <definedName name="VAS073_F_Transportopasl3Kitareguliuoja1" localSheetId="3">'Forma 4'!$P$184</definedName>
    <definedName name="VAS073_F_Transportopasl3Kitareguliuoja1">'Forma 4'!$P$184</definedName>
    <definedName name="VAS073_F_Transportopasl41IS" localSheetId="3">'Forma 4'!$D$229</definedName>
    <definedName name="VAS073_F_Transportopasl41IS">'Forma 4'!$D$229</definedName>
    <definedName name="VAS073_F_Transportopasl431GeriamojoVandens" localSheetId="3">'Forma 4'!$F$229</definedName>
    <definedName name="VAS073_F_Transportopasl431GeriamojoVandens">'Forma 4'!$F$229</definedName>
    <definedName name="VAS073_F_Transportopasl432GeriamojoVandens" localSheetId="3">'Forma 4'!$G$229</definedName>
    <definedName name="VAS073_F_Transportopasl432GeriamojoVandens">'Forma 4'!$G$229</definedName>
    <definedName name="VAS073_F_Transportopasl433GeriamojoVandens" localSheetId="3">'Forma 4'!$H$229</definedName>
    <definedName name="VAS073_F_Transportopasl433GeriamojoVandens">'Forma 4'!$H$229</definedName>
    <definedName name="VAS073_F_Transportopasl43IsViso" localSheetId="3">'Forma 4'!$E$229</definedName>
    <definedName name="VAS073_F_Transportopasl43IsViso">'Forma 4'!$E$229</definedName>
    <definedName name="VAS073_F_Transportopasl441NuotekuSurinkimas" localSheetId="3">'Forma 4'!$J$229</definedName>
    <definedName name="VAS073_F_Transportopasl441NuotekuSurinkimas">'Forma 4'!$J$229</definedName>
    <definedName name="VAS073_F_Transportopasl442NuotekuValymas" localSheetId="3">'Forma 4'!$K$229</definedName>
    <definedName name="VAS073_F_Transportopasl442NuotekuValymas">'Forma 4'!$K$229</definedName>
    <definedName name="VAS073_F_Transportopasl443NuotekuDumblo" localSheetId="3">'Forma 4'!$L$229</definedName>
    <definedName name="VAS073_F_Transportopasl443NuotekuDumblo">'Forma 4'!$L$229</definedName>
    <definedName name="VAS073_F_Transportopasl44IsViso" localSheetId="3">'Forma 4'!$I$229</definedName>
    <definedName name="VAS073_F_Transportopasl44IsViso">'Forma 4'!$I$229</definedName>
    <definedName name="VAS073_F_Transportopasl45PavirsiniuNuoteku" localSheetId="3">'Forma 4'!$M$229</definedName>
    <definedName name="VAS073_F_Transportopasl45PavirsiniuNuoteku">'Forma 4'!$M$229</definedName>
    <definedName name="VAS073_F_Transportopasl46KitosReguliuojamosios" localSheetId="3">'Forma 4'!$N$229</definedName>
    <definedName name="VAS073_F_Transportopasl46KitosReguliuojamosios">'Forma 4'!$N$229</definedName>
    <definedName name="VAS073_F_Transportopasl47KitosVeiklos" localSheetId="3">'Forma 4'!$Q$229</definedName>
    <definedName name="VAS073_F_Transportopasl47KitosVeiklos">'Forma 4'!$Q$229</definedName>
    <definedName name="VAS073_F_Transportopasl4Apskaitosveikla1" localSheetId="3">'Forma 4'!$O$229</definedName>
    <definedName name="VAS073_F_Transportopasl4Apskaitosveikla1">'Forma 4'!$O$229</definedName>
    <definedName name="VAS073_F_Transportopasl4Kitareguliuoja1" localSheetId="3">'Forma 4'!$P$229</definedName>
    <definedName name="VAS073_F_Transportopasl4Kitareguliuoja1">'Forma 4'!$P$229</definedName>
    <definedName name="VAS073_F_Trumpalaikiotu11IS" localSheetId="3">'Forma 4'!$D$90</definedName>
    <definedName name="VAS073_F_Trumpalaikiotu11IS">'Forma 4'!$D$90</definedName>
    <definedName name="VAS073_F_Trumpalaikiotu131GeriamojoVandens" localSheetId="3">'Forma 4'!$F$90</definedName>
    <definedName name="VAS073_F_Trumpalaikiotu131GeriamojoVandens">'Forma 4'!$F$90</definedName>
    <definedName name="VAS073_F_Trumpalaikiotu132GeriamojoVandens" localSheetId="3">'Forma 4'!$G$90</definedName>
    <definedName name="VAS073_F_Trumpalaikiotu132GeriamojoVandens">'Forma 4'!$G$90</definedName>
    <definedName name="VAS073_F_Trumpalaikiotu133GeriamojoVandens" localSheetId="3">'Forma 4'!$H$90</definedName>
    <definedName name="VAS073_F_Trumpalaikiotu133GeriamojoVandens">'Forma 4'!$H$90</definedName>
    <definedName name="VAS073_F_Trumpalaikiotu13IsViso" localSheetId="3">'Forma 4'!$E$90</definedName>
    <definedName name="VAS073_F_Trumpalaikiotu13IsViso">'Forma 4'!$E$90</definedName>
    <definedName name="VAS073_F_Trumpalaikiotu141NuotekuSurinkimas" localSheetId="3">'Forma 4'!$J$90</definedName>
    <definedName name="VAS073_F_Trumpalaikiotu141NuotekuSurinkimas">'Forma 4'!$J$90</definedName>
    <definedName name="VAS073_F_Trumpalaikiotu142NuotekuValymas" localSheetId="3">'Forma 4'!$K$90</definedName>
    <definedName name="VAS073_F_Trumpalaikiotu142NuotekuValymas">'Forma 4'!$K$90</definedName>
    <definedName name="VAS073_F_Trumpalaikiotu143NuotekuDumblo" localSheetId="3">'Forma 4'!$L$90</definedName>
    <definedName name="VAS073_F_Trumpalaikiotu143NuotekuDumblo">'Forma 4'!$L$90</definedName>
    <definedName name="VAS073_F_Trumpalaikiotu14IsViso" localSheetId="3">'Forma 4'!$I$90</definedName>
    <definedName name="VAS073_F_Trumpalaikiotu14IsViso">'Forma 4'!$I$90</definedName>
    <definedName name="VAS073_F_Trumpalaikiotu15PavirsiniuNuoteku" localSheetId="3">'Forma 4'!$M$90</definedName>
    <definedName name="VAS073_F_Trumpalaikiotu15PavirsiniuNuoteku">'Forma 4'!$M$90</definedName>
    <definedName name="VAS073_F_Trumpalaikiotu16KitosReguliuojamosios" localSheetId="3">'Forma 4'!$N$90</definedName>
    <definedName name="VAS073_F_Trumpalaikiotu16KitosReguliuojamosios">'Forma 4'!$N$90</definedName>
    <definedName name="VAS073_F_Trumpalaikiotu17KitosVeiklos" localSheetId="3">'Forma 4'!$Q$90</definedName>
    <definedName name="VAS073_F_Trumpalaikiotu17KitosVeiklos">'Forma 4'!$Q$90</definedName>
    <definedName name="VAS073_F_Trumpalaikiotu1Apskaitosveikla1" localSheetId="3">'Forma 4'!$O$90</definedName>
    <definedName name="VAS073_F_Trumpalaikiotu1Apskaitosveikla1">'Forma 4'!$O$90</definedName>
    <definedName name="VAS073_F_Trumpalaikiotu1Kitareguliuoja1" localSheetId="3">'Forma 4'!$P$90</definedName>
    <definedName name="VAS073_F_Trumpalaikiotu1Kitareguliuoja1">'Forma 4'!$P$90</definedName>
    <definedName name="VAS073_F_Turtonuomossan11IS" localSheetId="3">'Forma 4'!$D$85</definedName>
    <definedName name="VAS073_F_Turtonuomossan11IS">'Forma 4'!$D$85</definedName>
    <definedName name="VAS073_F_Turtonuomossan131GeriamojoVandens" localSheetId="3">'Forma 4'!$F$85</definedName>
    <definedName name="VAS073_F_Turtonuomossan131GeriamojoVandens">'Forma 4'!$F$85</definedName>
    <definedName name="VAS073_F_Turtonuomossan132GeriamojoVandens" localSheetId="3">'Forma 4'!$G$85</definedName>
    <definedName name="VAS073_F_Turtonuomossan132GeriamojoVandens">'Forma 4'!$G$85</definedName>
    <definedName name="VAS073_F_Turtonuomossan133GeriamojoVandens" localSheetId="3">'Forma 4'!$H$85</definedName>
    <definedName name="VAS073_F_Turtonuomossan133GeriamojoVandens">'Forma 4'!$H$85</definedName>
    <definedName name="VAS073_F_Turtonuomossan13IsViso" localSheetId="3">'Forma 4'!$E$85</definedName>
    <definedName name="VAS073_F_Turtonuomossan13IsViso">'Forma 4'!$E$85</definedName>
    <definedName name="VAS073_F_Turtonuomossan141NuotekuSurinkimas" localSheetId="3">'Forma 4'!$J$85</definedName>
    <definedName name="VAS073_F_Turtonuomossan141NuotekuSurinkimas">'Forma 4'!$J$85</definedName>
    <definedName name="VAS073_F_Turtonuomossan142NuotekuValymas" localSheetId="3">'Forma 4'!$K$85</definedName>
    <definedName name="VAS073_F_Turtonuomossan142NuotekuValymas">'Forma 4'!$K$85</definedName>
    <definedName name="VAS073_F_Turtonuomossan143NuotekuDumblo" localSheetId="3">'Forma 4'!$L$85</definedName>
    <definedName name="VAS073_F_Turtonuomossan143NuotekuDumblo">'Forma 4'!$L$85</definedName>
    <definedName name="VAS073_F_Turtonuomossan14IsViso" localSheetId="3">'Forma 4'!$I$85</definedName>
    <definedName name="VAS073_F_Turtonuomossan14IsViso">'Forma 4'!$I$85</definedName>
    <definedName name="VAS073_F_Turtonuomossan15PavirsiniuNuoteku" localSheetId="3">'Forma 4'!$M$85</definedName>
    <definedName name="VAS073_F_Turtonuomossan15PavirsiniuNuoteku">'Forma 4'!$M$85</definedName>
    <definedName name="VAS073_F_Turtonuomossan16KitosReguliuojamosios" localSheetId="3">'Forma 4'!$N$85</definedName>
    <definedName name="VAS073_F_Turtonuomossan16KitosReguliuojamosios">'Forma 4'!$N$85</definedName>
    <definedName name="VAS073_F_Turtonuomossan17KitosVeiklos" localSheetId="3">'Forma 4'!$Q$85</definedName>
    <definedName name="VAS073_F_Turtonuomossan17KitosVeiklos">'Forma 4'!$Q$85</definedName>
    <definedName name="VAS073_F_Turtonuomossan1Apskaitosveikla1" localSheetId="3">'Forma 4'!$O$85</definedName>
    <definedName name="VAS073_F_Turtonuomossan1Apskaitosveikla1">'Forma 4'!$O$85</definedName>
    <definedName name="VAS073_F_Turtonuomossan1Kitareguliuoja1" localSheetId="3">'Forma 4'!$P$85</definedName>
    <definedName name="VAS073_F_Turtonuomossan1Kitareguliuoja1">'Forma 4'!$P$85</definedName>
    <definedName name="VAS073_F_Turtonuomossan21IS" localSheetId="3">'Forma 4'!$D$138</definedName>
    <definedName name="VAS073_F_Turtonuomossan21IS">'Forma 4'!$D$138</definedName>
    <definedName name="VAS073_F_Turtonuomossan231GeriamojoVandens" localSheetId="3">'Forma 4'!$F$138</definedName>
    <definedName name="VAS073_F_Turtonuomossan231GeriamojoVandens">'Forma 4'!$F$138</definedName>
    <definedName name="VAS073_F_Turtonuomossan232GeriamojoVandens" localSheetId="3">'Forma 4'!$G$138</definedName>
    <definedName name="VAS073_F_Turtonuomossan232GeriamojoVandens">'Forma 4'!$G$138</definedName>
    <definedName name="VAS073_F_Turtonuomossan233GeriamojoVandens" localSheetId="3">'Forma 4'!$H$138</definedName>
    <definedName name="VAS073_F_Turtonuomossan233GeriamojoVandens">'Forma 4'!$H$138</definedName>
    <definedName name="VAS073_F_Turtonuomossan23IsViso" localSheetId="3">'Forma 4'!$E$138</definedName>
    <definedName name="VAS073_F_Turtonuomossan23IsViso">'Forma 4'!$E$138</definedName>
    <definedName name="VAS073_F_Turtonuomossan241NuotekuSurinkimas" localSheetId="3">'Forma 4'!$J$138</definedName>
    <definedName name="VAS073_F_Turtonuomossan241NuotekuSurinkimas">'Forma 4'!$J$138</definedName>
    <definedName name="VAS073_F_Turtonuomossan242NuotekuValymas" localSheetId="3">'Forma 4'!$K$138</definedName>
    <definedName name="VAS073_F_Turtonuomossan242NuotekuValymas">'Forma 4'!$K$138</definedName>
    <definedName name="VAS073_F_Turtonuomossan243NuotekuDumblo" localSheetId="3">'Forma 4'!$L$138</definedName>
    <definedName name="VAS073_F_Turtonuomossan243NuotekuDumblo">'Forma 4'!$L$138</definedName>
    <definedName name="VAS073_F_Turtonuomossan24IsViso" localSheetId="3">'Forma 4'!$I$138</definedName>
    <definedName name="VAS073_F_Turtonuomossan24IsViso">'Forma 4'!$I$138</definedName>
    <definedName name="VAS073_F_Turtonuomossan25PavirsiniuNuoteku" localSheetId="3">'Forma 4'!$M$138</definedName>
    <definedName name="VAS073_F_Turtonuomossan25PavirsiniuNuoteku">'Forma 4'!$M$138</definedName>
    <definedName name="VAS073_F_Turtonuomossan26KitosReguliuojamosios" localSheetId="3">'Forma 4'!$N$138</definedName>
    <definedName name="VAS073_F_Turtonuomossan26KitosReguliuojamosios">'Forma 4'!$N$138</definedName>
    <definedName name="VAS073_F_Turtonuomossan27KitosVeiklos" localSheetId="3">'Forma 4'!$Q$138</definedName>
    <definedName name="VAS073_F_Turtonuomossan27KitosVeiklos">'Forma 4'!$Q$138</definedName>
    <definedName name="VAS073_F_Turtonuomossan2Apskaitosveikla1" localSheetId="3">'Forma 4'!$O$138</definedName>
    <definedName name="VAS073_F_Turtonuomossan2Apskaitosveikla1">'Forma 4'!$O$138</definedName>
    <definedName name="VAS073_F_Turtonuomossan2Kitareguliuoja1" localSheetId="3">'Forma 4'!$P$138</definedName>
    <definedName name="VAS073_F_Turtonuomossan2Kitareguliuoja1">'Forma 4'!$P$138</definedName>
    <definedName name="VAS073_F_Turtonuomossan31IS" localSheetId="3">'Forma 4'!$D$236</definedName>
    <definedName name="VAS073_F_Turtonuomossan31IS">'Forma 4'!$D$236</definedName>
    <definedName name="VAS073_F_Turtonuomossan331GeriamojoVandens" localSheetId="3">'Forma 4'!$F$236</definedName>
    <definedName name="VAS073_F_Turtonuomossan331GeriamojoVandens">'Forma 4'!$F$236</definedName>
    <definedName name="VAS073_F_Turtonuomossan332GeriamojoVandens" localSheetId="3">'Forma 4'!$G$236</definedName>
    <definedName name="VAS073_F_Turtonuomossan332GeriamojoVandens">'Forma 4'!$G$236</definedName>
    <definedName name="VAS073_F_Turtonuomossan333GeriamojoVandens" localSheetId="3">'Forma 4'!$H$236</definedName>
    <definedName name="VAS073_F_Turtonuomossan333GeriamojoVandens">'Forma 4'!$H$236</definedName>
    <definedName name="VAS073_F_Turtonuomossan33IsViso" localSheetId="3">'Forma 4'!$E$236</definedName>
    <definedName name="VAS073_F_Turtonuomossan33IsViso">'Forma 4'!$E$236</definedName>
    <definedName name="VAS073_F_Turtonuomossan341NuotekuSurinkimas" localSheetId="3">'Forma 4'!$J$236</definedName>
    <definedName name="VAS073_F_Turtonuomossan341NuotekuSurinkimas">'Forma 4'!$J$236</definedName>
    <definedName name="VAS073_F_Turtonuomossan342NuotekuValymas" localSheetId="3">'Forma 4'!$K$236</definedName>
    <definedName name="VAS073_F_Turtonuomossan342NuotekuValymas">'Forma 4'!$K$236</definedName>
    <definedName name="VAS073_F_Turtonuomossan343NuotekuDumblo" localSheetId="3">'Forma 4'!$L$236</definedName>
    <definedName name="VAS073_F_Turtonuomossan343NuotekuDumblo">'Forma 4'!$L$236</definedName>
    <definedName name="VAS073_F_Turtonuomossan34IsViso" localSheetId="3">'Forma 4'!$I$236</definedName>
    <definedName name="VAS073_F_Turtonuomossan34IsViso">'Forma 4'!$I$236</definedName>
    <definedName name="VAS073_F_Turtonuomossan35PavirsiniuNuoteku" localSheetId="3">'Forma 4'!$M$236</definedName>
    <definedName name="VAS073_F_Turtonuomossan35PavirsiniuNuoteku">'Forma 4'!$M$236</definedName>
    <definedName name="VAS073_F_Turtonuomossan36KitosReguliuojamosios" localSheetId="3">'Forma 4'!$N$236</definedName>
    <definedName name="VAS073_F_Turtonuomossan36KitosReguliuojamosios">'Forma 4'!$N$236</definedName>
    <definedName name="VAS073_F_Turtonuomossan37KitosVeiklos" localSheetId="3">'Forma 4'!$Q$236</definedName>
    <definedName name="VAS073_F_Turtonuomossan37KitosVeiklos">'Forma 4'!$Q$236</definedName>
    <definedName name="VAS073_F_Turtonuomossan3Apskaitosveikla1" localSheetId="3">'Forma 4'!$O$236</definedName>
    <definedName name="VAS073_F_Turtonuomossan3Apskaitosveikla1">'Forma 4'!$O$236</definedName>
    <definedName name="VAS073_F_Turtonuomossan3Kitareguliuoja1" localSheetId="3">'Forma 4'!$P$236</definedName>
    <definedName name="VAS073_F_Turtonuomossan3Kitareguliuoja1">'Forma 4'!$P$236</definedName>
    <definedName name="VAS073_F_Vartotojuinfor11IS" localSheetId="3">'Forma 4'!$D$81</definedName>
    <definedName name="VAS073_F_Vartotojuinfor11IS">'Forma 4'!$D$81</definedName>
    <definedName name="VAS073_F_Vartotojuinfor131GeriamojoVandens" localSheetId="3">'Forma 4'!$F$81</definedName>
    <definedName name="VAS073_F_Vartotojuinfor131GeriamojoVandens">'Forma 4'!$F$81</definedName>
    <definedName name="VAS073_F_Vartotojuinfor132GeriamojoVandens" localSheetId="3">'Forma 4'!$G$81</definedName>
    <definedName name="VAS073_F_Vartotojuinfor132GeriamojoVandens">'Forma 4'!$G$81</definedName>
    <definedName name="VAS073_F_Vartotojuinfor133GeriamojoVandens" localSheetId="3">'Forma 4'!$H$81</definedName>
    <definedName name="VAS073_F_Vartotojuinfor133GeriamojoVandens">'Forma 4'!$H$81</definedName>
    <definedName name="VAS073_F_Vartotojuinfor13IsViso" localSheetId="3">'Forma 4'!$E$81</definedName>
    <definedName name="VAS073_F_Vartotojuinfor13IsViso">'Forma 4'!$E$81</definedName>
    <definedName name="VAS073_F_Vartotojuinfor141NuotekuSurinkimas" localSheetId="3">'Forma 4'!$J$81</definedName>
    <definedName name="VAS073_F_Vartotojuinfor141NuotekuSurinkimas">'Forma 4'!$J$81</definedName>
    <definedName name="VAS073_F_Vartotojuinfor142NuotekuValymas" localSheetId="3">'Forma 4'!$K$81</definedName>
    <definedName name="VAS073_F_Vartotojuinfor142NuotekuValymas">'Forma 4'!$K$81</definedName>
    <definedName name="VAS073_F_Vartotojuinfor143NuotekuDumblo" localSheetId="3">'Forma 4'!$L$81</definedName>
    <definedName name="VAS073_F_Vartotojuinfor143NuotekuDumblo">'Forma 4'!$L$81</definedName>
    <definedName name="VAS073_F_Vartotojuinfor14IsViso" localSheetId="3">'Forma 4'!$I$81</definedName>
    <definedName name="VAS073_F_Vartotojuinfor14IsViso">'Forma 4'!$I$81</definedName>
    <definedName name="VAS073_F_Vartotojuinfor15PavirsiniuNuoteku" localSheetId="3">'Forma 4'!$M$81</definedName>
    <definedName name="VAS073_F_Vartotojuinfor15PavirsiniuNuoteku">'Forma 4'!$M$81</definedName>
    <definedName name="VAS073_F_Vartotojuinfor16KitosReguliuojamosios" localSheetId="3">'Forma 4'!$N$81</definedName>
    <definedName name="VAS073_F_Vartotojuinfor16KitosReguliuojamosios">'Forma 4'!$N$81</definedName>
    <definedName name="VAS073_F_Vartotojuinfor17KitosVeiklos" localSheetId="3">'Forma 4'!$Q$81</definedName>
    <definedName name="VAS073_F_Vartotojuinfor17KitosVeiklos">'Forma 4'!$Q$81</definedName>
    <definedName name="VAS073_F_Vartotojuinfor1Apskaitosveikla1" localSheetId="3">'Forma 4'!$O$81</definedName>
    <definedName name="VAS073_F_Vartotojuinfor1Apskaitosveikla1">'Forma 4'!$O$81</definedName>
    <definedName name="VAS073_F_Vartotojuinfor1Kitareguliuoja1" localSheetId="3">'Forma 4'!$P$81</definedName>
    <definedName name="VAS073_F_Vartotojuinfor1Kitareguliuoja1">'Forma 4'!$P$81</definedName>
    <definedName name="VAS073_F_Vartotojuinfor21IS" localSheetId="3">'Forma 4'!$D$134</definedName>
    <definedName name="VAS073_F_Vartotojuinfor21IS">'Forma 4'!$D$134</definedName>
    <definedName name="VAS073_F_Vartotojuinfor231GeriamojoVandens" localSheetId="3">'Forma 4'!$F$134</definedName>
    <definedName name="VAS073_F_Vartotojuinfor231GeriamojoVandens">'Forma 4'!$F$134</definedName>
    <definedName name="VAS073_F_Vartotojuinfor232GeriamojoVandens" localSheetId="3">'Forma 4'!$G$134</definedName>
    <definedName name="VAS073_F_Vartotojuinfor232GeriamojoVandens">'Forma 4'!$G$134</definedName>
    <definedName name="VAS073_F_Vartotojuinfor233GeriamojoVandens" localSheetId="3">'Forma 4'!$H$134</definedName>
    <definedName name="VAS073_F_Vartotojuinfor233GeriamojoVandens">'Forma 4'!$H$134</definedName>
    <definedName name="VAS073_F_Vartotojuinfor23IsViso" localSheetId="3">'Forma 4'!$E$134</definedName>
    <definedName name="VAS073_F_Vartotojuinfor23IsViso">'Forma 4'!$E$134</definedName>
    <definedName name="VAS073_F_Vartotojuinfor241NuotekuSurinkimas" localSheetId="3">'Forma 4'!$J$134</definedName>
    <definedName name="VAS073_F_Vartotojuinfor241NuotekuSurinkimas">'Forma 4'!$J$134</definedName>
    <definedName name="VAS073_F_Vartotojuinfor242NuotekuValymas" localSheetId="3">'Forma 4'!$K$134</definedName>
    <definedName name="VAS073_F_Vartotojuinfor242NuotekuValymas">'Forma 4'!$K$134</definedName>
    <definedName name="VAS073_F_Vartotojuinfor243NuotekuDumblo" localSheetId="3">'Forma 4'!$L$134</definedName>
    <definedName name="VAS073_F_Vartotojuinfor243NuotekuDumblo">'Forma 4'!$L$134</definedName>
    <definedName name="VAS073_F_Vartotojuinfor24IsViso" localSheetId="3">'Forma 4'!$I$134</definedName>
    <definedName name="VAS073_F_Vartotojuinfor24IsViso">'Forma 4'!$I$134</definedName>
    <definedName name="VAS073_F_Vartotojuinfor25PavirsiniuNuoteku" localSheetId="3">'Forma 4'!$M$134</definedName>
    <definedName name="VAS073_F_Vartotojuinfor25PavirsiniuNuoteku">'Forma 4'!$M$134</definedName>
    <definedName name="VAS073_F_Vartotojuinfor26KitosReguliuojamosios" localSheetId="3">'Forma 4'!$N$134</definedName>
    <definedName name="VAS073_F_Vartotojuinfor26KitosReguliuojamosios">'Forma 4'!$N$134</definedName>
    <definedName name="VAS073_F_Vartotojuinfor27KitosVeiklos" localSheetId="3">'Forma 4'!$Q$134</definedName>
    <definedName name="VAS073_F_Vartotojuinfor27KitosVeiklos">'Forma 4'!$Q$134</definedName>
    <definedName name="VAS073_F_Vartotojuinfor2Apskaitosveikla1" localSheetId="3">'Forma 4'!$O$134</definedName>
    <definedName name="VAS073_F_Vartotojuinfor2Apskaitosveikla1">'Forma 4'!$O$134</definedName>
    <definedName name="VAS073_F_Vartotojuinfor2Kitareguliuoja1" localSheetId="3">'Forma 4'!$P$134</definedName>
    <definedName name="VAS073_F_Vartotojuinfor2Kitareguliuoja1">'Forma 4'!$P$134</definedName>
    <definedName name="VAS073_F_Vartotojuinfor31IS" localSheetId="3">'Forma 4'!$D$186</definedName>
    <definedName name="VAS073_F_Vartotojuinfor31IS">'Forma 4'!$D$186</definedName>
    <definedName name="VAS073_F_Vartotojuinfor331GeriamojoVandens" localSheetId="3">'Forma 4'!$F$186</definedName>
    <definedName name="VAS073_F_Vartotojuinfor331GeriamojoVandens">'Forma 4'!$F$186</definedName>
    <definedName name="VAS073_F_Vartotojuinfor332GeriamojoVandens" localSheetId="3">'Forma 4'!$G$186</definedName>
    <definedName name="VAS073_F_Vartotojuinfor332GeriamojoVandens">'Forma 4'!$G$186</definedName>
    <definedName name="VAS073_F_Vartotojuinfor333GeriamojoVandens" localSheetId="3">'Forma 4'!$H$186</definedName>
    <definedName name="VAS073_F_Vartotojuinfor333GeriamojoVandens">'Forma 4'!$H$186</definedName>
    <definedName name="VAS073_F_Vartotojuinfor33IsViso" localSheetId="3">'Forma 4'!$E$186</definedName>
    <definedName name="VAS073_F_Vartotojuinfor33IsViso">'Forma 4'!$E$186</definedName>
    <definedName name="VAS073_F_Vartotojuinfor341NuotekuSurinkimas" localSheetId="3">'Forma 4'!$J$186</definedName>
    <definedName name="VAS073_F_Vartotojuinfor341NuotekuSurinkimas">'Forma 4'!$J$186</definedName>
    <definedName name="VAS073_F_Vartotojuinfor342NuotekuValymas" localSheetId="3">'Forma 4'!$K$186</definedName>
    <definedName name="VAS073_F_Vartotojuinfor342NuotekuValymas">'Forma 4'!$K$186</definedName>
    <definedName name="VAS073_F_Vartotojuinfor343NuotekuDumblo" localSheetId="3">'Forma 4'!$L$186</definedName>
    <definedName name="VAS073_F_Vartotojuinfor343NuotekuDumblo">'Forma 4'!$L$186</definedName>
    <definedName name="VAS073_F_Vartotojuinfor34IsViso" localSheetId="3">'Forma 4'!$I$186</definedName>
    <definedName name="VAS073_F_Vartotojuinfor34IsViso">'Forma 4'!$I$186</definedName>
    <definedName name="VAS073_F_Vartotojuinfor35PavirsiniuNuoteku" localSheetId="3">'Forma 4'!$M$186</definedName>
    <definedName name="VAS073_F_Vartotojuinfor35PavirsiniuNuoteku">'Forma 4'!$M$186</definedName>
    <definedName name="VAS073_F_Vartotojuinfor36KitosReguliuojamosios" localSheetId="3">'Forma 4'!$N$186</definedName>
    <definedName name="VAS073_F_Vartotojuinfor36KitosReguliuojamosios">'Forma 4'!$N$186</definedName>
    <definedName name="VAS073_F_Vartotojuinfor37KitosVeiklos" localSheetId="3">'Forma 4'!$Q$186</definedName>
    <definedName name="VAS073_F_Vartotojuinfor37KitosVeiklos">'Forma 4'!$Q$186</definedName>
    <definedName name="VAS073_F_Vartotojuinfor3Apskaitosveikla1" localSheetId="3">'Forma 4'!$O$186</definedName>
    <definedName name="VAS073_F_Vartotojuinfor3Apskaitosveikla1">'Forma 4'!$O$186</definedName>
    <definedName name="VAS073_F_Vartotojuinfor3Kitareguliuoja1" localSheetId="3">'Forma 4'!$P$186</definedName>
    <definedName name="VAS073_F_Vartotojuinfor3Kitareguliuoja1">'Forma 4'!$P$186</definedName>
    <definedName name="VAS073_F_Vartotojuinfor41IS" localSheetId="3">'Forma 4'!$D$231</definedName>
    <definedName name="VAS073_F_Vartotojuinfor41IS">'Forma 4'!$D$231</definedName>
    <definedName name="VAS073_F_Vartotojuinfor431GeriamojoVandens" localSheetId="3">'Forma 4'!$F$231</definedName>
    <definedName name="VAS073_F_Vartotojuinfor431GeriamojoVandens">'Forma 4'!$F$231</definedName>
    <definedName name="VAS073_F_Vartotojuinfor432GeriamojoVandens" localSheetId="3">'Forma 4'!$G$231</definedName>
    <definedName name="VAS073_F_Vartotojuinfor432GeriamojoVandens">'Forma 4'!$G$231</definedName>
    <definedName name="VAS073_F_Vartotojuinfor433GeriamojoVandens" localSheetId="3">'Forma 4'!$H$231</definedName>
    <definedName name="VAS073_F_Vartotojuinfor433GeriamojoVandens">'Forma 4'!$H$231</definedName>
    <definedName name="VAS073_F_Vartotojuinfor43IsViso" localSheetId="3">'Forma 4'!$E$231</definedName>
    <definedName name="VAS073_F_Vartotojuinfor43IsViso">'Forma 4'!$E$231</definedName>
    <definedName name="VAS073_F_Vartotojuinfor441NuotekuSurinkimas" localSheetId="3">'Forma 4'!$J$231</definedName>
    <definedName name="VAS073_F_Vartotojuinfor441NuotekuSurinkimas">'Forma 4'!$J$231</definedName>
    <definedName name="VAS073_F_Vartotojuinfor442NuotekuValymas" localSheetId="3">'Forma 4'!$K$231</definedName>
    <definedName name="VAS073_F_Vartotojuinfor442NuotekuValymas">'Forma 4'!$K$231</definedName>
    <definedName name="VAS073_F_Vartotojuinfor443NuotekuDumblo" localSheetId="3">'Forma 4'!$L$231</definedName>
    <definedName name="VAS073_F_Vartotojuinfor443NuotekuDumblo">'Forma 4'!$L$231</definedName>
    <definedName name="VAS073_F_Vartotojuinfor44IsViso" localSheetId="3">'Forma 4'!$I$231</definedName>
    <definedName name="VAS073_F_Vartotojuinfor44IsViso">'Forma 4'!$I$231</definedName>
    <definedName name="VAS073_F_Vartotojuinfor45PavirsiniuNuoteku" localSheetId="3">'Forma 4'!$M$231</definedName>
    <definedName name="VAS073_F_Vartotojuinfor45PavirsiniuNuoteku">'Forma 4'!$M$231</definedName>
    <definedName name="VAS073_F_Vartotojuinfor46KitosReguliuojamosios" localSheetId="3">'Forma 4'!$N$231</definedName>
    <definedName name="VAS073_F_Vartotojuinfor46KitosReguliuojamosios">'Forma 4'!$N$231</definedName>
    <definedName name="VAS073_F_Vartotojuinfor47KitosVeiklos" localSheetId="3">'Forma 4'!$Q$231</definedName>
    <definedName name="VAS073_F_Vartotojuinfor47KitosVeiklos">'Forma 4'!$Q$231</definedName>
    <definedName name="VAS073_F_Vartotojuinfor4Apskaitosveikla1" localSheetId="3">'Forma 4'!$O$231</definedName>
    <definedName name="VAS073_F_Vartotojuinfor4Apskaitosveikla1">'Forma 4'!$O$231</definedName>
    <definedName name="VAS073_F_Vartotojuinfor4Kitareguliuoja1" localSheetId="3">'Forma 4'!$P$231</definedName>
    <definedName name="VAS073_F_Vartotojuinfor4Kitareguliuoja1">'Forma 4'!$P$231</definedName>
    <definedName name="VAS073_F_Verslovienetop11IS" localSheetId="3">'Forma 4'!$D$242</definedName>
    <definedName name="VAS073_F_Verslovienetop11IS">'Forma 4'!$D$242</definedName>
    <definedName name="VAS073_F_Verslovienetop131GeriamojoVandens" localSheetId="3">'Forma 4'!$F$242</definedName>
    <definedName name="VAS073_F_Verslovienetop131GeriamojoVandens">'Forma 4'!$F$242</definedName>
    <definedName name="VAS073_F_Verslovienetop132GeriamojoVandens" localSheetId="3">'Forma 4'!$G$242</definedName>
    <definedName name="VAS073_F_Verslovienetop132GeriamojoVandens">'Forma 4'!$G$242</definedName>
    <definedName name="VAS073_F_Verslovienetop133GeriamojoVandens" localSheetId="3">'Forma 4'!$H$242</definedName>
    <definedName name="VAS073_F_Verslovienetop133GeriamojoVandens">'Forma 4'!$H$242</definedName>
    <definedName name="VAS073_F_Verslovienetop13IsViso" localSheetId="3">'Forma 4'!$E$242</definedName>
    <definedName name="VAS073_F_Verslovienetop13IsViso">'Forma 4'!$E$242</definedName>
    <definedName name="VAS073_F_Verslovienetop141NuotekuSurinkimas" localSheetId="3">'Forma 4'!$J$242</definedName>
    <definedName name="VAS073_F_Verslovienetop141NuotekuSurinkimas">'Forma 4'!$J$242</definedName>
    <definedName name="VAS073_F_Verslovienetop142NuotekuValymas" localSheetId="3">'Forma 4'!$K$242</definedName>
    <definedName name="VAS073_F_Verslovienetop142NuotekuValymas">'Forma 4'!$K$242</definedName>
    <definedName name="VAS073_F_Verslovienetop143NuotekuDumblo" localSheetId="3">'Forma 4'!$L$242</definedName>
    <definedName name="VAS073_F_Verslovienetop143NuotekuDumblo">'Forma 4'!$L$242</definedName>
    <definedName name="VAS073_F_Verslovienetop14IsViso" localSheetId="3">'Forma 4'!$I$242</definedName>
    <definedName name="VAS073_F_Verslovienetop14IsViso">'Forma 4'!$I$242</definedName>
    <definedName name="VAS073_F_Verslovienetop15PavirsiniuNuoteku" localSheetId="3">'Forma 4'!$M$242</definedName>
    <definedName name="VAS073_F_Verslovienetop15PavirsiniuNuoteku">'Forma 4'!$M$242</definedName>
    <definedName name="VAS073_F_Verslovienetop16KitosReguliuojamosios" localSheetId="3">'Forma 4'!$N$242</definedName>
    <definedName name="VAS073_F_Verslovienetop16KitosReguliuojamosios">'Forma 4'!$N$242</definedName>
    <definedName name="VAS073_F_Verslovienetop17KitosVeiklos" localSheetId="3">'Forma 4'!$Q$242</definedName>
    <definedName name="VAS073_F_Verslovienetop17KitosVeiklos">'Forma 4'!$Q$242</definedName>
    <definedName name="VAS073_F_Verslovienetop1Apskaitosveikla1" localSheetId="3">'Forma 4'!$O$242</definedName>
    <definedName name="VAS073_F_Verslovienetop1Apskaitosveikla1">'Forma 4'!$O$242</definedName>
    <definedName name="VAS073_F_Verslovienetop1Kitareguliuoja1" localSheetId="3">'Forma 4'!$P$242</definedName>
    <definedName name="VAS073_F_Verslovienetop1Kitareguliuoja1">'Forma 4'!$P$242</definedName>
    <definedName name="VAS073_F_Verslovienetui11IS" localSheetId="3">'Forma 4'!$D$243</definedName>
    <definedName name="VAS073_F_Verslovienetui11IS">'Forma 4'!$D$243</definedName>
    <definedName name="VAS073_F_Verslovienetui131GeriamojoVandens" localSheetId="3">'Forma 4'!$F$243</definedName>
    <definedName name="VAS073_F_Verslovienetui131GeriamojoVandens">'Forma 4'!$F$243</definedName>
    <definedName name="VAS073_F_Verslovienetui132GeriamojoVandens" localSheetId="3">'Forma 4'!$G$243</definedName>
    <definedName name="VAS073_F_Verslovienetui132GeriamojoVandens">'Forma 4'!$G$243</definedName>
    <definedName name="VAS073_F_Verslovienetui133GeriamojoVandens" localSheetId="3">'Forma 4'!$H$243</definedName>
    <definedName name="VAS073_F_Verslovienetui133GeriamojoVandens">'Forma 4'!$H$243</definedName>
    <definedName name="VAS073_F_Verslovienetui13IsViso" localSheetId="3">'Forma 4'!$E$243</definedName>
    <definedName name="VAS073_F_Verslovienetui13IsViso">'Forma 4'!$E$243</definedName>
    <definedName name="VAS073_F_Verslovienetui141NuotekuSurinkimas" localSheetId="3">'Forma 4'!$J$243</definedName>
    <definedName name="VAS073_F_Verslovienetui141NuotekuSurinkimas">'Forma 4'!$J$243</definedName>
    <definedName name="VAS073_F_Verslovienetui142NuotekuValymas" localSheetId="3">'Forma 4'!$K$243</definedName>
    <definedName name="VAS073_F_Verslovienetui142NuotekuValymas">'Forma 4'!$K$243</definedName>
    <definedName name="VAS073_F_Verslovienetui143NuotekuDumblo" localSheetId="3">'Forma 4'!$L$243</definedName>
    <definedName name="VAS073_F_Verslovienetui143NuotekuDumblo">'Forma 4'!$L$243</definedName>
    <definedName name="VAS073_F_Verslovienetui14IsViso" localSheetId="3">'Forma 4'!$I$243</definedName>
    <definedName name="VAS073_F_Verslovienetui14IsViso">'Forma 4'!$I$243</definedName>
    <definedName name="VAS073_F_Verslovienetui15PavirsiniuNuoteku" localSheetId="3">'Forma 4'!$M$243</definedName>
    <definedName name="VAS073_F_Verslovienetui15PavirsiniuNuoteku">'Forma 4'!$M$243</definedName>
    <definedName name="VAS073_F_Verslovienetui16KitosReguliuojamosios" localSheetId="3">'Forma 4'!$N$243</definedName>
    <definedName name="VAS073_F_Verslovienetui16KitosReguliuojamosios">'Forma 4'!$N$243</definedName>
    <definedName name="VAS073_F_Verslovienetui17KitosVeiklos" localSheetId="3">'Forma 4'!$Q$243</definedName>
    <definedName name="VAS073_F_Verslovienetui17KitosVeiklos">'Forma 4'!$Q$243</definedName>
    <definedName name="VAS073_F_Verslovienetui1Apskaitosveikla1" localSheetId="3">'Forma 4'!$O$243</definedName>
    <definedName name="VAS073_F_Verslovienetui1Apskaitosveikla1">'Forma 4'!$O$243</definedName>
    <definedName name="VAS073_F_Verslovienetui1Kitareguliuoja1" localSheetId="3">'Forma 4'!$P$243</definedName>
    <definedName name="VAS073_F_Verslovienetui1Kitareguliuoja1">'Forma 4'!$P$243</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4'!$D$62</definedName>
    <definedName name="VAS073_F_Zemesnuomosmok11IS">'Forma 4'!$D$62</definedName>
    <definedName name="VAS073_F_Zemesnuomosmok131GeriamojoVandens" localSheetId="3">'Forma 4'!$F$62</definedName>
    <definedName name="VAS073_F_Zemesnuomosmok131GeriamojoVandens">'Forma 4'!$F$62</definedName>
    <definedName name="VAS073_F_Zemesnuomosmok132GeriamojoVandens" localSheetId="3">'Forma 4'!$G$62</definedName>
    <definedName name="VAS073_F_Zemesnuomosmok132GeriamojoVandens">'Forma 4'!$G$62</definedName>
    <definedName name="VAS073_F_Zemesnuomosmok133GeriamojoVandens" localSheetId="3">'Forma 4'!$H$62</definedName>
    <definedName name="VAS073_F_Zemesnuomosmok133GeriamojoVandens">'Forma 4'!$H$62</definedName>
    <definedName name="VAS073_F_Zemesnuomosmok13IsViso" localSheetId="3">'Forma 4'!$E$62</definedName>
    <definedName name="VAS073_F_Zemesnuomosmok13IsViso">'Forma 4'!$E$62</definedName>
    <definedName name="VAS073_F_Zemesnuomosmok141NuotekuSurinkimas" localSheetId="3">'Forma 4'!$J$62</definedName>
    <definedName name="VAS073_F_Zemesnuomosmok141NuotekuSurinkimas">'Forma 4'!$J$62</definedName>
    <definedName name="VAS073_F_Zemesnuomosmok142NuotekuValymas" localSheetId="3">'Forma 4'!$K$62</definedName>
    <definedName name="VAS073_F_Zemesnuomosmok142NuotekuValymas">'Forma 4'!$K$62</definedName>
    <definedName name="VAS073_F_Zemesnuomosmok143NuotekuDumblo" localSheetId="3">'Forma 4'!$L$62</definedName>
    <definedName name="VAS073_F_Zemesnuomosmok143NuotekuDumblo">'Forma 4'!$L$62</definedName>
    <definedName name="VAS073_F_Zemesnuomosmok14IsViso" localSheetId="3">'Forma 4'!$I$62</definedName>
    <definedName name="VAS073_F_Zemesnuomosmok14IsViso">'Forma 4'!$I$62</definedName>
    <definedName name="VAS073_F_Zemesnuomosmok15PavirsiniuNuoteku" localSheetId="3">'Forma 4'!$M$62</definedName>
    <definedName name="VAS073_F_Zemesnuomosmok15PavirsiniuNuoteku">'Forma 4'!$M$62</definedName>
    <definedName name="VAS073_F_Zemesnuomosmok16KitosReguliuojamosios" localSheetId="3">'Forma 4'!$N$62</definedName>
    <definedName name="VAS073_F_Zemesnuomosmok16KitosReguliuojamosios">'Forma 4'!$N$62</definedName>
    <definedName name="VAS073_F_Zemesnuomosmok17KitosVeiklos" localSheetId="3">'Forma 4'!$Q$62</definedName>
    <definedName name="VAS073_F_Zemesnuomosmok17KitosVeiklos">'Forma 4'!$Q$62</definedName>
    <definedName name="VAS073_F_Zemesnuomosmok1Apskaitosveikla1" localSheetId="3">'Forma 4'!$O$62</definedName>
    <definedName name="VAS073_F_Zemesnuomosmok1Apskaitosveikla1">'Forma 4'!$O$62</definedName>
    <definedName name="VAS073_F_Zemesnuomosmok1Kitareguliuoja1" localSheetId="3">'Forma 4'!$P$62</definedName>
    <definedName name="VAS073_F_Zemesnuomosmok1Kitareguliuoja1">'Forma 4'!$P$62</definedName>
    <definedName name="VAS073_F_Zemesnuomosmok21IS" localSheetId="3">'Forma 4'!$D$116</definedName>
    <definedName name="VAS073_F_Zemesnuomosmok21IS">'Forma 4'!$D$116</definedName>
    <definedName name="VAS073_F_Zemesnuomosmok231GeriamojoVandens" localSheetId="3">'Forma 4'!$F$116</definedName>
    <definedName name="VAS073_F_Zemesnuomosmok231GeriamojoVandens">'Forma 4'!$F$116</definedName>
    <definedName name="VAS073_F_Zemesnuomosmok232GeriamojoVandens" localSheetId="3">'Forma 4'!$G$116</definedName>
    <definedName name="VAS073_F_Zemesnuomosmok232GeriamojoVandens">'Forma 4'!$G$116</definedName>
    <definedName name="VAS073_F_Zemesnuomosmok233GeriamojoVandens" localSheetId="3">'Forma 4'!$H$116</definedName>
    <definedName name="VAS073_F_Zemesnuomosmok233GeriamojoVandens">'Forma 4'!$H$116</definedName>
    <definedName name="VAS073_F_Zemesnuomosmok23IsViso" localSheetId="3">'Forma 4'!$E$116</definedName>
    <definedName name="VAS073_F_Zemesnuomosmok23IsViso">'Forma 4'!$E$116</definedName>
    <definedName name="VAS073_F_Zemesnuomosmok241NuotekuSurinkimas" localSheetId="3">'Forma 4'!$J$116</definedName>
    <definedName name="VAS073_F_Zemesnuomosmok241NuotekuSurinkimas">'Forma 4'!$J$116</definedName>
    <definedName name="VAS073_F_Zemesnuomosmok242NuotekuValymas" localSheetId="3">'Forma 4'!$K$116</definedName>
    <definedName name="VAS073_F_Zemesnuomosmok242NuotekuValymas">'Forma 4'!$K$116</definedName>
    <definedName name="VAS073_F_Zemesnuomosmok243NuotekuDumblo" localSheetId="3">'Forma 4'!$L$116</definedName>
    <definedName name="VAS073_F_Zemesnuomosmok243NuotekuDumblo">'Forma 4'!$L$116</definedName>
    <definedName name="VAS073_F_Zemesnuomosmok24IsViso" localSheetId="3">'Forma 4'!$I$116</definedName>
    <definedName name="VAS073_F_Zemesnuomosmok24IsViso">'Forma 4'!$I$116</definedName>
    <definedName name="VAS073_F_Zemesnuomosmok25PavirsiniuNuoteku" localSheetId="3">'Forma 4'!$M$116</definedName>
    <definedName name="VAS073_F_Zemesnuomosmok25PavirsiniuNuoteku">'Forma 4'!$M$116</definedName>
    <definedName name="VAS073_F_Zemesnuomosmok26KitosReguliuojamosios" localSheetId="3">'Forma 4'!$N$116</definedName>
    <definedName name="VAS073_F_Zemesnuomosmok26KitosReguliuojamosios">'Forma 4'!$N$116</definedName>
    <definedName name="VAS073_F_Zemesnuomosmok27KitosVeiklos" localSheetId="3">'Forma 4'!$Q$116</definedName>
    <definedName name="VAS073_F_Zemesnuomosmok27KitosVeiklos">'Forma 4'!$Q$116</definedName>
    <definedName name="VAS073_F_Zemesnuomosmok2Apskaitosveikla1" localSheetId="3">'Forma 4'!$O$116</definedName>
    <definedName name="VAS073_F_Zemesnuomosmok2Apskaitosveikla1">'Forma 4'!$O$116</definedName>
    <definedName name="VAS073_F_Zemesnuomosmok2Kitareguliuoja1" localSheetId="3">'Forma 4'!$P$116</definedName>
    <definedName name="VAS073_F_Zemesnuomosmok2Kitareguliuoja1">'Forma 4'!$P$116</definedName>
    <definedName name="VAS073_F_Zemesnuomosmok31IS" localSheetId="3">'Forma 4'!$D$168</definedName>
    <definedName name="VAS073_F_Zemesnuomosmok31IS">'Forma 4'!$D$168</definedName>
    <definedName name="VAS073_F_Zemesnuomosmok331GeriamojoVandens" localSheetId="3">'Forma 4'!$F$168</definedName>
    <definedName name="VAS073_F_Zemesnuomosmok331GeriamojoVandens">'Forma 4'!$F$168</definedName>
    <definedName name="VAS073_F_Zemesnuomosmok332GeriamojoVandens" localSheetId="3">'Forma 4'!$G$168</definedName>
    <definedName name="VAS073_F_Zemesnuomosmok332GeriamojoVandens">'Forma 4'!$G$168</definedName>
    <definedName name="VAS073_F_Zemesnuomosmok333GeriamojoVandens" localSheetId="3">'Forma 4'!$H$168</definedName>
    <definedName name="VAS073_F_Zemesnuomosmok333GeriamojoVandens">'Forma 4'!$H$168</definedName>
    <definedName name="VAS073_F_Zemesnuomosmok33IsViso" localSheetId="3">'Forma 4'!$E$168</definedName>
    <definedName name="VAS073_F_Zemesnuomosmok33IsViso">'Forma 4'!$E$168</definedName>
    <definedName name="VAS073_F_Zemesnuomosmok341NuotekuSurinkimas" localSheetId="3">'Forma 4'!$J$168</definedName>
    <definedName name="VAS073_F_Zemesnuomosmok341NuotekuSurinkimas">'Forma 4'!$J$168</definedName>
    <definedName name="VAS073_F_Zemesnuomosmok342NuotekuValymas" localSheetId="3">'Forma 4'!$K$168</definedName>
    <definedName name="VAS073_F_Zemesnuomosmok342NuotekuValymas">'Forma 4'!$K$168</definedName>
    <definedName name="VAS073_F_Zemesnuomosmok343NuotekuDumblo" localSheetId="3">'Forma 4'!$L$168</definedName>
    <definedName name="VAS073_F_Zemesnuomosmok343NuotekuDumblo">'Forma 4'!$L$168</definedName>
    <definedName name="VAS073_F_Zemesnuomosmok34IsViso" localSheetId="3">'Forma 4'!$I$168</definedName>
    <definedName name="VAS073_F_Zemesnuomosmok34IsViso">'Forma 4'!$I$168</definedName>
    <definedName name="VAS073_F_Zemesnuomosmok35PavirsiniuNuoteku" localSheetId="3">'Forma 4'!$M$168</definedName>
    <definedName name="VAS073_F_Zemesnuomosmok35PavirsiniuNuoteku">'Forma 4'!$M$168</definedName>
    <definedName name="VAS073_F_Zemesnuomosmok36KitosReguliuojamosios" localSheetId="3">'Forma 4'!$N$168</definedName>
    <definedName name="VAS073_F_Zemesnuomosmok36KitosReguliuojamosios">'Forma 4'!$N$168</definedName>
    <definedName name="VAS073_F_Zemesnuomosmok37KitosVeiklos" localSheetId="3">'Forma 4'!$Q$168</definedName>
    <definedName name="VAS073_F_Zemesnuomosmok37KitosVeiklos">'Forma 4'!$Q$168</definedName>
    <definedName name="VAS073_F_Zemesnuomosmok3Apskaitosveikla1" localSheetId="3">'Forma 4'!$O$168</definedName>
    <definedName name="VAS073_F_Zemesnuomosmok3Apskaitosveikla1">'Forma 4'!$O$168</definedName>
    <definedName name="VAS073_F_Zemesnuomosmok3Kitareguliuoja1" localSheetId="3">'Forma 4'!$P$168</definedName>
    <definedName name="VAS073_F_Zemesnuomosmok3Kitareguliuoja1">'Forma 4'!$P$168</definedName>
    <definedName name="VAS073_F_Zemesnuomosmok41IS" localSheetId="3">'Forma 4'!$D$213</definedName>
    <definedName name="VAS073_F_Zemesnuomosmok41IS">'Forma 4'!$D$213</definedName>
    <definedName name="VAS073_F_Zemesnuomosmok431GeriamojoVandens" localSheetId="3">'Forma 4'!$F$213</definedName>
    <definedName name="VAS073_F_Zemesnuomosmok431GeriamojoVandens">'Forma 4'!$F$213</definedName>
    <definedName name="VAS073_F_Zemesnuomosmok432GeriamojoVandens" localSheetId="3">'Forma 4'!$G$213</definedName>
    <definedName name="VAS073_F_Zemesnuomosmok432GeriamojoVandens">'Forma 4'!$G$213</definedName>
    <definedName name="VAS073_F_Zemesnuomosmok433GeriamojoVandens" localSheetId="3">'Forma 4'!$H$213</definedName>
    <definedName name="VAS073_F_Zemesnuomosmok433GeriamojoVandens">'Forma 4'!$H$213</definedName>
    <definedName name="VAS073_F_Zemesnuomosmok43IsViso" localSheetId="3">'Forma 4'!$E$213</definedName>
    <definedName name="VAS073_F_Zemesnuomosmok43IsViso">'Forma 4'!$E$213</definedName>
    <definedName name="VAS073_F_Zemesnuomosmok441NuotekuSurinkimas" localSheetId="3">'Forma 4'!$J$213</definedName>
    <definedName name="VAS073_F_Zemesnuomosmok441NuotekuSurinkimas">'Forma 4'!$J$213</definedName>
    <definedName name="VAS073_F_Zemesnuomosmok442NuotekuValymas" localSheetId="3">'Forma 4'!$K$213</definedName>
    <definedName name="VAS073_F_Zemesnuomosmok442NuotekuValymas">'Forma 4'!$K$213</definedName>
    <definedName name="VAS073_F_Zemesnuomosmok443NuotekuDumblo" localSheetId="3">'Forma 4'!$L$213</definedName>
    <definedName name="VAS073_F_Zemesnuomosmok443NuotekuDumblo">'Forma 4'!$L$213</definedName>
    <definedName name="VAS073_F_Zemesnuomosmok44IsViso" localSheetId="3">'Forma 4'!$I$213</definedName>
    <definedName name="VAS073_F_Zemesnuomosmok44IsViso">'Forma 4'!$I$213</definedName>
    <definedName name="VAS073_F_Zemesnuomosmok45PavirsiniuNuoteku" localSheetId="3">'Forma 4'!$M$213</definedName>
    <definedName name="VAS073_F_Zemesnuomosmok45PavirsiniuNuoteku">'Forma 4'!$M$213</definedName>
    <definedName name="VAS073_F_Zemesnuomosmok46KitosReguliuojamosios" localSheetId="3">'Forma 4'!$N$213</definedName>
    <definedName name="VAS073_F_Zemesnuomosmok46KitosReguliuojamosios">'Forma 4'!$N$213</definedName>
    <definedName name="VAS073_F_Zemesnuomosmok47KitosVeiklos" localSheetId="3">'Forma 4'!$Q$213</definedName>
    <definedName name="VAS073_F_Zemesnuomosmok47KitosVeiklos">'Forma 4'!$Q$213</definedName>
    <definedName name="VAS073_F_Zemesnuomosmok4Apskaitosveikla1" localSheetId="3">'Forma 4'!$O$213</definedName>
    <definedName name="VAS073_F_Zemesnuomosmok4Apskaitosveikla1">'Forma 4'!$O$213</definedName>
    <definedName name="VAS073_F_Zemesnuomosmok4Kitareguliuoja1" localSheetId="3">'Forma 4'!$P$213</definedName>
    <definedName name="VAS073_F_Zemesnuomosmok4Kitareguliuoja1">'Forma 4'!$P$213</definedName>
    <definedName name="VAS073_F_Zyminiomokesci11IS" localSheetId="3">'Forma 4'!$D$70</definedName>
    <definedName name="VAS073_F_Zyminiomokesci11IS">'Forma 4'!$D$70</definedName>
    <definedName name="VAS073_F_Zyminiomokesci131GeriamojoVandens" localSheetId="3">'Forma 4'!$F$70</definedName>
    <definedName name="VAS073_F_Zyminiomokesci131GeriamojoVandens">'Forma 4'!$F$70</definedName>
    <definedName name="VAS073_F_Zyminiomokesci132GeriamojoVandens" localSheetId="3">'Forma 4'!$G$70</definedName>
    <definedName name="VAS073_F_Zyminiomokesci132GeriamojoVandens">'Forma 4'!$G$70</definedName>
    <definedName name="VAS073_F_Zyminiomokesci133GeriamojoVandens" localSheetId="3">'Forma 4'!$H$70</definedName>
    <definedName name="VAS073_F_Zyminiomokesci133GeriamojoVandens">'Forma 4'!$H$70</definedName>
    <definedName name="VAS073_F_Zyminiomokesci13IsViso" localSheetId="3">'Forma 4'!$E$70</definedName>
    <definedName name="VAS073_F_Zyminiomokesci13IsViso">'Forma 4'!$E$70</definedName>
    <definedName name="VAS073_F_Zyminiomokesci141NuotekuSurinkimas" localSheetId="3">'Forma 4'!$J$70</definedName>
    <definedName name="VAS073_F_Zyminiomokesci141NuotekuSurinkimas">'Forma 4'!$J$70</definedName>
    <definedName name="VAS073_F_Zyminiomokesci142NuotekuValymas" localSheetId="3">'Forma 4'!$K$70</definedName>
    <definedName name="VAS073_F_Zyminiomokesci142NuotekuValymas">'Forma 4'!$K$70</definedName>
    <definedName name="VAS073_F_Zyminiomokesci143NuotekuDumblo" localSheetId="3">'Forma 4'!$L$70</definedName>
    <definedName name="VAS073_F_Zyminiomokesci143NuotekuDumblo">'Forma 4'!$L$70</definedName>
    <definedName name="VAS073_F_Zyminiomokesci14IsViso" localSheetId="3">'Forma 4'!$I$70</definedName>
    <definedName name="VAS073_F_Zyminiomokesci14IsViso">'Forma 4'!$I$70</definedName>
    <definedName name="VAS073_F_Zyminiomokesci15PavirsiniuNuoteku" localSheetId="3">'Forma 4'!$M$70</definedName>
    <definedName name="VAS073_F_Zyminiomokesci15PavirsiniuNuoteku">'Forma 4'!$M$70</definedName>
    <definedName name="VAS073_F_Zyminiomokesci16KitosReguliuojamosios" localSheetId="3">'Forma 4'!$N$70</definedName>
    <definedName name="VAS073_F_Zyminiomokesci16KitosReguliuojamosios">'Forma 4'!$N$70</definedName>
    <definedName name="VAS073_F_Zyminiomokesci17KitosVeiklos" localSheetId="3">'Forma 4'!$Q$70</definedName>
    <definedName name="VAS073_F_Zyminiomokesci17KitosVeiklos">'Forma 4'!$Q$70</definedName>
    <definedName name="VAS073_F_Zyminiomokesci1Apskaitosveikla1" localSheetId="3">'Forma 4'!$O$70</definedName>
    <definedName name="VAS073_F_Zyminiomokesci1Apskaitosveikla1">'Forma 4'!$O$70</definedName>
    <definedName name="VAS073_F_Zyminiomokesci1Kitareguliuoja1" localSheetId="3">'Forma 4'!$P$70</definedName>
    <definedName name="VAS073_F_Zyminiomokesci1Kitareguliuoja1">'Forma 4'!$P$70</definedName>
    <definedName name="VAS073_F_Zyminiomokesci21IS" localSheetId="3">'Forma 4'!$D$123</definedName>
    <definedName name="VAS073_F_Zyminiomokesci21IS">'Forma 4'!$D$123</definedName>
    <definedName name="VAS073_F_Zyminiomokesci231GeriamojoVandens" localSheetId="3">'Forma 4'!$F$123</definedName>
    <definedName name="VAS073_F_Zyminiomokesci231GeriamojoVandens">'Forma 4'!$F$123</definedName>
    <definedName name="VAS073_F_Zyminiomokesci232GeriamojoVandens" localSheetId="3">'Forma 4'!$G$123</definedName>
    <definedName name="VAS073_F_Zyminiomokesci232GeriamojoVandens">'Forma 4'!$G$123</definedName>
    <definedName name="VAS073_F_Zyminiomokesci233GeriamojoVandens" localSheetId="3">'Forma 4'!$H$123</definedName>
    <definedName name="VAS073_F_Zyminiomokesci233GeriamojoVandens">'Forma 4'!$H$123</definedName>
    <definedName name="VAS073_F_Zyminiomokesci23IsViso" localSheetId="3">'Forma 4'!$E$123</definedName>
    <definedName name="VAS073_F_Zyminiomokesci23IsViso">'Forma 4'!$E$123</definedName>
    <definedName name="VAS073_F_Zyminiomokesci241NuotekuSurinkimas" localSheetId="3">'Forma 4'!$J$123</definedName>
    <definedName name="VAS073_F_Zyminiomokesci241NuotekuSurinkimas">'Forma 4'!$J$123</definedName>
    <definedName name="VAS073_F_Zyminiomokesci242NuotekuValymas" localSheetId="3">'Forma 4'!$K$123</definedName>
    <definedName name="VAS073_F_Zyminiomokesci242NuotekuValymas">'Forma 4'!$K$123</definedName>
    <definedName name="VAS073_F_Zyminiomokesci243NuotekuDumblo" localSheetId="3">'Forma 4'!$L$123</definedName>
    <definedName name="VAS073_F_Zyminiomokesci243NuotekuDumblo">'Forma 4'!$L$123</definedName>
    <definedName name="VAS073_F_Zyminiomokesci24IsViso" localSheetId="3">'Forma 4'!$I$123</definedName>
    <definedName name="VAS073_F_Zyminiomokesci24IsViso">'Forma 4'!$I$123</definedName>
    <definedName name="VAS073_F_Zyminiomokesci25PavirsiniuNuoteku" localSheetId="3">'Forma 4'!$M$123</definedName>
    <definedName name="VAS073_F_Zyminiomokesci25PavirsiniuNuoteku">'Forma 4'!$M$123</definedName>
    <definedName name="VAS073_F_Zyminiomokesci26KitosReguliuojamosios" localSheetId="3">'Forma 4'!$N$123</definedName>
    <definedName name="VAS073_F_Zyminiomokesci26KitosReguliuojamosios">'Forma 4'!$N$123</definedName>
    <definedName name="VAS073_F_Zyminiomokesci27KitosVeiklos" localSheetId="3">'Forma 4'!$Q$123</definedName>
    <definedName name="VAS073_F_Zyminiomokesci27KitosVeiklos">'Forma 4'!$Q$123</definedName>
    <definedName name="VAS073_F_Zyminiomokesci2Apskaitosveikla1" localSheetId="3">'Forma 4'!$O$123</definedName>
    <definedName name="VAS073_F_Zyminiomokesci2Apskaitosveikla1">'Forma 4'!$O$123</definedName>
    <definedName name="VAS073_F_Zyminiomokesci2Kitareguliuoja1" localSheetId="3">'Forma 4'!$P$123</definedName>
    <definedName name="VAS073_F_Zyminiomokesci2Kitareguliuoja1">'Forma 4'!$P$123</definedName>
    <definedName name="VAS073_F_Zyminiomokesci31IS" localSheetId="3">'Forma 4'!$D$175</definedName>
    <definedName name="VAS073_F_Zyminiomokesci31IS">'Forma 4'!$D$175</definedName>
    <definedName name="VAS073_F_Zyminiomokesci331GeriamojoVandens" localSheetId="3">'Forma 4'!$F$175</definedName>
    <definedName name="VAS073_F_Zyminiomokesci331GeriamojoVandens">'Forma 4'!$F$175</definedName>
    <definedName name="VAS073_F_Zyminiomokesci332GeriamojoVandens" localSheetId="3">'Forma 4'!$G$175</definedName>
    <definedName name="VAS073_F_Zyminiomokesci332GeriamojoVandens">'Forma 4'!$G$175</definedName>
    <definedName name="VAS073_F_Zyminiomokesci333GeriamojoVandens" localSheetId="3">'Forma 4'!$H$175</definedName>
    <definedName name="VAS073_F_Zyminiomokesci333GeriamojoVandens">'Forma 4'!$H$175</definedName>
    <definedName name="VAS073_F_Zyminiomokesci33IsViso" localSheetId="3">'Forma 4'!$E$175</definedName>
    <definedName name="VAS073_F_Zyminiomokesci33IsViso">'Forma 4'!$E$175</definedName>
    <definedName name="VAS073_F_Zyminiomokesci341NuotekuSurinkimas" localSheetId="3">'Forma 4'!$J$175</definedName>
    <definedName name="VAS073_F_Zyminiomokesci341NuotekuSurinkimas">'Forma 4'!$J$175</definedName>
    <definedName name="VAS073_F_Zyminiomokesci342NuotekuValymas" localSheetId="3">'Forma 4'!$K$175</definedName>
    <definedName name="VAS073_F_Zyminiomokesci342NuotekuValymas">'Forma 4'!$K$175</definedName>
    <definedName name="VAS073_F_Zyminiomokesci343NuotekuDumblo" localSheetId="3">'Forma 4'!$L$175</definedName>
    <definedName name="VAS073_F_Zyminiomokesci343NuotekuDumblo">'Forma 4'!$L$175</definedName>
    <definedName name="VAS073_F_Zyminiomokesci34IsViso" localSheetId="3">'Forma 4'!$I$175</definedName>
    <definedName name="VAS073_F_Zyminiomokesci34IsViso">'Forma 4'!$I$175</definedName>
    <definedName name="VAS073_F_Zyminiomokesci35PavirsiniuNuoteku" localSheetId="3">'Forma 4'!$M$175</definedName>
    <definedName name="VAS073_F_Zyminiomokesci35PavirsiniuNuoteku">'Forma 4'!$M$175</definedName>
    <definedName name="VAS073_F_Zyminiomokesci36KitosReguliuojamosios" localSheetId="3">'Forma 4'!$N$175</definedName>
    <definedName name="VAS073_F_Zyminiomokesci36KitosReguliuojamosios">'Forma 4'!$N$175</definedName>
    <definedName name="VAS073_F_Zyminiomokesci37KitosVeiklos" localSheetId="3">'Forma 4'!$Q$175</definedName>
    <definedName name="VAS073_F_Zyminiomokesci37KitosVeiklos">'Forma 4'!$Q$175</definedName>
    <definedName name="VAS073_F_Zyminiomokesci3Apskaitosveikla1" localSheetId="3">'Forma 4'!$O$175</definedName>
    <definedName name="VAS073_F_Zyminiomokesci3Apskaitosveikla1">'Forma 4'!$O$175</definedName>
    <definedName name="VAS073_F_Zyminiomokesci3Kitareguliuoja1" localSheetId="3">'Forma 4'!$P$175</definedName>
    <definedName name="VAS073_F_Zyminiomokesci3Kitareguliuoja1">'Forma 4'!$P$175</definedName>
    <definedName name="VAS073_F_Zyminiomokesci41IS" localSheetId="3">'Forma 4'!$D$220</definedName>
    <definedName name="VAS073_F_Zyminiomokesci41IS">'Forma 4'!$D$220</definedName>
    <definedName name="VAS073_F_Zyminiomokesci431GeriamojoVandens" localSheetId="3">'Forma 4'!$F$220</definedName>
    <definedName name="VAS073_F_Zyminiomokesci431GeriamojoVandens">'Forma 4'!$F$220</definedName>
    <definedName name="VAS073_F_Zyminiomokesci432GeriamojoVandens" localSheetId="3">'Forma 4'!$G$220</definedName>
    <definedName name="VAS073_F_Zyminiomokesci432GeriamojoVandens">'Forma 4'!$G$220</definedName>
    <definedName name="VAS073_F_Zyminiomokesci433GeriamojoVandens" localSheetId="3">'Forma 4'!$H$220</definedName>
    <definedName name="VAS073_F_Zyminiomokesci433GeriamojoVandens">'Forma 4'!$H$220</definedName>
    <definedName name="VAS073_F_Zyminiomokesci43IsViso" localSheetId="3">'Forma 4'!$E$220</definedName>
    <definedName name="VAS073_F_Zyminiomokesci43IsViso">'Forma 4'!$E$220</definedName>
    <definedName name="VAS073_F_Zyminiomokesci441NuotekuSurinkimas" localSheetId="3">'Forma 4'!$J$220</definedName>
    <definedName name="VAS073_F_Zyminiomokesci441NuotekuSurinkimas">'Forma 4'!$J$220</definedName>
    <definedName name="VAS073_F_Zyminiomokesci442NuotekuValymas" localSheetId="3">'Forma 4'!$K$220</definedName>
    <definedName name="VAS073_F_Zyminiomokesci442NuotekuValymas">'Forma 4'!$K$220</definedName>
    <definedName name="VAS073_F_Zyminiomokesci443NuotekuDumblo" localSheetId="3">'Forma 4'!$L$220</definedName>
    <definedName name="VAS073_F_Zyminiomokesci443NuotekuDumblo">'Forma 4'!$L$220</definedName>
    <definedName name="VAS073_F_Zyminiomokesci44IsViso" localSheetId="3">'Forma 4'!$I$220</definedName>
    <definedName name="VAS073_F_Zyminiomokesci44IsViso">'Forma 4'!$I$220</definedName>
    <definedName name="VAS073_F_Zyminiomokesci45PavirsiniuNuoteku" localSheetId="3">'Forma 4'!$M$220</definedName>
    <definedName name="VAS073_F_Zyminiomokesci45PavirsiniuNuoteku">'Forma 4'!$M$220</definedName>
    <definedName name="VAS073_F_Zyminiomokesci46KitosReguliuojamosios" localSheetId="3">'Forma 4'!$N$220</definedName>
    <definedName name="VAS073_F_Zyminiomokesci46KitosReguliuojamosios">'Forma 4'!$N$220</definedName>
    <definedName name="VAS073_F_Zyminiomokesci47KitosVeiklos" localSheetId="3">'Forma 4'!$Q$220</definedName>
    <definedName name="VAS073_F_Zyminiomokesci47KitosVeiklos">'Forma 4'!$Q$220</definedName>
    <definedName name="VAS073_F_Zyminiomokesci4Apskaitosveikla1" localSheetId="3">'Forma 4'!$O$220</definedName>
    <definedName name="VAS073_F_Zyminiomokesci4Apskaitosveikla1">'Forma 4'!$O$220</definedName>
    <definedName name="VAS073_F_Zyminiomokesci4Kitareguliuoja1" localSheetId="3">'Forma 4'!$P$220</definedName>
    <definedName name="VAS073_F_Zyminiomokesci4Kitareguliuoja1">'Forma 4'!$P$220</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6'!$C$26</definedName>
    <definedName name="VAS075_D_Apskaitospriet2">'Forma 6'!$C$26</definedName>
    <definedName name="VAS075_D_Apskaitospriet3" localSheetId="5">'Forma 6'!$C$54</definedName>
    <definedName name="VAS075_D_Apskaitospriet3">'Forma 6'!$C$54</definedName>
    <definedName name="VAS075_D_Apskaitospriet4" localSheetId="5">'Forma 6'!$C$82</definedName>
    <definedName name="VAS075_D_Apskaitospriet4">'Forma 6'!$C$82</definedName>
    <definedName name="VAS075_D_Apskaitospriet5" localSheetId="5">'Forma 6'!$C$131</definedName>
    <definedName name="VAS075_D_Apskaitospriet5">'Forma 6'!$C$131</definedName>
    <definedName name="VAS075_D_Apskaitosveikla1" localSheetId="5">'Forma 6'!$O$9</definedName>
    <definedName name="VAS075_D_Apskaitosveikla1">'Forma 6'!$O$9</definedName>
    <definedName name="VAS075_D_Atsiskaitomiej1" localSheetId="5">'Forma 6'!$C$27</definedName>
    <definedName name="VAS075_D_Atsiskaitomiej1">'Forma 6'!$C$27</definedName>
    <definedName name="VAS075_D_Atsiskaitomiej2" localSheetId="5">'Forma 6'!$C$55</definedName>
    <definedName name="VAS075_D_Atsiskaitomiej2">'Forma 6'!$C$55</definedName>
    <definedName name="VAS075_D_Atsiskaitomiej3" localSheetId="5">'Forma 6'!$C$83</definedName>
    <definedName name="VAS075_D_Atsiskaitomiej3">'Forma 6'!$C$83</definedName>
    <definedName name="VAS075_D_Atsiskaitomiej4" localSheetId="5">'Forma 6'!$C$132</definedName>
    <definedName name="VAS075_D_Atsiskaitomiej4">'Forma 6'!$C$132</definedName>
    <definedName name="VAS075_D_Bendraipaskirs1" localSheetId="5">'Forma 6'!$C$116</definedName>
    <definedName name="VAS075_D_Bendraipaskirs1">'Forma 6'!$C$116</definedName>
    <definedName name="VAS075_D_Bendraipaskirs2" localSheetId="5">'Forma 6'!$C$143</definedName>
    <definedName name="VAS075_D_Bendraipaskirs2">'Forma 6'!$C$143</definedName>
    <definedName name="VAS075_D_Cpunktui10" localSheetId="5">'Forma 6'!$C$96</definedName>
    <definedName name="VAS075_D_Cpunktui10">'Forma 6'!$C$96</definedName>
    <definedName name="VAS075_D_Cpunktui11" localSheetId="5">'Forma 6'!$C$97</definedName>
    <definedName name="VAS075_D_Cpunktui11">'Forma 6'!$C$97</definedName>
    <definedName name="VAS075_D_Cpunktui12" localSheetId="5">'Forma 6'!$C$98</definedName>
    <definedName name="VAS075_D_Cpunktui12">'Forma 6'!$C$98</definedName>
    <definedName name="VAS075_D_Cpunktui13" localSheetId="5">'Forma 6'!$C$99</definedName>
    <definedName name="VAS075_D_Cpunktui13">'Forma 6'!$C$99</definedName>
    <definedName name="VAS075_D_Cpunktui14" localSheetId="5">'Forma 6'!$C$100</definedName>
    <definedName name="VAS075_D_Cpunktui14">'Forma 6'!$C$100</definedName>
    <definedName name="VAS075_D_Cpunktui15" localSheetId="5">'Forma 6'!$C$103</definedName>
    <definedName name="VAS075_D_Cpunktui15">'Forma 6'!$C$103</definedName>
    <definedName name="VAS075_D_Cpunktui16" localSheetId="5">'Forma 6'!$C$104</definedName>
    <definedName name="VAS075_D_Cpunktui16">'Forma 6'!$C$104</definedName>
    <definedName name="VAS075_D_Cpunktui17" localSheetId="5">'Forma 6'!$C$102</definedName>
    <definedName name="VAS075_D_Cpunktui17">'Forma 6'!$C$102</definedName>
    <definedName name="VAS075_D_Cpunktui171" localSheetId="5">'Forma 6'!$C$101</definedName>
    <definedName name="VAS075_D_Cpunktui171">'Forma 6'!$C$101</definedName>
    <definedName name="VAS075_D_Cpunktui18" localSheetId="5">'Forma 6'!$C$106</definedName>
    <definedName name="VAS075_D_Cpunktui18">'Forma 6'!$C$106</definedName>
    <definedName name="VAS075_D_Cpunktui181" localSheetId="5">'Forma 6'!$C$105</definedName>
    <definedName name="VAS075_D_Cpunktui181">'Forma 6'!$C$105</definedName>
    <definedName name="VAS075_D_Cpunktui19" localSheetId="5">'Forma 6'!$C$109</definedName>
    <definedName name="VAS075_D_Cpunktui19">'Forma 6'!$C$109</definedName>
    <definedName name="VAS075_D_Cpunktui191" localSheetId="5">'Forma 6'!$C$108</definedName>
    <definedName name="VAS075_D_Cpunktui191">'Forma 6'!$C$108</definedName>
    <definedName name="VAS075_D_Cpunktui192" localSheetId="5">'Forma 6'!$C$107</definedName>
    <definedName name="VAS075_D_Cpunktui192">'Forma 6'!$C$107</definedName>
    <definedName name="VAS075_D_Cpunktui20" localSheetId="5">'Forma 6'!$C$111</definedName>
    <definedName name="VAS075_D_Cpunktui20">'Forma 6'!$C$111</definedName>
    <definedName name="VAS075_D_Cpunktui201" localSheetId="5">'Forma 6'!$C$110</definedName>
    <definedName name="VAS075_D_Cpunktui201">'Forma 6'!$C$110</definedName>
    <definedName name="VAS075_D_Cpunktui21" localSheetId="5">'Forma 6'!$C$112</definedName>
    <definedName name="VAS075_D_Cpunktui21">'Forma 6'!$C$112</definedName>
    <definedName name="VAS075_D_Cpunktui22" localSheetId="5">'Forma 6'!$C$113</definedName>
    <definedName name="VAS075_D_Cpunktui22">'Forma 6'!$C$113</definedName>
    <definedName name="VAS075_D_Cpunktui23" localSheetId="5">'Forma 6'!$C$114</definedName>
    <definedName name="VAS075_D_Cpunktui23">'Forma 6'!$C$114</definedName>
    <definedName name="VAS075_D_Cpunktui24" localSheetId="5">'Forma 6'!$C$115</definedName>
    <definedName name="VAS075_D_Cpunktui24">'Forma 6'!$C$115</definedName>
    <definedName name="VAS075_D_Cpunktui9" localSheetId="5">'Forma 6'!$C$95</definedName>
    <definedName name="VAS075_D_Cpunktui9">'Forma 6'!$C$95</definedName>
    <definedName name="VAS075_D_Epunktui1" localSheetId="5">'Forma 6'!$C$144</definedName>
    <definedName name="VAS075_D_Epunktui1">'Forma 6'!$C$144</definedName>
    <definedName name="VAS075_D_Epunktui10" localSheetId="5">'Forma 6'!$C$155</definedName>
    <definedName name="VAS075_D_Epunktui10">'Forma 6'!$C$155</definedName>
    <definedName name="VAS075_D_Epunktui11" localSheetId="5">'Forma 6'!$C$159</definedName>
    <definedName name="VAS075_D_Epunktui11">'Forma 6'!$C$159</definedName>
    <definedName name="VAS075_D_Epunktui12" localSheetId="5">'Forma 6'!$C$160</definedName>
    <definedName name="VAS075_D_Epunktui12">'Forma 6'!$C$160</definedName>
    <definedName name="VAS075_D_Epunktui13" localSheetId="5">'Forma 6'!$C$161</definedName>
    <definedName name="VAS075_D_Epunktui13">'Forma 6'!$C$161</definedName>
    <definedName name="VAS075_D_Epunktui14" localSheetId="5">'Forma 6'!$C$162</definedName>
    <definedName name="VAS075_D_Epunktui14">'Forma 6'!$C$162</definedName>
    <definedName name="VAS075_D_Epunktui15" localSheetId="5">'Forma 6'!$C$163</definedName>
    <definedName name="VAS075_D_Epunktui15">'Forma 6'!$C$163</definedName>
    <definedName name="VAS075_D_Epunktui16" localSheetId="5">'Forma 6'!$C$151</definedName>
    <definedName name="VAS075_D_Epunktui16">'Forma 6'!$C$151</definedName>
    <definedName name="VAS075_D_Epunktui17" localSheetId="5">'Forma 6'!$C$152</definedName>
    <definedName name="VAS075_D_Epunktui17">'Forma 6'!$C$152</definedName>
    <definedName name="VAS075_D_Epunktui18" localSheetId="5">'Forma 6'!$C$156</definedName>
    <definedName name="VAS075_D_Epunktui18">'Forma 6'!$C$156</definedName>
    <definedName name="VAS075_D_Epunktui19" localSheetId="5">'Forma 6'!$C$157</definedName>
    <definedName name="VAS075_D_Epunktui19">'Forma 6'!$C$157</definedName>
    <definedName name="VAS075_D_Epunktui2" localSheetId="5">'Forma 6'!$C$145</definedName>
    <definedName name="VAS075_D_Epunktui2">'Forma 6'!$C$145</definedName>
    <definedName name="VAS075_D_Epunktui20" localSheetId="5">'Forma 6'!$C$158</definedName>
    <definedName name="VAS075_D_Epunktui20">'Forma 6'!$C$158</definedName>
    <definedName name="VAS075_D_Epunktui3" localSheetId="5">'Forma 6'!$C$146</definedName>
    <definedName name="VAS075_D_Epunktui3">'Forma 6'!$C$146</definedName>
    <definedName name="VAS075_D_Epunktui4" localSheetId="5">'Forma 6'!$C$147</definedName>
    <definedName name="VAS075_D_Epunktui4">'Forma 6'!$C$147</definedName>
    <definedName name="VAS075_D_Epunktui5" localSheetId="5">'Forma 6'!$C$148</definedName>
    <definedName name="VAS075_D_Epunktui5">'Forma 6'!$C$148</definedName>
    <definedName name="VAS075_D_Epunktui6" localSheetId="5">'Forma 6'!$C$149</definedName>
    <definedName name="VAS075_D_Epunktui6">'Forma 6'!$C$149</definedName>
    <definedName name="VAS075_D_Epunktui7" localSheetId="5">'Forma 6'!$C$150</definedName>
    <definedName name="VAS075_D_Epunktui7">'Forma 6'!$C$150</definedName>
    <definedName name="VAS075_D_Epunktui8" localSheetId="5">'Forma 6'!$C$153</definedName>
    <definedName name="VAS075_D_Epunktui8">'Forma 6'!$C$153</definedName>
    <definedName name="VAS075_D_Epunktui9" localSheetId="5">'Forma 6'!$C$154</definedName>
    <definedName name="VAS075_D_Epunktui9">'Forma 6'!$C$154</definedName>
    <definedName name="VAS075_D_Irankiaimatavi2" localSheetId="5">'Forma 6'!$C$30</definedName>
    <definedName name="VAS075_D_Irankiaimatavi2">'Forma 6'!$C$30</definedName>
    <definedName name="VAS075_D_Irankiaimatavi3" localSheetId="5">'Forma 6'!$C$58</definedName>
    <definedName name="VAS075_D_Irankiaimatavi3">'Forma 6'!$C$58</definedName>
    <definedName name="VAS075_D_Irankiaimatavi4" localSheetId="5">'Forma 6'!$C$86</definedName>
    <definedName name="VAS075_D_Irankiaimatavi4">'Forma 6'!$C$86</definedName>
    <definedName name="VAS075_D_Irankiaimatavi5" localSheetId="5">'Forma 6'!$C$135</definedName>
    <definedName name="VAS075_D_Irankiaimatavi5">'Forma 6'!$C$135</definedName>
    <definedName name="VAS075_D_Irasyti1" localSheetId="5">'Forma 6'!$C$35</definedName>
    <definedName name="VAS075_D_Irasyti1">'Forma 6'!$C$35</definedName>
    <definedName name="VAS075_D_Irasyti10" localSheetId="5">'Forma 6'!$C$140</definedName>
    <definedName name="VAS075_D_Irasyti10">'Forma 6'!$C$140</definedName>
    <definedName name="VAS075_D_Irasyti11" localSheetId="5">'Forma 6'!$C$141</definedName>
    <definedName name="VAS075_D_Irasyti11">'Forma 6'!$C$141</definedName>
    <definedName name="VAS075_D_Irasyti12" localSheetId="5">'Forma 6'!$C$142</definedName>
    <definedName name="VAS075_D_Irasyti12">'Forma 6'!$C$142</definedName>
    <definedName name="VAS075_D_Irasyti2" localSheetId="5">'Forma 6'!$C$36</definedName>
    <definedName name="VAS075_D_Irasyti2">'Forma 6'!$C$36</definedName>
    <definedName name="VAS075_D_Irasyti3" localSheetId="5">'Forma 6'!$C$37</definedName>
    <definedName name="VAS075_D_Irasyti3">'Forma 6'!$C$37</definedName>
    <definedName name="VAS075_D_Irasyti4" localSheetId="5">'Forma 6'!$C$63</definedName>
    <definedName name="VAS075_D_Irasyti4">'Forma 6'!$C$63</definedName>
    <definedName name="VAS075_D_Irasyti5" localSheetId="5">'Forma 6'!$C$64</definedName>
    <definedName name="VAS075_D_Irasyti5">'Forma 6'!$C$64</definedName>
    <definedName name="VAS075_D_Irasyti6" localSheetId="5">'Forma 6'!$C$65</definedName>
    <definedName name="VAS075_D_Irasyti6">'Forma 6'!$C$65</definedName>
    <definedName name="VAS075_D_Irasyti7" localSheetId="5">'Forma 6'!$C$91</definedName>
    <definedName name="VAS075_D_Irasyti7">'Forma 6'!$C$91</definedName>
    <definedName name="VAS075_D_Irasyti8" localSheetId="5">'Forma 6'!$C$92</definedName>
    <definedName name="VAS075_D_Irasyti8">'Forma 6'!$C$92</definedName>
    <definedName name="VAS075_D_Irasyti9" localSheetId="5">'Forma 6'!$C$93</definedName>
    <definedName name="VAS075_D_Irasyti9">'Forma 6'!$C$93</definedName>
    <definedName name="VAS075_D_Keliaiaikstele2" localSheetId="5">'Forma 6'!$C$17</definedName>
    <definedName name="VAS075_D_Keliaiaikstele2">'Forma 6'!$C$17</definedName>
    <definedName name="VAS075_D_Keliaiaikstele3" localSheetId="5">'Forma 6'!$C$45</definedName>
    <definedName name="VAS075_D_Keliaiaikstele3">'Forma 6'!$C$45</definedName>
    <definedName name="VAS075_D_Keliaiaikstele4" localSheetId="5">'Forma 6'!$C$73</definedName>
    <definedName name="VAS075_D_Keliaiaikstele4">'Forma 6'!$C$73</definedName>
    <definedName name="VAS075_D_Keliaiaikstele5" localSheetId="5">'Forma 6'!$C$123</definedName>
    <definedName name="VAS075_D_Keliaiaikstele5">'Forma 6'!$C$123</definedName>
    <definedName name="VAS075_D_Kitairanga1" localSheetId="5">'Forma 6'!$C$129</definedName>
    <definedName name="VAS075_D_Kitairanga1">'Forma 6'!$C$129</definedName>
    <definedName name="VAS075_D_Kitareguliuoja1" localSheetId="5">'Forma 6'!$P$9</definedName>
    <definedName name="VAS075_D_Kitareguliuoja1">'Forma 6'!$P$9</definedName>
    <definedName name="VAS075_D_Kitasilgalaiki1" localSheetId="5">'Forma 6'!$C$34</definedName>
    <definedName name="VAS075_D_Kitasilgalaiki1">'Forma 6'!$C$34</definedName>
    <definedName name="VAS075_D_Kitasilgalaiki2" localSheetId="5">'Forma 6'!$C$62</definedName>
    <definedName name="VAS075_D_Kitasilgalaiki2">'Forma 6'!$C$62</definedName>
    <definedName name="VAS075_D_Kitasilgalaiki3" localSheetId="5">'Forma 6'!$C$90</definedName>
    <definedName name="VAS075_D_Kitasilgalaiki3">'Forma 6'!$C$90</definedName>
    <definedName name="VAS075_D_Kitasilgalaiki4" localSheetId="5">'Forma 6'!$C$139</definedName>
    <definedName name="VAS075_D_Kitasilgalaiki4">'Forma 6'!$C$139</definedName>
    <definedName name="VAS075_D_Kitasnemateria2" localSheetId="5">'Forma 6'!$C$14</definedName>
    <definedName name="VAS075_D_Kitasnemateria2">'Forma 6'!$C$14</definedName>
    <definedName name="VAS075_D_Kitasnemateria3" localSheetId="5">'Forma 6'!$C$42</definedName>
    <definedName name="VAS075_D_Kitasnemateria3">'Forma 6'!$C$42</definedName>
    <definedName name="VAS075_D_Kitasnemateria4" localSheetId="5">'Forma 6'!$C$70</definedName>
    <definedName name="VAS075_D_Kitasnemateria4">'Forma 6'!$C$70</definedName>
    <definedName name="VAS075_D_Kitasnemateria5" localSheetId="5">'Forma 6'!$C$120</definedName>
    <definedName name="VAS075_D_Kitasnemateria5">'Forma 6'!$C$120</definedName>
    <definedName name="VAS075_D_Kitigeriamojov1" localSheetId="5">'Forma 6'!$C$29</definedName>
    <definedName name="VAS075_D_Kitigeriamojov1">'Forma 6'!$C$29</definedName>
    <definedName name="VAS075_D_Kitigeriamojov2" localSheetId="5">'Forma 6'!$C$57</definedName>
    <definedName name="VAS075_D_Kitigeriamojov2">'Forma 6'!$C$57</definedName>
    <definedName name="VAS075_D_Kitigeriamojov3" localSheetId="5">'Forma 6'!$C$85</definedName>
    <definedName name="VAS075_D_Kitigeriamojov3">'Forma 6'!$C$85</definedName>
    <definedName name="VAS075_D_Kitigeriamojov4" localSheetId="5">'Forma 6'!$C$134</definedName>
    <definedName name="VAS075_D_Kitigeriamojov4">'Forma 6'!$C$134</definedName>
    <definedName name="VAS075_D_Kitiirenginiai10" localSheetId="5">'Forma 6'!$C$130</definedName>
    <definedName name="VAS075_D_Kitiirenginiai10">'Forma 6'!$C$130</definedName>
    <definedName name="VAS075_D_Kitiirenginiai3" localSheetId="5">'Forma 6'!$C$21</definedName>
    <definedName name="VAS075_D_Kitiirenginiai3">'Forma 6'!$C$21</definedName>
    <definedName name="VAS075_D_Kitiirenginiai4" localSheetId="5">'Forma 6'!$C$25</definedName>
    <definedName name="VAS075_D_Kitiirenginiai4">'Forma 6'!$C$25</definedName>
    <definedName name="VAS075_D_Kitiirenginiai5" localSheetId="5">'Forma 6'!$C$49</definedName>
    <definedName name="VAS075_D_Kitiirenginiai5">'Forma 6'!$C$49</definedName>
    <definedName name="VAS075_D_Kitiirenginiai6" localSheetId="5">'Forma 6'!$C$53</definedName>
    <definedName name="VAS075_D_Kitiirenginiai6">'Forma 6'!$C$53</definedName>
    <definedName name="VAS075_D_Kitiirenginiai7" localSheetId="5">'Forma 6'!$C$77</definedName>
    <definedName name="VAS075_D_Kitiirenginiai7">'Forma 6'!$C$77</definedName>
    <definedName name="VAS075_D_Kitiirenginiai8" localSheetId="5">'Forma 6'!$C$81</definedName>
    <definedName name="VAS075_D_Kitiirenginiai8">'Forma 6'!$C$81</definedName>
    <definedName name="VAS075_D_Kitiirenginiai9" localSheetId="5">'Forma 6'!$C$127</definedName>
    <definedName name="VAS075_D_Kitiirenginiai9">'Forma 6'!$C$127</definedName>
    <definedName name="VAS075_D_Kitostransport2" localSheetId="5">'Forma 6'!$C$33</definedName>
    <definedName name="VAS075_D_Kitostransport2">'Forma 6'!$C$33</definedName>
    <definedName name="VAS075_D_Kitostransport3" localSheetId="5">'Forma 6'!$C$61</definedName>
    <definedName name="VAS075_D_Kitostransport3">'Forma 6'!$C$61</definedName>
    <definedName name="VAS075_D_Kitostransport4" localSheetId="5">'Forma 6'!$C$89</definedName>
    <definedName name="VAS075_D_Kitostransport4">'Forma 6'!$C$89</definedName>
    <definedName name="VAS075_D_Kitostransport5" localSheetId="5">'Forma 6'!$C$138</definedName>
    <definedName name="VAS075_D_Kitostransport5">'Forma 6'!$C$138</definedName>
    <definedName name="VAS075_D_Lengviejiautom2" localSheetId="5">'Forma 6'!$C$32</definedName>
    <definedName name="VAS075_D_Lengviejiautom2">'Forma 6'!$C$32</definedName>
    <definedName name="VAS075_D_Lengviejiautom3" localSheetId="5">'Forma 6'!$C$60</definedName>
    <definedName name="VAS075_D_Lengviejiautom3">'Forma 6'!$C$60</definedName>
    <definedName name="VAS075_D_Lengviejiautom4" localSheetId="5">'Forma 6'!$C$88</definedName>
    <definedName name="VAS075_D_Lengviejiautom4">'Forma 6'!$C$88</definedName>
    <definedName name="VAS075_D_Lengviejiautom5" localSheetId="5">'Forma 6'!$C$137</definedName>
    <definedName name="VAS075_D_Lengviejiautom5">'Forma 6'!$C$137</definedName>
    <definedName name="VAS075_D_Masinosiriranga2" localSheetId="5">'Forma 6'!$C$22</definedName>
    <definedName name="VAS075_D_Masinosiriranga2">'Forma 6'!$C$22</definedName>
    <definedName name="VAS075_D_Masinosiriranga3" localSheetId="5">'Forma 6'!$C$50</definedName>
    <definedName name="VAS075_D_Masinosiriranga3">'Forma 6'!$C$50</definedName>
    <definedName name="VAS075_D_Masinosiriranga4" localSheetId="5">'Forma 6'!$C$78</definedName>
    <definedName name="VAS075_D_Masinosiriranga4">'Forma 6'!$C$78</definedName>
    <definedName name="VAS075_D_Masinosiriranga5" localSheetId="5">'Forma 6'!$C$128</definedName>
    <definedName name="VAS075_D_Masinosiriranga5">'Forma 6'!$C$128</definedName>
    <definedName name="VAS075_D_Nematerialusis2" localSheetId="5">'Forma 6'!$C$11</definedName>
    <definedName name="VAS075_D_Nematerialusis2">'Forma 6'!$C$11</definedName>
    <definedName name="VAS075_D_Nematerialusis3" localSheetId="5">'Forma 6'!$C$39</definedName>
    <definedName name="VAS075_D_Nematerialusis3">'Forma 6'!$C$39</definedName>
    <definedName name="VAS075_D_Nematerialusis4" localSheetId="5">'Forma 6'!$C$67</definedName>
    <definedName name="VAS075_D_Nematerialusis4">'Forma 6'!$C$67</definedName>
    <definedName name="VAS075_D_Nematerialusis5" localSheetId="5">'Forma 6'!$C$117</definedName>
    <definedName name="VAS075_D_Nematerialusis5">'Forma 6'!$C$117</definedName>
    <definedName name="VAS075_D_Netiesiogiaipa1" localSheetId="5">'Forma 6'!$C$66</definedName>
    <definedName name="VAS075_D_Netiesiogiaipa1">'Forma 6'!$C$66</definedName>
    <definedName name="VAS075_D_Netiesiogiaipa2" localSheetId="5">'Forma 6'!$C$94</definedName>
    <definedName name="VAS075_D_Netiesiogiaipa2">'Forma 6'!$C$94</definedName>
    <definedName name="VAS075_D_Nuotekuirdumbl2" localSheetId="5">'Forma 6'!$C$24</definedName>
    <definedName name="VAS075_D_Nuotekuirdumbl2">'Forma 6'!$C$24</definedName>
    <definedName name="VAS075_D_Nuotekuirdumbl3" localSheetId="5">'Forma 6'!$C$52</definedName>
    <definedName name="VAS075_D_Nuotekuirdumbl3">'Forma 6'!$C$52</definedName>
    <definedName name="VAS075_D_Nuotekuirdumbl4" localSheetId="5">'Forma 6'!$C$80</definedName>
    <definedName name="VAS075_D_Nuotekuirdumbl4">'Forma 6'!$C$80</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6'!$C$44</definedName>
    <definedName name="VAS075_D_Pastataiadmini3">'Forma 6'!$C$44</definedName>
    <definedName name="VAS075_D_Pastataiadmini4" localSheetId="5">'Forma 6'!$C$72</definedName>
    <definedName name="VAS075_D_Pastataiadmini4">'Forma 6'!$C$72</definedName>
    <definedName name="VAS075_D_Pastataiadmini5" localSheetId="5">'Forma 6'!$C$122</definedName>
    <definedName name="VAS075_D_Pastataiadmini5">'Forma 6'!$C$122</definedName>
    <definedName name="VAS075_D_Pastataiirstat2" localSheetId="5">'Forma 6'!$C$15</definedName>
    <definedName name="VAS075_D_Pastataiirstat2">'Forma 6'!$C$15</definedName>
    <definedName name="VAS075_D_Pastataiirstat3" localSheetId="5">'Forma 6'!$C$43</definedName>
    <definedName name="VAS075_D_Pastataiirstat3">'Forma 6'!$C$43</definedName>
    <definedName name="VAS075_D_Pastataiirstat4" localSheetId="5">'Forma 6'!$C$71</definedName>
    <definedName name="VAS075_D_Pastataiirstat4">'Forma 6'!$C$71</definedName>
    <definedName name="VAS075_D_Pastataiirstat5" localSheetId="5">'Forma 6'!$C$121</definedName>
    <definedName name="VAS075_D_Pastataiirstat5">'Forma 6'!$C$121</definedName>
    <definedName name="VAS075_D_Saulessviesose1" localSheetId="5">'Forma 6'!$C$20</definedName>
    <definedName name="VAS075_D_Saulessviesose1">'Forma 6'!$C$20</definedName>
    <definedName name="VAS075_D_Saulessviesose2" localSheetId="5">'Forma 6'!$C$48</definedName>
    <definedName name="VAS075_D_Saulessviesose2">'Forma 6'!$C$48</definedName>
    <definedName name="VAS075_D_Saulessviesose3" localSheetId="5">'Forma 6'!$C$76</definedName>
    <definedName name="VAS075_D_Saulessviesose3">'Forma 6'!$C$76</definedName>
    <definedName name="VAS075_D_Saulessviesose4" localSheetId="5">'Forma 6'!$C$126</definedName>
    <definedName name="VAS075_D_Saulessviesose4">'Forma 6'!$C$126</definedName>
    <definedName name="VAS075_D_Silumosatsiska1" localSheetId="5">'Forma 6'!$C$28</definedName>
    <definedName name="VAS075_D_Silumosatsiska1">'Forma 6'!$C$28</definedName>
    <definedName name="VAS075_D_Silumosatsiska2" localSheetId="5">'Forma 6'!$C$56</definedName>
    <definedName name="VAS075_D_Silumosatsiska2">'Forma 6'!$C$56</definedName>
    <definedName name="VAS075_D_Silumosatsiska3" localSheetId="5">'Forma 6'!$C$84</definedName>
    <definedName name="VAS075_D_Silumosatsiska3">'Forma 6'!$C$84</definedName>
    <definedName name="VAS075_D_Silumosatsiska4" localSheetId="5">'Forma 6'!$C$133</definedName>
    <definedName name="VAS075_D_Silumosatsiska4">'Forma 6'!$C$133</definedName>
    <definedName name="VAS075_D_Silumosirkarst1" localSheetId="5">'Forma 6'!$C$19</definedName>
    <definedName name="VAS075_D_Silumosirkarst1">'Forma 6'!$C$19</definedName>
    <definedName name="VAS075_D_Silumosirkarst2" localSheetId="5">'Forma 6'!$C$47</definedName>
    <definedName name="VAS075_D_Silumosirkarst2">'Forma 6'!$C$47</definedName>
    <definedName name="VAS075_D_Silumosirkarst3" localSheetId="5">'Forma 6'!$C$75</definedName>
    <definedName name="VAS075_D_Silumosirkarst3">'Forma 6'!$C$75</definedName>
    <definedName name="VAS075_D_Silumosirkarst4" localSheetId="5">'Forma 6'!$C$125</definedName>
    <definedName name="VAS075_D_Silumosirkarst4">'Forma 6'!$C$125</definedName>
    <definedName name="VAS075_D_Specprogramine2" localSheetId="5">'Forma 6'!$C$13</definedName>
    <definedName name="VAS075_D_Specprogramine2">'Forma 6'!$C$13</definedName>
    <definedName name="VAS075_D_Specprogramine3" localSheetId="5">'Forma 6'!$C$41</definedName>
    <definedName name="VAS075_D_Specprogramine3">'Forma 6'!$C$41</definedName>
    <definedName name="VAS075_D_Specprogramine4" localSheetId="5">'Forma 6'!$C$69</definedName>
    <definedName name="VAS075_D_Specprogramine4">'Forma 6'!$C$69</definedName>
    <definedName name="VAS075_D_Specprogramine5" localSheetId="5">'Forma 6'!$C$119</definedName>
    <definedName name="VAS075_D_Specprogramine5">'Forma 6'!$C$119</definedName>
    <definedName name="VAS075_D_Standartinepro2" localSheetId="5">'Forma 6'!$C$12</definedName>
    <definedName name="VAS075_D_Standartinepro2">'Forma 6'!$C$12</definedName>
    <definedName name="VAS075_D_Standartinepro3" localSheetId="5">'Forma 6'!$C$40</definedName>
    <definedName name="VAS075_D_Standartinepro3">'Forma 6'!$C$40</definedName>
    <definedName name="VAS075_D_Standartinepro4" localSheetId="5">'Forma 6'!$C$68</definedName>
    <definedName name="VAS075_D_Standartinepro4">'Forma 6'!$C$68</definedName>
    <definedName name="VAS075_D_Standartinepro5" localSheetId="5">'Forma 6'!$C$118</definedName>
    <definedName name="VAS075_D_Standartinepro5">'Forma 6'!$C$118</definedName>
    <definedName name="VAS075_D_Tiesiogiaipask1" localSheetId="5">'Forma 6'!$C$38</definedName>
    <definedName name="VAS075_D_Tiesiogiaipask1">'Forma 6'!$C$38</definedName>
    <definedName name="VAS075_D_Transportoprie2" localSheetId="5">'Forma 6'!$C$31</definedName>
    <definedName name="VAS075_D_Transportoprie2">'Forma 6'!$C$31</definedName>
    <definedName name="VAS075_D_Transportoprie3" localSheetId="5">'Forma 6'!$C$59</definedName>
    <definedName name="VAS075_D_Transportoprie3">'Forma 6'!$C$59</definedName>
    <definedName name="VAS075_D_Transportoprie4" localSheetId="5">'Forma 6'!$C$87</definedName>
    <definedName name="VAS075_D_Transportoprie4">'Forma 6'!$C$87</definedName>
    <definedName name="VAS075_D_Transportoprie5" localSheetId="5">'Forma 6'!$C$136</definedName>
    <definedName name="VAS075_D_Transportoprie5">'Forma 6'!$C$136</definedName>
    <definedName name="VAS075_D_Vamzdynai2" localSheetId="5">'Forma 6'!$C$18</definedName>
    <definedName name="VAS075_D_Vamzdynai2">'Forma 6'!$C$18</definedName>
    <definedName name="VAS075_D_Vamzdynai3" localSheetId="5">'Forma 6'!$C$46</definedName>
    <definedName name="VAS075_D_Vamzdynai3">'Forma 6'!$C$46</definedName>
    <definedName name="VAS075_D_Vamzdynai4" localSheetId="5">'Forma 6'!$C$74</definedName>
    <definedName name="VAS075_D_Vamzdynai4">'Forma 6'!$C$74</definedName>
    <definedName name="VAS075_D_Vamzdynai5" localSheetId="5">'Forma 6'!$C$124</definedName>
    <definedName name="VAS075_D_Vamzdynai5">'Forma 6'!$C$124</definedName>
    <definedName name="VAS075_D_Vandenssiurbli2" localSheetId="5">'Forma 6'!$C$23</definedName>
    <definedName name="VAS075_D_Vandenssiurbli2">'Forma 6'!$C$23</definedName>
    <definedName name="VAS075_D_Vandenssiurbli3" localSheetId="5">'Forma 6'!$C$51</definedName>
    <definedName name="VAS075_D_Vandenssiurbli3">'Forma 6'!$C$51</definedName>
    <definedName name="VAS075_D_Vandenssiurbli4" localSheetId="5">'Forma 6'!$C$79</definedName>
    <definedName name="VAS075_D_Vandenssiurbli4">'Forma 6'!$C$79</definedName>
    <definedName name="VAS075_D_Verslovienetui2" localSheetId="5">'Forma 6'!$C$164</definedName>
    <definedName name="VAS075_D_Verslovienetui2">'Forma 6'!$C$164</definedName>
    <definedName name="VAS075_F_101IS" localSheetId="5">'Forma 6'!$D$140</definedName>
    <definedName name="VAS075_F_101IS">'Forma 6'!$D$140</definedName>
    <definedName name="VAS075_F_1031GeriamojoVandens" localSheetId="5">'Forma 6'!$F$140</definedName>
    <definedName name="VAS075_F_1031GeriamojoVandens">'Forma 6'!$F$140</definedName>
    <definedName name="VAS075_F_1032GeriamojoVandens" localSheetId="5">'Forma 6'!$G$140</definedName>
    <definedName name="VAS075_F_1032GeriamojoVandens">'Forma 6'!$G$140</definedName>
    <definedName name="VAS075_F_1033GeriamojoVandens" localSheetId="5">'Forma 6'!$H$140</definedName>
    <definedName name="VAS075_F_1033GeriamojoVandens">'Forma 6'!$H$140</definedName>
    <definedName name="VAS075_F_103IsViso" localSheetId="5">'Forma 6'!$E$140</definedName>
    <definedName name="VAS075_F_103IsViso">'Forma 6'!$E$140</definedName>
    <definedName name="VAS075_F_1041NuotekuSurinkimas" localSheetId="5">'Forma 6'!$J$140</definedName>
    <definedName name="VAS075_F_1041NuotekuSurinkimas">'Forma 6'!$J$140</definedName>
    <definedName name="VAS075_F_1042NuotekuValymas" localSheetId="5">'Forma 6'!$K$140</definedName>
    <definedName name="VAS075_F_1042NuotekuValymas">'Forma 6'!$K$140</definedName>
    <definedName name="VAS075_F_1043NuotekuDumblo" localSheetId="5">'Forma 6'!$L$140</definedName>
    <definedName name="VAS075_F_1043NuotekuDumblo">'Forma 6'!$L$140</definedName>
    <definedName name="VAS075_F_104IsViso" localSheetId="5">'Forma 6'!$I$140</definedName>
    <definedName name="VAS075_F_104IsViso">'Forma 6'!$I$140</definedName>
    <definedName name="VAS075_F_105PavirsiniuNuoteku" localSheetId="5">'Forma 6'!$M$140</definedName>
    <definedName name="VAS075_F_105PavirsiniuNuoteku">'Forma 6'!$M$140</definedName>
    <definedName name="VAS075_F_106KitosReguliuojamosios" localSheetId="5">'Forma 6'!$N$140</definedName>
    <definedName name="VAS075_F_106KitosReguliuojamosios">'Forma 6'!$N$140</definedName>
    <definedName name="VAS075_F_107KitosVeiklos" localSheetId="5">'Forma 6'!$Q$140</definedName>
    <definedName name="VAS075_F_107KitosVeiklos">'Forma 6'!$Q$140</definedName>
    <definedName name="VAS075_F_111IS" localSheetId="5">'Forma 6'!$D$141</definedName>
    <definedName name="VAS075_F_111IS">'Forma 6'!$D$141</definedName>
    <definedName name="VAS075_F_1131GeriamojoVandens" localSheetId="5">'Forma 6'!$F$141</definedName>
    <definedName name="VAS075_F_1131GeriamojoVandens">'Forma 6'!$F$141</definedName>
    <definedName name="VAS075_F_1132GeriamojoVandens" localSheetId="5">'Forma 6'!$G$141</definedName>
    <definedName name="VAS075_F_1132GeriamojoVandens">'Forma 6'!$G$141</definedName>
    <definedName name="VAS075_F_1133GeriamojoVandens" localSheetId="5">'Forma 6'!$H$141</definedName>
    <definedName name="VAS075_F_1133GeriamojoVandens">'Forma 6'!$H$141</definedName>
    <definedName name="VAS075_F_113IsViso" localSheetId="5">'Forma 6'!$E$141</definedName>
    <definedName name="VAS075_F_113IsViso">'Forma 6'!$E$141</definedName>
    <definedName name="VAS075_F_1141NuotekuSurinkimas" localSheetId="5">'Forma 6'!$J$141</definedName>
    <definedName name="VAS075_F_1141NuotekuSurinkimas">'Forma 6'!$J$141</definedName>
    <definedName name="VAS075_F_1142NuotekuValymas" localSheetId="5">'Forma 6'!$K$141</definedName>
    <definedName name="VAS075_F_1142NuotekuValymas">'Forma 6'!$K$141</definedName>
    <definedName name="VAS075_F_1143NuotekuDumblo" localSheetId="5">'Forma 6'!$L$141</definedName>
    <definedName name="VAS075_F_1143NuotekuDumblo">'Forma 6'!$L$141</definedName>
    <definedName name="VAS075_F_114IsViso" localSheetId="5">'Forma 6'!$I$141</definedName>
    <definedName name="VAS075_F_114IsViso">'Forma 6'!$I$141</definedName>
    <definedName name="VAS075_F_115PavirsiniuNuoteku" localSheetId="5">'Forma 6'!$M$141</definedName>
    <definedName name="VAS075_F_115PavirsiniuNuoteku">'Forma 6'!$M$141</definedName>
    <definedName name="VAS075_F_116KitosReguliuojamosios" localSheetId="5">'Forma 6'!$N$141</definedName>
    <definedName name="VAS075_F_116KitosReguliuojamosios">'Forma 6'!$N$141</definedName>
    <definedName name="VAS075_F_117KitosVeiklos" localSheetId="5">'Forma 6'!$Q$141</definedName>
    <definedName name="VAS075_F_117KitosVeiklos">'Forma 6'!$Q$141</definedName>
    <definedName name="VAS075_F_11IS" localSheetId="5">'Forma 6'!$D$35</definedName>
    <definedName name="VAS075_F_11IS">'Forma 6'!$D$35</definedName>
    <definedName name="VAS075_F_121IS" localSheetId="5">'Forma 6'!$D$142</definedName>
    <definedName name="VAS075_F_121IS">'Forma 6'!$D$142</definedName>
    <definedName name="VAS075_F_1231GeriamojoVandens" localSheetId="5">'Forma 6'!$F$142</definedName>
    <definedName name="VAS075_F_1231GeriamojoVandens">'Forma 6'!$F$142</definedName>
    <definedName name="VAS075_F_1232GeriamojoVandens" localSheetId="5">'Forma 6'!$G$142</definedName>
    <definedName name="VAS075_F_1232GeriamojoVandens">'Forma 6'!$G$142</definedName>
    <definedName name="VAS075_F_1233GeriamojoVandens" localSheetId="5">'Forma 6'!$H$142</definedName>
    <definedName name="VAS075_F_1233GeriamojoVandens">'Forma 6'!$H$142</definedName>
    <definedName name="VAS075_F_123IsViso" localSheetId="5">'Forma 6'!$E$142</definedName>
    <definedName name="VAS075_F_123IsViso">'Forma 6'!$E$142</definedName>
    <definedName name="VAS075_F_1241NuotekuSurinkimas" localSheetId="5">'Forma 6'!$J$142</definedName>
    <definedName name="VAS075_F_1241NuotekuSurinkimas">'Forma 6'!$J$142</definedName>
    <definedName name="VAS075_F_1242NuotekuValymas" localSheetId="5">'Forma 6'!$K$142</definedName>
    <definedName name="VAS075_F_1242NuotekuValymas">'Forma 6'!$K$142</definedName>
    <definedName name="VAS075_F_1243NuotekuDumblo" localSheetId="5">'Forma 6'!$L$142</definedName>
    <definedName name="VAS075_F_1243NuotekuDumblo">'Forma 6'!$L$142</definedName>
    <definedName name="VAS075_F_124IsViso" localSheetId="5">'Forma 6'!$I$142</definedName>
    <definedName name="VAS075_F_124IsViso">'Forma 6'!$I$142</definedName>
    <definedName name="VAS075_F_125PavirsiniuNuoteku" localSheetId="5">'Forma 6'!$M$142</definedName>
    <definedName name="VAS075_F_125PavirsiniuNuoteku">'Forma 6'!$M$142</definedName>
    <definedName name="VAS075_F_126KitosReguliuojamosios" localSheetId="5">'Forma 6'!$N$142</definedName>
    <definedName name="VAS075_F_126KitosReguliuojamosios">'Forma 6'!$N$142</definedName>
    <definedName name="VAS075_F_127KitosVeiklos" localSheetId="5">'Forma 6'!$Q$142</definedName>
    <definedName name="VAS075_F_127KitosVeiklos">'Forma 6'!$Q$142</definedName>
    <definedName name="VAS075_F_131GeriamojoVandens" localSheetId="5">'Forma 6'!$F$35</definedName>
    <definedName name="VAS075_F_131GeriamojoVandens">'Forma 6'!$F$35</definedName>
    <definedName name="VAS075_F_132GeriamojoVandens" localSheetId="5">'Forma 6'!$G$35</definedName>
    <definedName name="VAS075_F_132GeriamojoVandens">'Forma 6'!$G$35</definedName>
    <definedName name="VAS075_F_133GeriamojoVandens" localSheetId="5">'Forma 6'!$H$35</definedName>
    <definedName name="VAS075_F_133GeriamojoVandens">'Forma 6'!$H$35</definedName>
    <definedName name="VAS075_F_13IsViso" localSheetId="5">'Forma 6'!$E$35</definedName>
    <definedName name="VAS075_F_13IsViso">'Forma 6'!$E$35</definedName>
    <definedName name="VAS075_F_141NuotekuSurinkimas" localSheetId="5">'Forma 6'!$J$35</definedName>
    <definedName name="VAS075_F_141NuotekuSurinkimas">'Forma 6'!$J$35</definedName>
    <definedName name="VAS075_F_142NuotekuValymas" localSheetId="5">'Forma 6'!$K$35</definedName>
    <definedName name="VAS075_F_142NuotekuValymas">'Forma 6'!$K$35</definedName>
    <definedName name="VAS075_F_143NuotekuDumblo" localSheetId="5">'Forma 6'!$L$35</definedName>
    <definedName name="VAS075_F_143NuotekuDumblo">'Forma 6'!$L$35</definedName>
    <definedName name="VAS075_F_14IsViso" localSheetId="5">'Forma 6'!$I$35</definedName>
    <definedName name="VAS075_F_14IsViso">'Forma 6'!$I$35</definedName>
    <definedName name="VAS075_F_15PavirsiniuNuoteku" localSheetId="5">'Forma 6'!$M$35</definedName>
    <definedName name="VAS075_F_15PavirsiniuNuoteku">'Forma 6'!$M$35</definedName>
    <definedName name="VAS075_F_16KitosReguliuojamosios" localSheetId="5">'Forma 6'!$N$35</definedName>
    <definedName name="VAS075_F_16KitosReguliuojamosios">'Forma 6'!$N$35</definedName>
    <definedName name="VAS075_F_17KitosVeiklos" localSheetId="5">'Forma 6'!$Q$35</definedName>
    <definedName name="VAS075_F_17KitosVeiklos">'Forma 6'!$Q$35</definedName>
    <definedName name="VAS075_F_21IS" localSheetId="5">'Forma 6'!$D$36</definedName>
    <definedName name="VAS075_F_21IS">'Forma 6'!$D$36</definedName>
    <definedName name="VAS075_F_231GeriamojoVandens" localSheetId="5">'Forma 6'!$F$36</definedName>
    <definedName name="VAS075_F_231GeriamojoVandens">'Forma 6'!$F$36</definedName>
    <definedName name="VAS075_F_232GeriamojoVandens" localSheetId="5">'Forma 6'!$G$36</definedName>
    <definedName name="VAS075_F_232GeriamojoVandens">'Forma 6'!$G$36</definedName>
    <definedName name="VAS075_F_233GeriamojoVandens" localSheetId="5">'Forma 6'!$H$36</definedName>
    <definedName name="VAS075_F_233GeriamojoVandens">'Forma 6'!$H$36</definedName>
    <definedName name="VAS075_F_23IsViso" localSheetId="5">'Forma 6'!$E$36</definedName>
    <definedName name="VAS075_F_23IsViso">'Forma 6'!$E$36</definedName>
    <definedName name="VAS075_F_241NuotekuSurinkimas" localSheetId="5">'Forma 6'!$J$36</definedName>
    <definedName name="VAS075_F_241NuotekuSurinkimas">'Forma 6'!$J$36</definedName>
    <definedName name="VAS075_F_242NuotekuValymas" localSheetId="5">'Forma 6'!$K$36</definedName>
    <definedName name="VAS075_F_242NuotekuValymas">'Forma 6'!$K$36</definedName>
    <definedName name="VAS075_F_243NuotekuDumblo" localSheetId="5">'Forma 6'!$L$36</definedName>
    <definedName name="VAS075_F_243NuotekuDumblo">'Forma 6'!$L$36</definedName>
    <definedName name="VAS075_F_24IsViso" localSheetId="5">'Forma 6'!$I$36</definedName>
    <definedName name="VAS075_F_24IsViso">'Forma 6'!$I$36</definedName>
    <definedName name="VAS075_F_25PavirsiniuNuoteku" localSheetId="5">'Forma 6'!$M$36</definedName>
    <definedName name="VAS075_F_25PavirsiniuNuoteku">'Forma 6'!$M$36</definedName>
    <definedName name="VAS075_F_26KitosReguliuojamosios" localSheetId="5">'Forma 6'!$N$36</definedName>
    <definedName name="VAS075_F_26KitosReguliuojamosios">'Forma 6'!$N$36</definedName>
    <definedName name="VAS075_F_27KitosVeiklos" localSheetId="5">'Forma 6'!$Q$36</definedName>
    <definedName name="VAS075_F_27KitosVeiklos">'Forma 6'!$Q$36</definedName>
    <definedName name="VAS075_F_31IS" localSheetId="5">'Forma 6'!$D$37</definedName>
    <definedName name="VAS075_F_31IS">'Forma 6'!$D$37</definedName>
    <definedName name="VAS075_F_331GeriamojoVandens" localSheetId="5">'Forma 6'!$F$37</definedName>
    <definedName name="VAS075_F_331GeriamojoVandens">'Forma 6'!$F$37</definedName>
    <definedName name="VAS075_F_332GeriamojoVandens" localSheetId="5">'Forma 6'!$G$37</definedName>
    <definedName name="VAS075_F_332GeriamojoVandens">'Forma 6'!$G$37</definedName>
    <definedName name="VAS075_F_333GeriamojoVandens" localSheetId="5">'Forma 6'!$H$37</definedName>
    <definedName name="VAS075_F_333GeriamojoVandens">'Forma 6'!$H$37</definedName>
    <definedName name="VAS075_F_33IsViso" localSheetId="5">'Forma 6'!$E$37</definedName>
    <definedName name="VAS075_F_33IsViso">'Forma 6'!$E$37</definedName>
    <definedName name="VAS075_F_341NuotekuSurinkimas" localSheetId="5">'Forma 6'!$J$37</definedName>
    <definedName name="VAS075_F_341NuotekuSurinkimas">'Forma 6'!$J$37</definedName>
    <definedName name="VAS075_F_342NuotekuValymas" localSheetId="5">'Forma 6'!$K$37</definedName>
    <definedName name="VAS075_F_342NuotekuValymas">'Forma 6'!$K$37</definedName>
    <definedName name="VAS075_F_343NuotekuDumblo" localSheetId="5">'Forma 6'!$L$37</definedName>
    <definedName name="VAS075_F_343NuotekuDumblo">'Forma 6'!$L$37</definedName>
    <definedName name="VAS075_F_34IsViso" localSheetId="5">'Forma 6'!$I$37</definedName>
    <definedName name="VAS075_F_34IsViso">'Forma 6'!$I$37</definedName>
    <definedName name="VAS075_F_35PavirsiniuNuoteku" localSheetId="5">'Forma 6'!$M$37</definedName>
    <definedName name="VAS075_F_35PavirsiniuNuoteku">'Forma 6'!$M$37</definedName>
    <definedName name="VAS075_F_36KitosReguliuojamosios" localSheetId="5">'Forma 6'!$N$37</definedName>
    <definedName name="VAS075_F_36KitosReguliuojamosios">'Forma 6'!$N$37</definedName>
    <definedName name="VAS075_F_37KitosVeiklos" localSheetId="5">'Forma 6'!$Q$37</definedName>
    <definedName name="VAS075_F_37KitosVeiklos">'Forma 6'!$Q$37</definedName>
    <definedName name="VAS075_F_41IS" localSheetId="5">'Forma 6'!$D$63</definedName>
    <definedName name="VAS075_F_41IS">'Forma 6'!$D$63</definedName>
    <definedName name="VAS075_F_431GeriamojoVandens" localSheetId="5">'Forma 6'!$F$63</definedName>
    <definedName name="VAS075_F_431GeriamojoVandens">'Forma 6'!$F$63</definedName>
    <definedName name="VAS075_F_432GeriamojoVandens" localSheetId="5">'Forma 6'!$G$63</definedName>
    <definedName name="VAS075_F_432GeriamojoVandens">'Forma 6'!$G$63</definedName>
    <definedName name="VAS075_F_433GeriamojoVandens" localSheetId="5">'Forma 6'!$H$63</definedName>
    <definedName name="VAS075_F_433GeriamojoVandens">'Forma 6'!$H$63</definedName>
    <definedName name="VAS075_F_43IsViso" localSheetId="5">'Forma 6'!$E$63</definedName>
    <definedName name="VAS075_F_43IsViso">'Forma 6'!$E$63</definedName>
    <definedName name="VAS075_F_441NuotekuSurinkimas" localSheetId="5">'Forma 6'!$J$63</definedName>
    <definedName name="VAS075_F_441NuotekuSurinkimas">'Forma 6'!$J$63</definedName>
    <definedName name="VAS075_F_442NuotekuValymas" localSheetId="5">'Forma 6'!$K$63</definedName>
    <definedName name="VAS075_F_442NuotekuValymas">'Forma 6'!$K$63</definedName>
    <definedName name="VAS075_F_443NuotekuDumblo" localSheetId="5">'Forma 6'!$L$63</definedName>
    <definedName name="VAS075_F_443NuotekuDumblo">'Forma 6'!$L$63</definedName>
    <definedName name="VAS075_F_44IsViso" localSheetId="5">'Forma 6'!$I$63</definedName>
    <definedName name="VAS075_F_44IsViso">'Forma 6'!$I$63</definedName>
    <definedName name="VAS075_F_45PavirsiniuNuoteku" localSheetId="5">'Forma 6'!$M$63</definedName>
    <definedName name="VAS075_F_45PavirsiniuNuoteku">'Forma 6'!$M$63</definedName>
    <definedName name="VAS075_F_46KitosReguliuojamosios" localSheetId="5">'Forma 6'!$N$63</definedName>
    <definedName name="VAS075_F_46KitosReguliuojamosios">'Forma 6'!$N$63</definedName>
    <definedName name="VAS075_F_47KitosVeiklos" localSheetId="5">'Forma 6'!$Q$63</definedName>
    <definedName name="VAS075_F_47KitosVeiklos">'Forma 6'!$Q$63</definedName>
    <definedName name="VAS075_F_51IS" localSheetId="5">'Forma 6'!$D$64</definedName>
    <definedName name="VAS075_F_51IS">'Forma 6'!$D$64</definedName>
    <definedName name="VAS075_F_531GeriamojoVandens" localSheetId="5">'Forma 6'!$F$64</definedName>
    <definedName name="VAS075_F_531GeriamojoVandens">'Forma 6'!$F$64</definedName>
    <definedName name="VAS075_F_532GeriamojoVandens" localSheetId="5">'Forma 6'!$G$64</definedName>
    <definedName name="VAS075_F_532GeriamojoVandens">'Forma 6'!$G$64</definedName>
    <definedName name="VAS075_F_533GeriamojoVandens" localSheetId="5">'Forma 6'!$H$64</definedName>
    <definedName name="VAS075_F_533GeriamojoVandens">'Forma 6'!$H$64</definedName>
    <definedName name="VAS075_F_53IsViso" localSheetId="5">'Forma 6'!$E$64</definedName>
    <definedName name="VAS075_F_53IsViso">'Forma 6'!$E$64</definedName>
    <definedName name="VAS075_F_541NuotekuSurinkimas" localSheetId="5">'Forma 6'!$J$64</definedName>
    <definedName name="VAS075_F_541NuotekuSurinkimas">'Forma 6'!$J$64</definedName>
    <definedName name="VAS075_F_542NuotekuValymas" localSheetId="5">'Forma 6'!$K$64</definedName>
    <definedName name="VAS075_F_542NuotekuValymas">'Forma 6'!$K$64</definedName>
    <definedName name="VAS075_F_543NuotekuDumblo" localSheetId="5">'Forma 6'!$L$64</definedName>
    <definedName name="VAS075_F_543NuotekuDumblo">'Forma 6'!$L$64</definedName>
    <definedName name="VAS075_F_54IsViso" localSheetId="5">'Forma 6'!$I$64</definedName>
    <definedName name="VAS075_F_54IsViso">'Forma 6'!$I$64</definedName>
    <definedName name="VAS075_F_55PavirsiniuNuoteku" localSheetId="5">'Forma 6'!$M$64</definedName>
    <definedName name="VAS075_F_55PavirsiniuNuoteku">'Forma 6'!$M$64</definedName>
    <definedName name="VAS075_F_56KitosReguliuojamosios" localSheetId="5">'Forma 6'!$N$64</definedName>
    <definedName name="VAS075_F_56KitosReguliuojamosios">'Forma 6'!$N$64</definedName>
    <definedName name="VAS075_F_57KitosVeiklos" localSheetId="5">'Forma 6'!$Q$64</definedName>
    <definedName name="VAS075_F_57KitosVeiklos">'Forma 6'!$Q$64</definedName>
    <definedName name="VAS075_F_61IS" localSheetId="5">'Forma 6'!$D$65</definedName>
    <definedName name="VAS075_F_61IS">'Forma 6'!$D$65</definedName>
    <definedName name="VAS075_F_631GeriamojoVandens" localSheetId="5">'Forma 6'!$F$65</definedName>
    <definedName name="VAS075_F_631GeriamojoVandens">'Forma 6'!$F$65</definedName>
    <definedName name="VAS075_F_632GeriamojoVandens" localSheetId="5">'Forma 6'!$G$65</definedName>
    <definedName name="VAS075_F_632GeriamojoVandens">'Forma 6'!$G$65</definedName>
    <definedName name="VAS075_F_633GeriamojoVandens" localSheetId="5">'Forma 6'!$H$65</definedName>
    <definedName name="VAS075_F_633GeriamojoVandens">'Forma 6'!$H$65</definedName>
    <definedName name="VAS075_F_63IsViso" localSheetId="5">'Forma 6'!$E$65</definedName>
    <definedName name="VAS075_F_63IsViso">'Forma 6'!$E$65</definedName>
    <definedName name="VAS075_F_641NuotekuSurinkimas" localSheetId="5">'Forma 6'!$J$65</definedName>
    <definedName name="VAS075_F_641NuotekuSurinkimas">'Forma 6'!$J$65</definedName>
    <definedName name="VAS075_F_642NuotekuValymas" localSheetId="5">'Forma 6'!$K$65</definedName>
    <definedName name="VAS075_F_642NuotekuValymas">'Forma 6'!$K$65</definedName>
    <definedName name="VAS075_F_643NuotekuDumblo" localSheetId="5">'Forma 6'!$L$65</definedName>
    <definedName name="VAS075_F_643NuotekuDumblo">'Forma 6'!$L$65</definedName>
    <definedName name="VAS075_F_64IsViso" localSheetId="5">'Forma 6'!$I$65</definedName>
    <definedName name="VAS075_F_64IsViso">'Forma 6'!$I$65</definedName>
    <definedName name="VAS075_F_65PavirsiniuNuoteku" localSheetId="5">'Forma 6'!$M$65</definedName>
    <definedName name="VAS075_F_65PavirsiniuNuoteku">'Forma 6'!$M$65</definedName>
    <definedName name="VAS075_F_66KitosReguliuojamosios" localSheetId="5">'Forma 6'!$N$65</definedName>
    <definedName name="VAS075_F_66KitosReguliuojamosios">'Forma 6'!$N$65</definedName>
    <definedName name="VAS075_F_67KitosVeiklos" localSheetId="5">'Forma 6'!$Q$65</definedName>
    <definedName name="VAS075_F_67KitosVeiklos">'Forma 6'!$Q$65</definedName>
    <definedName name="VAS075_F_71IS" localSheetId="5">'Forma 6'!$D$91</definedName>
    <definedName name="VAS075_F_71IS">'Forma 6'!$D$91</definedName>
    <definedName name="VAS075_F_731GeriamojoVandens" localSheetId="5">'Forma 6'!$F$91</definedName>
    <definedName name="VAS075_F_731GeriamojoVandens">'Forma 6'!$F$91</definedName>
    <definedName name="VAS075_F_732GeriamojoVandens" localSheetId="5">'Forma 6'!$G$91</definedName>
    <definedName name="VAS075_F_732GeriamojoVandens">'Forma 6'!$G$91</definedName>
    <definedName name="VAS075_F_733GeriamojoVandens" localSheetId="5">'Forma 6'!$H$91</definedName>
    <definedName name="VAS075_F_733GeriamojoVandens">'Forma 6'!$H$91</definedName>
    <definedName name="VAS075_F_73IsViso" localSheetId="5">'Forma 6'!$E$91</definedName>
    <definedName name="VAS075_F_73IsViso">'Forma 6'!$E$91</definedName>
    <definedName name="VAS075_F_741NuotekuSurinkimas" localSheetId="5">'Forma 6'!$J$91</definedName>
    <definedName name="VAS075_F_741NuotekuSurinkimas">'Forma 6'!$J$91</definedName>
    <definedName name="VAS075_F_742NuotekuValymas" localSheetId="5">'Forma 6'!$K$91</definedName>
    <definedName name="VAS075_F_742NuotekuValymas">'Forma 6'!$K$91</definedName>
    <definedName name="VAS075_F_743NuotekuDumblo" localSheetId="5">'Forma 6'!$L$91</definedName>
    <definedName name="VAS075_F_743NuotekuDumblo">'Forma 6'!$L$91</definedName>
    <definedName name="VAS075_F_74IsViso" localSheetId="5">'Forma 6'!$I$91</definedName>
    <definedName name="VAS075_F_74IsViso">'Forma 6'!$I$91</definedName>
    <definedName name="VAS075_F_75PavirsiniuNuoteku" localSheetId="5">'Forma 6'!$M$91</definedName>
    <definedName name="VAS075_F_75PavirsiniuNuoteku">'Forma 6'!$M$91</definedName>
    <definedName name="VAS075_F_76KitosReguliuojamosios" localSheetId="5">'Forma 6'!$N$91</definedName>
    <definedName name="VAS075_F_76KitosReguliuojamosios">'Forma 6'!$N$91</definedName>
    <definedName name="VAS075_F_77KitosVeiklos" localSheetId="5">'Forma 6'!$Q$91</definedName>
    <definedName name="VAS075_F_77KitosVeiklos">'Forma 6'!$Q$91</definedName>
    <definedName name="VAS075_F_81IS" localSheetId="5">'Forma 6'!$D$92</definedName>
    <definedName name="VAS075_F_81IS">'Forma 6'!$D$92</definedName>
    <definedName name="VAS075_F_831GeriamojoVandens" localSheetId="5">'Forma 6'!$F$92</definedName>
    <definedName name="VAS075_F_831GeriamojoVandens">'Forma 6'!$F$92</definedName>
    <definedName name="VAS075_F_832GeriamojoVandens" localSheetId="5">'Forma 6'!$G$92</definedName>
    <definedName name="VAS075_F_832GeriamojoVandens">'Forma 6'!$G$92</definedName>
    <definedName name="VAS075_F_833GeriamojoVandens" localSheetId="5">'Forma 6'!$H$92</definedName>
    <definedName name="VAS075_F_833GeriamojoVandens">'Forma 6'!$H$92</definedName>
    <definedName name="VAS075_F_83IsViso" localSheetId="5">'Forma 6'!$E$92</definedName>
    <definedName name="VAS075_F_83IsViso">'Forma 6'!$E$92</definedName>
    <definedName name="VAS075_F_841NuotekuSurinkimas" localSheetId="5">'Forma 6'!$J$92</definedName>
    <definedName name="VAS075_F_841NuotekuSurinkimas">'Forma 6'!$J$92</definedName>
    <definedName name="VAS075_F_842NuotekuValymas" localSheetId="5">'Forma 6'!$K$92</definedName>
    <definedName name="VAS075_F_842NuotekuValymas">'Forma 6'!$K$92</definedName>
    <definedName name="VAS075_F_843NuotekuDumblo" localSheetId="5">'Forma 6'!$L$92</definedName>
    <definedName name="VAS075_F_843NuotekuDumblo">'Forma 6'!$L$92</definedName>
    <definedName name="VAS075_F_84IsViso" localSheetId="5">'Forma 6'!$I$92</definedName>
    <definedName name="VAS075_F_84IsViso">'Forma 6'!$I$92</definedName>
    <definedName name="VAS075_F_85PavirsiniuNuoteku" localSheetId="5">'Forma 6'!$M$92</definedName>
    <definedName name="VAS075_F_85PavirsiniuNuoteku">'Forma 6'!$M$92</definedName>
    <definedName name="VAS075_F_86KitosReguliuojamosios" localSheetId="5">'Forma 6'!$N$92</definedName>
    <definedName name="VAS075_F_86KitosReguliuojamosios">'Forma 6'!$N$92</definedName>
    <definedName name="VAS075_F_87KitosVeiklos" localSheetId="5">'Forma 6'!$Q$92</definedName>
    <definedName name="VAS075_F_87KitosVeiklos">'Forma 6'!$Q$92</definedName>
    <definedName name="VAS075_F_91IS" localSheetId="5">'Forma 6'!$D$93</definedName>
    <definedName name="VAS075_F_91IS">'Forma 6'!$D$93</definedName>
    <definedName name="VAS075_F_931GeriamojoVandens" localSheetId="5">'Forma 6'!$F$93</definedName>
    <definedName name="VAS075_F_931GeriamojoVandens">'Forma 6'!$F$93</definedName>
    <definedName name="VAS075_F_932GeriamojoVandens" localSheetId="5">'Forma 6'!$G$93</definedName>
    <definedName name="VAS075_F_932GeriamojoVandens">'Forma 6'!$G$93</definedName>
    <definedName name="VAS075_F_933GeriamojoVandens" localSheetId="5">'Forma 6'!$H$93</definedName>
    <definedName name="VAS075_F_933GeriamojoVandens">'Forma 6'!$H$93</definedName>
    <definedName name="VAS075_F_93IsViso" localSheetId="5">'Forma 6'!$E$93</definedName>
    <definedName name="VAS075_F_93IsViso">'Forma 6'!$E$93</definedName>
    <definedName name="VAS075_F_941NuotekuSurinkimas" localSheetId="5">'Forma 6'!$J$93</definedName>
    <definedName name="VAS075_F_941NuotekuSurinkimas">'Forma 6'!$J$93</definedName>
    <definedName name="VAS075_F_942NuotekuValymas" localSheetId="5">'Forma 6'!$K$93</definedName>
    <definedName name="VAS075_F_942NuotekuValymas">'Forma 6'!$K$93</definedName>
    <definedName name="VAS075_F_943NuotekuDumblo" localSheetId="5">'Forma 6'!$L$93</definedName>
    <definedName name="VAS075_F_943NuotekuDumblo">'Forma 6'!$L$93</definedName>
    <definedName name="VAS075_F_94IsViso" localSheetId="5">'Forma 6'!$I$93</definedName>
    <definedName name="VAS075_F_94IsViso">'Forma 6'!$I$93</definedName>
    <definedName name="VAS075_F_95PavirsiniuNuoteku" localSheetId="5">'Forma 6'!$M$93</definedName>
    <definedName name="VAS075_F_95PavirsiniuNuoteku">'Forma 6'!$M$93</definedName>
    <definedName name="VAS075_F_96KitosReguliuojamosios" localSheetId="5">'Forma 6'!$N$93</definedName>
    <definedName name="VAS075_F_96KitosReguliuojamosios">'Forma 6'!$N$93</definedName>
    <definedName name="VAS075_F_97KitosVeiklos" localSheetId="5">'Forma 6'!$Q$93</definedName>
    <definedName name="VAS075_F_97KitosVeiklos">'Forma 6'!$Q$93</definedName>
    <definedName name="VAS075_F_Apskaitospriet21IS" localSheetId="5">'Forma 6'!$D$26</definedName>
    <definedName name="VAS075_F_Apskaitospriet21IS">'Forma 6'!$D$26</definedName>
    <definedName name="VAS075_F_Apskaitospriet231GeriamojoVandens" localSheetId="5">'Forma 6'!$F$26</definedName>
    <definedName name="VAS075_F_Apskaitospriet231GeriamojoVandens">'Forma 6'!$F$26</definedName>
    <definedName name="VAS075_F_Apskaitospriet232GeriamojoVandens" localSheetId="5">'Forma 6'!$G$26</definedName>
    <definedName name="VAS075_F_Apskaitospriet232GeriamojoVandens">'Forma 6'!$G$26</definedName>
    <definedName name="VAS075_F_Apskaitospriet233GeriamojoVandens" localSheetId="5">'Forma 6'!$H$26</definedName>
    <definedName name="VAS075_F_Apskaitospriet233GeriamojoVandens">'Forma 6'!$H$26</definedName>
    <definedName name="VAS075_F_Apskaitospriet23IsViso" localSheetId="5">'Forma 6'!$E$26</definedName>
    <definedName name="VAS075_F_Apskaitospriet23IsViso">'Forma 6'!$E$26</definedName>
    <definedName name="VAS075_F_Apskaitospriet241NuotekuSurinkimas" localSheetId="5">'Forma 6'!$J$26</definedName>
    <definedName name="VAS075_F_Apskaitospriet241NuotekuSurinkimas">'Forma 6'!$J$26</definedName>
    <definedName name="VAS075_F_Apskaitospriet242NuotekuValymas" localSheetId="5">'Forma 6'!$K$26</definedName>
    <definedName name="VAS075_F_Apskaitospriet242NuotekuValymas">'Forma 6'!$K$26</definedName>
    <definedName name="VAS075_F_Apskaitospriet243NuotekuDumblo" localSheetId="5">'Forma 6'!$L$26</definedName>
    <definedName name="VAS075_F_Apskaitospriet243NuotekuDumblo">'Forma 6'!$L$26</definedName>
    <definedName name="VAS075_F_Apskaitospriet24IsViso" localSheetId="5">'Forma 6'!$I$26</definedName>
    <definedName name="VAS075_F_Apskaitospriet24IsViso">'Forma 6'!$I$26</definedName>
    <definedName name="VAS075_F_Apskaitospriet25PavirsiniuNuoteku" localSheetId="5">'Forma 6'!$M$26</definedName>
    <definedName name="VAS075_F_Apskaitospriet25PavirsiniuNuoteku">'Forma 6'!$M$26</definedName>
    <definedName name="VAS075_F_Apskaitospriet26KitosReguliuojamosios" localSheetId="5">'Forma 6'!$N$26</definedName>
    <definedName name="VAS075_F_Apskaitospriet26KitosReguliuojamosios">'Forma 6'!$N$26</definedName>
    <definedName name="VAS075_F_Apskaitospriet27KitosVeiklos" localSheetId="5">'Forma 6'!$Q$26</definedName>
    <definedName name="VAS075_F_Apskaitospriet27KitosVeiklos">'Forma 6'!$Q$26</definedName>
    <definedName name="VAS075_F_Apskaitospriet2Apskaitosveikla1" localSheetId="5">'Forma 6'!$O$26</definedName>
    <definedName name="VAS075_F_Apskaitospriet2Apskaitosveikla1">'Forma 6'!$O$26</definedName>
    <definedName name="VAS075_F_Apskaitospriet2Kitareguliuoja1" localSheetId="5">'Forma 6'!$P$26</definedName>
    <definedName name="VAS075_F_Apskaitospriet2Kitareguliuoja1">'Forma 6'!$P$26</definedName>
    <definedName name="VAS075_F_Apskaitospriet31IS" localSheetId="5">'Forma 6'!$D$54</definedName>
    <definedName name="VAS075_F_Apskaitospriet31IS">'Forma 6'!$D$54</definedName>
    <definedName name="VAS075_F_Apskaitospriet331GeriamojoVandens" localSheetId="5">'Forma 6'!$F$54</definedName>
    <definedName name="VAS075_F_Apskaitospriet331GeriamojoVandens">'Forma 6'!$F$54</definedName>
    <definedName name="VAS075_F_Apskaitospriet332GeriamojoVandens" localSheetId="5">'Forma 6'!$G$54</definedName>
    <definedName name="VAS075_F_Apskaitospriet332GeriamojoVandens">'Forma 6'!$G$54</definedName>
    <definedName name="VAS075_F_Apskaitospriet333GeriamojoVandens" localSheetId="5">'Forma 6'!$H$54</definedName>
    <definedName name="VAS075_F_Apskaitospriet333GeriamojoVandens">'Forma 6'!$H$54</definedName>
    <definedName name="VAS075_F_Apskaitospriet33IsViso" localSheetId="5">'Forma 6'!$E$54</definedName>
    <definedName name="VAS075_F_Apskaitospriet33IsViso">'Forma 6'!$E$54</definedName>
    <definedName name="VAS075_F_Apskaitospriet341NuotekuSurinkimas" localSheetId="5">'Forma 6'!$J$54</definedName>
    <definedName name="VAS075_F_Apskaitospriet341NuotekuSurinkimas">'Forma 6'!$J$54</definedName>
    <definedName name="VAS075_F_Apskaitospriet342NuotekuValymas" localSheetId="5">'Forma 6'!$K$54</definedName>
    <definedName name="VAS075_F_Apskaitospriet342NuotekuValymas">'Forma 6'!$K$54</definedName>
    <definedName name="VAS075_F_Apskaitospriet343NuotekuDumblo" localSheetId="5">'Forma 6'!$L$54</definedName>
    <definedName name="VAS075_F_Apskaitospriet343NuotekuDumblo">'Forma 6'!$L$54</definedName>
    <definedName name="VAS075_F_Apskaitospriet34IsViso" localSheetId="5">'Forma 6'!$I$54</definedName>
    <definedName name="VAS075_F_Apskaitospriet34IsViso">'Forma 6'!$I$54</definedName>
    <definedName name="VAS075_F_Apskaitospriet35PavirsiniuNuoteku" localSheetId="5">'Forma 6'!$M$54</definedName>
    <definedName name="VAS075_F_Apskaitospriet35PavirsiniuNuoteku">'Forma 6'!$M$54</definedName>
    <definedName name="VAS075_F_Apskaitospriet36KitosReguliuojamosios" localSheetId="5">'Forma 6'!$N$54</definedName>
    <definedName name="VAS075_F_Apskaitospriet36KitosReguliuojamosios">'Forma 6'!$N$54</definedName>
    <definedName name="VAS075_F_Apskaitospriet37KitosVeiklos" localSheetId="5">'Forma 6'!$Q$54</definedName>
    <definedName name="VAS075_F_Apskaitospriet37KitosVeiklos">'Forma 6'!$Q$54</definedName>
    <definedName name="VAS075_F_Apskaitospriet3Apskaitosveikla1" localSheetId="5">'Forma 6'!$O$54</definedName>
    <definedName name="VAS075_F_Apskaitospriet3Apskaitosveikla1">'Forma 6'!$O$54</definedName>
    <definedName name="VAS075_F_Apskaitospriet3Kitareguliuoja1" localSheetId="5">'Forma 6'!$P$54</definedName>
    <definedName name="VAS075_F_Apskaitospriet3Kitareguliuoja1">'Forma 6'!$P$54</definedName>
    <definedName name="VAS075_F_Apskaitospriet41IS" localSheetId="5">'Forma 6'!$D$82</definedName>
    <definedName name="VAS075_F_Apskaitospriet41IS">'Forma 6'!$D$82</definedName>
    <definedName name="VAS075_F_Apskaitospriet431GeriamojoVandens" localSheetId="5">'Forma 6'!$F$82</definedName>
    <definedName name="VAS075_F_Apskaitospriet431GeriamojoVandens">'Forma 6'!$F$82</definedName>
    <definedName name="VAS075_F_Apskaitospriet432GeriamojoVandens" localSheetId="5">'Forma 6'!$G$82</definedName>
    <definedName name="VAS075_F_Apskaitospriet432GeriamojoVandens">'Forma 6'!$G$82</definedName>
    <definedName name="VAS075_F_Apskaitospriet433GeriamojoVandens" localSheetId="5">'Forma 6'!$H$82</definedName>
    <definedName name="VAS075_F_Apskaitospriet433GeriamojoVandens">'Forma 6'!$H$82</definedName>
    <definedName name="VAS075_F_Apskaitospriet43IsViso" localSheetId="5">'Forma 6'!$E$82</definedName>
    <definedName name="VAS075_F_Apskaitospriet43IsViso">'Forma 6'!$E$82</definedName>
    <definedName name="VAS075_F_Apskaitospriet441NuotekuSurinkimas" localSheetId="5">'Forma 6'!$J$82</definedName>
    <definedName name="VAS075_F_Apskaitospriet441NuotekuSurinkimas">'Forma 6'!$J$82</definedName>
    <definedName name="VAS075_F_Apskaitospriet442NuotekuValymas" localSheetId="5">'Forma 6'!$K$82</definedName>
    <definedName name="VAS075_F_Apskaitospriet442NuotekuValymas">'Forma 6'!$K$82</definedName>
    <definedName name="VAS075_F_Apskaitospriet443NuotekuDumblo" localSheetId="5">'Forma 6'!$L$82</definedName>
    <definedName name="VAS075_F_Apskaitospriet443NuotekuDumblo">'Forma 6'!$L$82</definedName>
    <definedName name="VAS075_F_Apskaitospriet44IsViso" localSheetId="5">'Forma 6'!$I$82</definedName>
    <definedName name="VAS075_F_Apskaitospriet44IsViso">'Forma 6'!$I$82</definedName>
    <definedName name="VAS075_F_Apskaitospriet45PavirsiniuNuoteku" localSheetId="5">'Forma 6'!$M$82</definedName>
    <definedName name="VAS075_F_Apskaitospriet45PavirsiniuNuoteku">'Forma 6'!$M$82</definedName>
    <definedName name="VAS075_F_Apskaitospriet46KitosReguliuojamosios" localSheetId="5">'Forma 6'!$N$82</definedName>
    <definedName name="VAS075_F_Apskaitospriet46KitosReguliuojamosios">'Forma 6'!$N$82</definedName>
    <definedName name="VAS075_F_Apskaitospriet47KitosVeiklos" localSheetId="5">'Forma 6'!$Q$82</definedName>
    <definedName name="VAS075_F_Apskaitospriet47KitosVeiklos">'Forma 6'!$Q$82</definedName>
    <definedName name="VAS075_F_Apskaitospriet4Apskaitosveikla1" localSheetId="5">'Forma 6'!$O$82</definedName>
    <definedName name="VAS075_F_Apskaitospriet4Apskaitosveikla1">'Forma 6'!$O$82</definedName>
    <definedName name="VAS075_F_Apskaitospriet4Kitareguliuoja1" localSheetId="5">'Forma 6'!$P$82</definedName>
    <definedName name="VAS075_F_Apskaitospriet4Kitareguliuoja1">'Forma 6'!$P$82</definedName>
    <definedName name="VAS075_F_Apskaitospriet51IS" localSheetId="5">'Forma 6'!$D$131</definedName>
    <definedName name="VAS075_F_Apskaitospriet51IS">'Forma 6'!$D$131</definedName>
    <definedName name="VAS075_F_Apskaitospriet531GeriamojoVandens" localSheetId="5">'Forma 6'!$F$131</definedName>
    <definedName name="VAS075_F_Apskaitospriet531GeriamojoVandens">'Forma 6'!$F$131</definedName>
    <definedName name="VAS075_F_Apskaitospriet532GeriamojoVandens" localSheetId="5">'Forma 6'!$G$131</definedName>
    <definedName name="VAS075_F_Apskaitospriet532GeriamojoVandens">'Forma 6'!$G$131</definedName>
    <definedName name="VAS075_F_Apskaitospriet533GeriamojoVandens" localSheetId="5">'Forma 6'!$H$131</definedName>
    <definedName name="VAS075_F_Apskaitospriet533GeriamojoVandens">'Forma 6'!$H$131</definedName>
    <definedName name="VAS075_F_Apskaitospriet53IsViso" localSheetId="5">'Forma 6'!$E$131</definedName>
    <definedName name="VAS075_F_Apskaitospriet53IsViso">'Forma 6'!$E$131</definedName>
    <definedName name="VAS075_F_Apskaitospriet541NuotekuSurinkimas" localSheetId="5">'Forma 6'!$J$131</definedName>
    <definedName name="VAS075_F_Apskaitospriet541NuotekuSurinkimas">'Forma 6'!$J$131</definedName>
    <definedName name="VAS075_F_Apskaitospriet542NuotekuValymas" localSheetId="5">'Forma 6'!$K$131</definedName>
    <definedName name="VAS075_F_Apskaitospriet542NuotekuValymas">'Forma 6'!$K$131</definedName>
    <definedName name="VAS075_F_Apskaitospriet543NuotekuDumblo" localSheetId="5">'Forma 6'!$L$131</definedName>
    <definedName name="VAS075_F_Apskaitospriet543NuotekuDumblo">'Forma 6'!$L$131</definedName>
    <definedName name="VAS075_F_Apskaitospriet54IsViso" localSheetId="5">'Forma 6'!$I$131</definedName>
    <definedName name="VAS075_F_Apskaitospriet54IsViso">'Forma 6'!$I$131</definedName>
    <definedName name="VAS075_F_Apskaitospriet55PavirsiniuNuoteku" localSheetId="5">'Forma 6'!$M$131</definedName>
    <definedName name="VAS075_F_Apskaitospriet55PavirsiniuNuoteku">'Forma 6'!$M$131</definedName>
    <definedName name="VAS075_F_Apskaitospriet56KitosReguliuojamosios" localSheetId="5">'Forma 6'!$N$131</definedName>
    <definedName name="VAS075_F_Apskaitospriet56KitosReguliuojamosios">'Forma 6'!$N$131</definedName>
    <definedName name="VAS075_F_Apskaitospriet57KitosVeiklos" localSheetId="5">'Forma 6'!$Q$131</definedName>
    <definedName name="VAS075_F_Apskaitospriet57KitosVeiklos">'Forma 6'!$Q$131</definedName>
    <definedName name="VAS075_F_Apskaitospriet5Apskaitosveikla1" localSheetId="5">'Forma 6'!$O$131</definedName>
    <definedName name="VAS075_F_Apskaitospriet5Apskaitosveikla1">'Forma 6'!$O$131</definedName>
    <definedName name="VAS075_F_Apskaitospriet5Kitareguliuoja1" localSheetId="5">'Forma 6'!$P$131</definedName>
    <definedName name="VAS075_F_Apskaitospriet5Kitareguliuoja1">'Forma 6'!$P$131</definedName>
    <definedName name="VAS075_F_Atsiskaitomiej11IS" localSheetId="5">'Forma 6'!$D$27</definedName>
    <definedName name="VAS075_F_Atsiskaitomiej11IS">'Forma 6'!$D$27</definedName>
    <definedName name="VAS075_F_Atsiskaitomiej131GeriamojoVandens" localSheetId="5">'Forma 6'!$F$27</definedName>
    <definedName name="VAS075_F_Atsiskaitomiej131GeriamojoVandens">'Forma 6'!$F$27</definedName>
    <definedName name="VAS075_F_Atsiskaitomiej132GeriamojoVandens" localSheetId="5">'Forma 6'!$G$27</definedName>
    <definedName name="VAS075_F_Atsiskaitomiej132GeriamojoVandens">'Forma 6'!$G$27</definedName>
    <definedName name="VAS075_F_Atsiskaitomiej133GeriamojoVandens" localSheetId="5">'Forma 6'!$H$27</definedName>
    <definedName name="VAS075_F_Atsiskaitomiej133GeriamojoVandens">'Forma 6'!$H$27</definedName>
    <definedName name="VAS075_F_Atsiskaitomiej13IsViso" localSheetId="5">'Forma 6'!$E$27</definedName>
    <definedName name="VAS075_F_Atsiskaitomiej13IsViso">'Forma 6'!$E$27</definedName>
    <definedName name="VAS075_F_Atsiskaitomiej141NuotekuSurinkimas" localSheetId="5">'Forma 6'!$J$27</definedName>
    <definedName name="VAS075_F_Atsiskaitomiej141NuotekuSurinkimas">'Forma 6'!$J$27</definedName>
    <definedName name="VAS075_F_Atsiskaitomiej142NuotekuValymas" localSheetId="5">'Forma 6'!$K$27</definedName>
    <definedName name="VAS075_F_Atsiskaitomiej142NuotekuValymas">'Forma 6'!$K$27</definedName>
    <definedName name="VAS075_F_Atsiskaitomiej143NuotekuDumblo" localSheetId="5">'Forma 6'!$L$27</definedName>
    <definedName name="VAS075_F_Atsiskaitomiej143NuotekuDumblo">'Forma 6'!$L$27</definedName>
    <definedName name="VAS075_F_Atsiskaitomiej14IsViso" localSheetId="5">'Forma 6'!$I$27</definedName>
    <definedName name="VAS075_F_Atsiskaitomiej14IsViso">'Forma 6'!$I$27</definedName>
    <definedName name="VAS075_F_Atsiskaitomiej15PavirsiniuNuoteku" localSheetId="5">'Forma 6'!$M$27</definedName>
    <definedName name="VAS075_F_Atsiskaitomiej15PavirsiniuNuoteku">'Forma 6'!$M$27</definedName>
    <definedName name="VAS075_F_Atsiskaitomiej16KitosReguliuojamosios" localSheetId="5">'Forma 6'!$N$27</definedName>
    <definedName name="VAS075_F_Atsiskaitomiej16KitosReguliuojamosios">'Forma 6'!$N$27</definedName>
    <definedName name="VAS075_F_Atsiskaitomiej17KitosVeiklos" localSheetId="5">'Forma 6'!$Q$27</definedName>
    <definedName name="VAS075_F_Atsiskaitomiej17KitosVeiklos">'Forma 6'!$Q$27</definedName>
    <definedName name="VAS075_F_Atsiskaitomiej1Apskaitosveikla1" localSheetId="5">'Forma 6'!$O$27</definedName>
    <definedName name="VAS075_F_Atsiskaitomiej1Apskaitosveikla1">'Forma 6'!$O$27</definedName>
    <definedName name="VAS075_F_Atsiskaitomiej1Kitareguliuoja1" localSheetId="5">'Forma 6'!$P$27</definedName>
    <definedName name="VAS075_F_Atsiskaitomiej1Kitareguliuoja1">'Forma 6'!$P$27</definedName>
    <definedName name="VAS075_F_Atsiskaitomiej21IS" localSheetId="5">'Forma 6'!$D$55</definedName>
    <definedName name="VAS075_F_Atsiskaitomiej21IS">'Forma 6'!$D$55</definedName>
    <definedName name="VAS075_F_Atsiskaitomiej231GeriamojoVandens" localSheetId="5">'Forma 6'!$F$55</definedName>
    <definedName name="VAS075_F_Atsiskaitomiej231GeriamojoVandens">'Forma 6'!$F$55</definedName>
    <definedName name="VAS075_F_Atsiskaitomiej232GeriamojoVandens" localSheetId="5">'Forma 6'!$G$55</definedName>
    <definedName name="VAS075_F_Atsiskaitomiej232GeriamojoVandens">'Forma 6'!$G$55</definedName>
    <definedName name="VAS075_F_Atsiskaitomiej233GeriamojoVandens" localSheetId="5">'Forma 6'!$H$55</definedName>
    <definedName name="VAS075_F_Atsiskaitomiej233GeriamojoVandens">'Forma 6'!$H$55</definedName>
    <definedName name="VAS075_F_Atsiskaitomiej23IsViso" localSheetId="5">'Forma 6'!$E$55</definedName>
    <definedName name="VAS075_F_Atsiskaitomiej23IsViso">'Forma 6'!$E$55</definedName>
    <definedName name="VAS075_F_Atsiskaitomiej241NuotekuSurinkimas" localSheetId="5">'Forma 6'!$J$55</definedName>
    <definedName name="VAS075_F_Atsiskaitomiej241NuotekuSurinkimas">'Forma 6'!$J$55</definedName>
    <definedName name="VAS075_F_Atsiskaitomiej242NuotekuValymas" localSheetId="5">'Forma 6'!$K$55</definedName>
    <definedName name="VAS075_F_Atsiskaitomiej242NuotekuValymas">'Forma 6'!$K$55</definedName>
    <definedName name="VAS075_F_Atsiskaitomiej243NuotekuDumblo" localSheetId="5">'Forma 6'!$L$55</definedName>
    <definedName name="VAS075_F_Atsiskaitomiej243NuotekuDumblo">'Forma 6'!$L$55</definedName>
    <definedName name="VAS075_F_Atsiskaitomiej24IsViso" localSheetId="5">'Forma 6'!$I$55</definedName>
    <definedName name="VAS075_F_Atsiskaitomiej24IsViso">'Forma 6'!$I$55</definedName>
    <definedName name="VAS075_F_Atsiskaitomiej25PavirsiniuNuoteku" localSheetId="5">'Forma 6'!$M$55</definedName>
    <definedName name="VAS075_F_Atsiskaitomiej25PavirsiniuNuoteku">'Forma 6'!$M$55</definedName>
    <definedName name="VAS075_F_Atsiskaitomiej26KitosReguliuojamosios" localSheetId="5">'Forma 6'!$N$55</definedName>
    <definedName name="VAS075_F_Atsiskaitomiej26KitosReguliuojamosios">'Forma 6'!$N$55</definedName>
    <definedName name="VAS075_F_Atsiskaitomiej27KitosVeiklos" localSheetId="5">'Forma 6'!$Q$55</definedName>
    <definedName name="VAS075_F_Atsiskaitomiej27KitosVeiklos">'Forma 6'!$Q$55</definedName>
    <definedName name="VAS075_F_Atsiskaitomiej2Apskaitosveikla1" localSheetId="5">'Forma 6'!$O$55</definedName>
    <definedName name="VAS075_F_Atsiskaitomiej2Apskaitosveikla1">'Forma 6'!$O$55</definedName>
    <definedName name="VAS075_F_Atsiskaitomiej2Kitareguliuoja1" localSheetId="5">'Forma 6'!$P$55</definedName>
    <definedName name="VAS075_F_Atsiskaitomiej2Kitareguliuoja1">'Forma 6'!$P$55</definedName>
    <definedName name="VAS075_F_Atsiskaitomiej31IS" localSheetId="5">'Forma 6'!$D$83</definedName>
    <definedName name="VAS075_F_Atsiskaitomiej31IS">'Forma 6'!$D$83</definedName>
    <definedName name="VAS075_F_Atsiskaitomiej331GeriamojoVandens" localSheetId="5">'Forma 6'!$F$83</definedName>
    <definedName name="VAS075_F_Atsiskaitomiej331GeriamojoVandens">'Forma 6'!$F$83</definedName>
    <definedName name="VAS075_F_Atsiskaitomiej332GeriamojoVandens" localSheetId="5">'Forma 6'!$G$83</definedName>
    <definedName name="VAS075_F_Atsiskaitomiej332GeriamojoVandens">'Forma 6'!$G$83</definedName>
    <definedName name="VAS075_F_Atsiskaitomiej333GeriamojoVandens" localSheetId="5">'Forma 6'!$H$83</definedName>
    <definedName name="VAS075_F_Atsiskaitomiej333GeriamojoVandens">'Forma 6'!$H$83</definedName>
    <definedName name="VAS075_F_Atsiskaitomiej33IsViso" localSheetId="5">'Forma 6'!$E$83</definedName>
    <definedName name="VAS075_F_Atsiskaitomiej33IsViso">'Forma 6'!$E$83</definedName>
    <definedName name="VAS075_F_Atsiskaitomiej341NuotekuSurinkimas" localSheetId="5">'Forma 6'!$J$83</definedName>
    <definedName name="VAS075_F_Atsiskaitomiej341NuotekuSurinkimas">'Forma 6'!$J$83</definedName>
    <definedName name="VAS075_F_Atsiskaitomiej342NuotekuValymas" localSheetId="5">'Forma 6'!$K$83</definedName>
    <definedName name="VAS075_F_Atsiskaitomiej342NuotekuValymas">'Forma 6'!$K$83</definedName>
    <definedName name="VAS075_F_Atsiskaitomiej343NuotekuDumblo" localSheetId="5">'Forma 6'!$L$83</definedName>
    <definedName name="VAS075_F_Atsiskaitomiej343NuotekuDumblo">'Forma 6'!$L$83</definedName>
    <definedName name="VAS075_F_Atsiskaitomiej34IsViso" localSheetId="5">'Forma 6'!$I$83</definedName>
    <definedName name="VAS075_F_Atsiskaitomiej34IsViso">'Forma 6'!$I$83</definedName>
    <definedName name="VAS075_F_Atsiskaitomiej35PavirsiniuNuoteku" localSheetId="5">'Forma 6'!$M$83</definedName>
    <definedName name="VAS075_F_Atsiskaitomiej35PavirsiniuNuoteku">'Forma 6'!$M$83</definedName>
    <definedName name="VAS075_F_Atsiskaitomiej36KitosReguliuojamosios" localSheetId="5">'Forma 6'!$N$83</definedName>
    <definedName name="VAS075_F_Atsiskaitomiej36KitosReguliuojamosios">'Forma 6'!$N$83</definedName>
    <definedName name="VAS075_F_Atsiskaitomiej37KitosVeiklos" localSheetId="5">'Forma 6'!$Q$83</definedName>
    <definedName name="VAS075_F_Atsiskaitomiej37KitosVeiklos">'Forma 6'!$Q$83</definedName>
    <definedName name="VAS075_F_Atsiskaitomiej3Apskaitosveikla1" localSheetId="5">'Forma 6'!$O$83</definedName>
    <definedName name="VAS075_F_Atsiskaitomiej3Apskaitosveikla1">'Forma 6'!$O$83</definedName>
    <definedName name="VAS075_F_Atsiskaitomiej3Kitareguliuoja1" localSheetId="5">'Forma 6'!$P$83</definedName>
    <definedName name="VAS075_F_Atsiskaitomiej3Kitareguliuoja1">'Forma 6'!$P$83</definedName>
    <definedName name="VAS075_F_Atsiskaitomiej41IS" localSheetId="5">'Forma 6'!$D$132</definedName>
    <definedName name="VAS075_F_Atsiskaitomiej41IS">'Forma 6'!$D$132</definedName>
    <definedName name="VAS075_F_Atsiskaitomiej431GeriamojoVandens" localSheetId="5">'Forma 6'!$F$132</definedName>
    <definedName name="VAS075_F_Atsiskaitomiej431GeriamojoVandens">'Forma 6'!$F$132</definedName>
    <definedName name="VAS075_F_Atsiskaitomiej432GeriamojoVandens" localSheetId="5">'Forma 6'!$G$132</definedName>
    <definedName name="VAS075_F_Atsiskaitomiej432GeriamojoVandens">'Forma 6'!$G$132</definedName>
    <definedName name="VAS075_F_Atsiskaitomiej433GeriamojoVandens" localSheetId="5">'Forma 6'!$H$132</definedName>
    <definedName name="VAS075_F_Atsiskaitomiej433GeriamojoVandens">'Forma 6'!$H$132</definedName>
    <definedName name="VAS075_F_Atsiskaitomiej43IsViso" localSheetId="5">'Forma 6'!$E$132</definedName>
    <definedName name="VAS075_F_Atsiskaitomiej43IsViso">'Forma 6'!$E$132</definedName>
    <definedName name="VAS075_F_Atsiskaitomiej441NuotekuSurinkimas" localSheetId="5">'Forma 6'!$J$132</definedName>
    <definedName name="VAS075_F_Atsiskaitomiej441NuotekuSurinkimas">'Forma 6'!$J$132</definedName>
    <definedName name="VAS075_F_Atsiskaitomiej442NuotekuValymas" localSheetId="5">'Forma 6'!$K$132</definedName>
    <definedName name="VAS075_F_Atsiskaitomiej442NuotekuValymas">'Forma 6'!$K$132</definedName>
    <definedName name="VAS075_F_Atsiskaitomiej443NuotekuDumblo" localSheetId="5">'Forma 6'!$L$132</definedName>
    <definedName name="VAS075_F_Atsiskaitomiej443NuotekuDumblo">'Forma 6'!$L$132</definedName>
    <definedName name="VAS075_F_Atsiskaitomiej44IsViso" localSheetId="5">'Forma 6'!$I$132</definedName>
    <definedName name="VAS075_F_Atsiskaitomiej44IsViso">'Forma 6'!$I$132</definedName>
    <definedName name="VAS075_F_Atsiskaitomiej45PavirsiniuNuoteku" localSheetId="5">'Forma 6'!$M$132</definedName>
    <definedName name="VAS075_F_Atsiskaitomiej45PavirsiniuNuoteku">'Forma 6'!$M$132</definedName>
    <definedName name="VAS075_F_Atsiskaitomiej46KitosReguliuojamosios" localSheetId="5">'Forma 6'!$N$132</definedName>
    <definedName name="VAS075_F_Atsiskaitomiej46KitosReguliuojamosios">'Forma 6'!$N$132</definedName>
    <definedName name="VAS075_F_Atsiskaitomiej47KitosVeiklos" localSheetId="5">'Forma 6'!$Q$132</definedName>
    <definedName name="VAS075_F_Atsiskaitomiej47KitosVeiklos">'Forma 6'!$Q$132</definedName>
    <definedName name="VAS075_F_Atsiskaitomiej4Apskaitosveikla1" localSheetId="5">'Forma 6'!$O$132</definedName>
    <definedName name="VAS075_F_Atsiskaitomiej4Apskaitosveikla1">'Forma 6'!$O$132</definedName>
    <definedName name="VAS075_F_Atsiskaitomiej4Kitareguliuoja1" localSheetId="5">'Forma 6'!$P$132</definedName>
    <definedName name="VAS075_F_Atsiskaitomiej4Kitareguliuoja1">'Forma 6'!$P$132</definedName>
    <definedName name="VAS075_F_Bendraipaskirs11IS" localSheetId="5">'Forma 6'!$D$116</definedName>
    <definedName name="VAS075_F_Bendraipaskirs11IS">'Forma 6'!$D$116</definedName>
    <definedName name="VAS075_F_Bendraipaskirs131GeriamojoVandens" localSheetId="5">'Forma 6'!$F$116</definedName>
    <definedName name="VAS075_F_Bendraipaskirs131GeriamojoVandens">'Forma 6'!$F$116</definedName>
    <definedName name="VAS075_F_Bendraipaskirs132GeriamojoVandens" localSheetId="5">'Forma 6'!$G$116</definedName>
    <definedName name="VAS075_F_Bendraipaskirs132GeriamojoVandens">'Forma 6'!$G$116</definedName>
    <definedName name="VAS075_F_Bendraipaskirs133GeriamojoVandens" localSheetId="5">'Forma 6'!$H$116</definedName>
    <definedName name="VAS075_F_Bendraipaskirs133GeriamojoVandens">'Forma 6'!$H$116</definedName>
    <definedName name="VAS075_F_Bendraipaskirs13IsViso" localSheetId="5">'Forma 6'!$E$116</definedName>
    <definedName name="VAS075_F_Bendraipaskirs13IsViso">'Forma 6'!$E$116</definedName>
    <definedName name="VAS075_F_Bendraipaskirs141NuotekuSurinkimas" localSheetId="5">'Forma 6'!$J$116</definedName>
    <definedName name="VAS075_F_Bendraipaskirs141NuotekuSurinkimas">'Forma 6'!$J$116</definedName>
    <definedName name="VAS075_F_Bendraipaskirs142NuotekuValymas" localSheetId="5">'Forma 6'!$K$116</definedName>
    <definedName name="VAS075_F_Bendraipaskirs142NuotekuValymas">'Forma 6'!$K$116</definedName>
    <definedName name="VAS075_F_Bendraipaskirs143NuotekuDumblo" localSheetId="5">'Forma 6'!$L$116</definedName>
    <definedName name="VAS075_F_Bendraipaskirs143NuotekuDumblo">'Forma 6'!$L$116</definedName>
    <definedName name="VAS075_F_Bendraipaskirs14IsViso" localSheetId="5">'Forma 6'!$I$116</definedName>
    <definedName name="VAS075_F_Bendraipaskirs14IsViso">'Forma 6'!$I$116</definedName>
    <definedName name="VAS075_F_Bendraipaskirs15PavirsiniuNuoteku" localSheetId="5">'Forma 6'!$M$116</definedName>
    <definedName name="VAS075_F_Bendraipaskirs15PavirsiniuNuoteku">'Forma 6'!$M$116</definedName>
    <definedName name="VAS075_F_Bendraipaskirs16KitosReguliuojamosios" localSheetId="5">'Forma 6'!$N$116</definedName>
    <definedName name="VAS075_F_Bendraipaskirs16KitosReguliuojamosios">'Forma 6'!$N$116</definedName>
    <definedName name="VAS075_F_Bendraipaskirs17KitosVeiklos" localSheetId="5">'Forma 6'!$Q$116</definedName>
    <definedName name="VAS075_F_Bendraipaskirs17KitosVeiklos">'Forma 6'!$Q$116</definedName>
    <definedName name="VAS075_F_Bendraipaskirs1Apskaitosveikla1" localSheetId="5">'Forma 6'!$O$116</definedName>
    <definedName name="VAS075_F_Bendraipaskirs1Apskaitosveikla1">'Forma 6'!$O$116</definedName>
    <definedName name="VAS075_F_Bendraipaskirs1Kitareguliuoja1" localSheetId="5">'Forma 6'!$P$116</definedName>
    <definedName name="VAS075_F_Bendraipaskirs1Kitareguliuoja1">'Forma 6'!$P$116</definedName>
    <definedName name="VAS075_F_Cpunktui101IS" localSheetId="5">'Forma 6'!$D$96</definedName>
    <definedName name="VAS075_F_Cpunktui101IS">'Forma 6'!$D$96</definedName>
    <definedName name="VAS075_F_Cpunktui1031GeriamojoVandens" localSheetId="5">'Forma 6'!$F$96</definedName>
    <definedName name="VAS075_F_Cpunktui1031GeriamojoVandens">'Forma 6'!$F$96</definedName>
    <definedName name="VAS075_F_Cpunktui1032GeriamojoVandens" localSheetId="5">'Forma 6'!$G$96</definedName>
    <definedName name="VAS075_F_Cpunktui1032GeriamojoVandens">'Forma 6'!$G$96</definedName>
    <definedName name="VAS075_F_Cpunktui1033GeriamojoVandens" localSheetId="5">'Forma 6'!$H$96</definedName>
    <definedName name="VAS075_F_Cpunktui1033GeriamojoVandens">'Forma 6'!$H$96</definedName>
    <definedName name="VAS075_F_Cpunktui103IsViso" localSheetId="5">'Forma 6'!$E$96</definedName>
    <definedName name="VAS075_F_Cpunktui103IsViso">'Forma 6'!$E$96</definedName>
    <definedName name="VAS075_F_Cpunktui1041NuotekuSurinkimas" localSheetId="5">'Forma 6'!$J$96</definedName>
    <definedName name="VAS075_F_Cpunktui1041NuotekuSurinkimas">'Forma 6'!$J$96</definedName>
    <definedName name="VAS075_F_Cpunktui1042NuotekuValymas" localSheetId="5">'Forma 6'!$K$96</definedName>
    <definedName name="VAS075_F_Cpunktui1042NuotekuValymas">'Forma 6'!$K$96</definedName>
    <definedName name="VAS075_F_Cpunktui1043NuotekuDumblo" localSheetId="5">'Forma 6'!$L$96</definedName>
    <definedName name="VAS075_F_Cpunktui1043NuotekuDumblo">'Forma 6'!$L$96</definedName>
    <definedName name="VAS075_F_Cpunktui104IsViso" localSheetId="5">'Forma 6'!$I$96</definedName>
    <definedName name="VAS075_F_Cpunktui104IsViso">'Forma 6'!$I$96</definedName>
    <definedName name="VAS075_F_Cpunktui105PavirsiniuNuoteku" localSheetId="5">'Forma 6'!$M$96</definedName>
    <definedName name="VAS075_F_Cpunktui105PavirsiniuNuoteku">'Forma 6'!$M$96</definedName>
    <definedName name="VAS075_F_Cpunktui106KitosReguliuojamosios" localSheetId="5">'Forma 6'!$N$96</definedName>
    <definedName name="VAS075_F_Cpunktui106KitosReguliuojamosios">'Forma 6'!$N$96</definedName>
    <definedName name="VAS075_F_Cpunktui107KitosVeiklos" localSheetId="5">'Forma 6'!$Q$96</definedName>
    <definedName name="VAS075_F_Cpunktui107KitosVeiklos">'Forma 6'!$Q$96</definedName>
    <definedName name="VAS075_F_Cpunktui10Apskaitosveikla1" localSheetId="5">'Forma 6'!$O$96</definedName>
    <definedName name="VAS075_F_Cpunktui10Apskaitosveikla1">'Forma 6'!$O$96</definedName>
    <definedName name="VAS075_F_Cpunktui10Kitareguliuoja1" localSheetId="5">'Forma 6'!$P$96</definedName>
    <definedName name="VAS075_F_Cpunktui10Kitareguliuoja1">'Forma 6'!$P$96</definedName>
    <definedName name="VAS075_F_Cpunktui111IS" localSheetId="5">'Forma 6'!$D$97</definedName>
    <definedName name="VAS075_F_Cpunktui111IS">'Forma 6'!$D$97</definedName>
    <definedName name="VAS075_F_Cpunktui1131GeriamojoVandens" localSheetId="5">'Forma 6'!$F$97</definedName>
    <definedName name="VAS075_F_Cpunktui1131GeriamojoVandens">'Forma 6'!$F$97</definedName>
    <definedName name="VAS075_F_Cpunktui1132GeriamojoVandens" localSheetId="5">'Forma 6'!$G$97</definedName>
    <definedName name="VAS075_F_Cpunktui1132GeriamojoVandens">'Forma 6'!$G$97</definedName>
    <definedName name="VAS075_F_Cpunktui1133GeriamojoVandens" localSheetId="5">'Forma 6'!$H$97</definedName>
    <definedName name="VAS075_F_Cpunktui1133GeriamojoVandens">'Forma 6'!$H$97</definedName>
    <definedName name="VAS075_F_Cpunktui113IsViso" localSheetId="5">'Forma 6'!$E$97</definedName>
    <definedName name="VAS075_F_Cpunktui113IsViso">'Forma 6'!$E$97</definedName>
    <definedName name="VAS075_F_Cpunktui1141NuotekuSurinkimas" localSheetId="5">'Forma 6'!$J$97</definedName>
    <definedName name="VAS075_F_Cpunktui1141NuotekuSurinkimas">'Forma 6'!$J$97</definedName>
    <definedName name="VAS075_F_Cpunktui1142NuotekuValymas" localSheetId="5">'Forma 6'!$K$97</definedName>
    <definedName name="VAS075_F_Cpunktui1142NuotekuValymas">'Forma 6'!$K$97</definedName>
    <definedName name="VAS075_F_Cpunktui1143NuotekuDumblo" localSheetId="5">'Forma 6'!$L$97</definedName>
    <definedName name="VAS075_F_Cpunktui1143NuotekuDumblo">'Forma 6'!$L$97</definedName>
    <definedName name="VAS075_F_Cpunktui114IsViso" localSheetId="5">'Forma 6'!$I$97</definedName>
    <definedName name="VAS075_F_Cpunktui114IsViso">'Forma 6'!$I$97</definedName>
    <definedName name="VAS075_F_Cpunktui115PavirsiniuNuoteku" localSheetId="5">'Forma 6'!$M$97</definedName>
    <definedName name="VAS075_F_Cpunktui115PavirsiniuNuoteku">'Forma 6'!$M$97</definedName>
    <definedName name="VAS075_F_Cpunktui116KitosReguliuojamosios" localSheetId="5">'Forma 6'!$N$97</definedName>
    <definedName name="VAS075_F_Cpunktui116KitosReguliuojamosios">'Forma 6'!$N$97</definedName>
    <definedName name="VAS075_F_Cpunktui117KitosVeiklos" localSheetId="5">'Forma 6'!$Q$97</definedName>
    <definedName name="VAS075_F_Cpunktui117KitosVeiklos">'Forma 6'!$Q$97</definedName>
    <definedName name="VAS075_F_Cpunktui11Apskaitosveikla1" localSheetId="5">'Forma 6'!$O$97</definedName>
    <definedName name="VAS075_F_Cpunktui11Apskaitosveikla1">'Forma 6'!$O$97</definedName>
    <definedName name="VAS075_F_Cpunktui11Kitareguliuoja1" localSheetId="5">'Forma 6'!$P$97</definedName>
    <definedName name="VAS075_F_Cpunktui11Kitareguliuoja1">'Forma 6'!$P$97</definedName>
    <definedName name="VAS075_F_Cpunktui121IS" localSheetId="5">'Forma 6'!$D$98</definedName>
    <definedName name="VAS075_F_Cpunktui121IS">'Forma 6'!$D$98</definedName>
    <definedName name="VAS075_F_Cpunktui1231GeriamojoVandens" localSheetId="5">'Forma 6'!$F$98</definedName>
    <definedName name="VAS075_F_Cpunktui1231GeriamojoVandens">'Forma 6'!$F$98</definedName>
    <definedName name="VAS075_F_Cpunktui1232GeriamojoVandens" localSheetId="5">'Forma 6'!$G$98</definedName>
    <definedName name="VAS075_F_Cpunktui1232GeriamojoVandens">'Forma 6'!$G$98</definedName>
    <definedName name="VAS075_F_Cpunktui1233GeriamojoVandens" localSheetId="5">'Forma 6'!$H$98</definedName>
    <definedName name="VAS075_F_Cpunktui1233GeriamojoVandens">'Forma 6'!$H$98</definedName>
    <definedName name="VAS075_F_Cpunktui123IsViso" localSheetId="5">'Forma 6'!$E$98</definedName>
    <definedName name="VAS075_F_Cpunktui123IsViso">'Forma 6'!$E$98</definedName>
    <definedName name="VAS075_F_Cpunktui1241NuotekuSurinkimas" localSheetId="5">'Forma 6'!$J$98</definedName>
    <definedName name="VAS075_F_Cpunktui1241NuotekuSurinkimas">'Forma 6'!$J$98</definedName>
    <definedName name="VAS075_F_Cpunktui1242NuotekuValymas" localSheetId="5">'Forma 6'!$K$98</definedName>
    <definedName name="VAS075_F_Cpunktui1242NuotekuValymas">'Forma 6'!$K$98</definedName>
    <definedName name="VAS075_F_Cpunktui1243NuotekuDumblo" localSheetId="5">'Forma 6'!$L$98</definedName>
    <definedName name="VAS075_F_Cpunktui1243NuotekuDumblo">'Forma 6'!$L$98</definedName>
    <definedName name="VAS075_F_Cpunktui124IsViso" localSheetId="5">'Forma 6'!$I$98</definedName>
    <definedName name="VAS075_F_Cpunktui124IsViso">'Forma 6'!$I$98</definedName>
    <definedName name="VAS075_F_Cpunktui125PavirsiniuNuoteku" localSheetId="5">'Forma 6'!$M$98</definedName>
    <definedName name="VAS075_F_Cpunktui125PavirsiniuNuoteku">'Forma 6'!$M$98</definedName>
    <definedName name="VAS075_F_Cpunktui126KitosReguliuojamosios" localSheetId="5">'Forma 6'!$N$98</definedName>
    <definedName name="VAS075_F_Cpunktui126KitosReguliuojamosios">'Forma 6'!$N$98</definedName>
    <definedName name="VAS075_F_Cpunktui127KitosVeiklos" localSheetId="5">'Forma 6'!$Q$98</definedName>
    <definedName name="VAS075_F_Cpunktui127KitosVeiklos">'Forma 6'!$Q$98</definedName>
    <definedName name="VAS075_F_Cpunktui12Apskaitosveikla1" localSheetId="5">'Forma 6'!$O$98</definedName>
    <definedName name="VAS075_F_Cpunktui12Apskaitosveikla1">'Forma 6'!$O$98</definedName>
    <definedName name="VAS075_F_Cpunktui12Kitareguliuoja1" localSheetId="5">'Forma 6'!$P$98</definedName>
    <definedName name="VAS075_F_Cpunktui12Kitareguliuoja1">'Forma 6'!$P$98</definedName>
    <definedName name="VAS075_F_Cpunktui131IS" localSheetId="5">'Forma 6'!$D$99</definedName>
    <definedName name="VAS075_F_Cpunktui131IS">'Forma 6'!$D$99</definedName>
    <definedName name="VAS075_F_Cpunktui1331GeriamojoVandens" localSheetId="5">'Forma 6'!$F$99</definedName>
    <definedName name="VAS075_F_Cpunktui1331GeriamojoVandens">'Forma 6'!$F$99</definedName>
    <definedName name="VAS075_F_Cpunktui1332GeriamojoVandens" localSheetId="5">'Forma 6'!$G$99</definedName>
    <definedName name="VAS075_F_Cpunktui1332GeriamojoVandens">'Forma 6'!$G$99</definedName>
    <definedName name="VAS075_F_Cpunktui1333GeriamojoVandens" localSheetId="5">'Forma 6'!$H$99</definedName>
    <definedName name="VAS075_F_Cpunktui1333GeriamojoVandens">'Forma 6'!$H$99</definedName>
    <definedName name="VAS075_F_Cpunktui133IsViso" localSheetId="5">'Forma 6'!$E$99</definedName>
    <definedName name="VAS075_F_Cpunktui133IsViso">'Forma 6'!$E$99</definedName>
    <definedName name="VAS075_F_Cpunktui1341NuotekuSurinkimas" localSheetId="5">'Forma 6'!$J$99</definedName>
    <definedName name="VAS075_F_Cpunktui1341NuotekuSurinkimas">'Forma 6'!$J$99</definedName>
    <definedName name="VAS075_F_Cpunktui1342NuotekuValymas" localSheetId="5">'Forma 6'!$K$99</definedName>
    <definedName name="VAS075_F_Cpunktui1342NuotekuValymas">'Forma 6'!$K$99</definedName>
    <definedName name="VAS075_F_Cpunktui1343NuotekuDumblo" localSheetId="5">'Forma 6'!$L$99</definedName>
    <definedName name="VAS075_F_Cpunktui1343NuotekuDumblo">'Forma 6'!$L$99</definedName>
    <definedName name="VAS075_F_Cpunktui134IsViso" localSheetId="5">'Forma 6'!$I$99</definedName>
    <definedName name="VAS075_F_Cpunktui134IsViso">'Forma 6'!$I$99</definedName>
    <definedName name="VAS075_F_Cpunktui135PavirsiniuNuoteku" localSheetId="5">'Forma 6'!$M$99</definedName>
    <definedName name="VAS075_F_Cpunktui135PavirsiniuNuoteku">'Forma 6'!$M$99</definedName>
    <definedName name="VAS075_F_Cpunktui136KitosReguliuojamosios" localSheetId="5">'Forma 6'!$N$99</definedName>
    <definedName name="VAS075_F_Cpunktui136KitosReguliuojamosios">'Forma 6'!$N$99</definedName>
    <definedName name="VAS075_F_Cpunktui137KitosVeiklos" localSheetId="5">'Forma 6'!$Q$99</definedName>
    <definedName name="VAS075_F_Cpunktui137KitosVeiklos">'Forma 6'!$Q$99</definedName>
    <definedName name="VAS075_F_Cpunktui13Apskaitosveikla1" localSheetId="5">'Forma 6'!$O$99</definedName>
    <definedName name="VAS075_F_Cpunktui13Apskaitosveikla1">'Forma 6'!$O$99</definedName>
    <definedName name="VAS075_F_Cpunktui13Kitareguliuoja1" localSheetId="5">'Forma 6'!$P$99</definedName>
    <definedName name="VAS075_F_Cpunktui13Kitareguliuoja1">'Forma 6'!$P$99</definedName>
    <definedName name="VAS075_F_Cpunktui141IS" localSheetId="5">'Forma 6'!$D$100</definedName>
    <definedName name="VAS075_F_Cpunktui141IS">'Forma 6'!$D$100</definedName>
    <definedName name="VAS075_F_Cpunktui1431GeriamojoVandens" localSheetId="5">'Forma 6'!$F$100</definedName>
    <definedName name="VAS075_F_Cpunktui1431GeriamojoVandens">'Forma 6'!$F$100</definedName>
    <definedName name="VAS075_F_Cpunktui1432GeriamojoVandens" localSheetId="5">'Forma 6'!$G$100</definedName>
    <definedName name="VAS075_F_Cpunktui1432GeriamojoVandens">'Forma 6'!$G$100</definedName>
    <definedName name="VAS075_F_Cpunktui1433GeriamojoVandens" localSheetId="5">'Forma 6'!$H$100</definedName>
    <definedName name="VAS075_F_Cpunktui1433GeriamojoVandens">'Forma 6'!$H$100</definedName>
    <definedName name="VAS075_F_Cpunktui143IsViso" localSheetId="5">'Forma 6'!$E$100</definedName>
    <definedName name="VAS075_F_Cpunktui143IsViso">'Forma 6'!$E$100</definedName>
    <definedName name="VAS075_F_Cpunktui1441NuotekuSurinkimas" localSheetId="5">'Forma 6'!$J$100</definedName>
    <definedName name="VAS075_F_Cpunktui1441NuotekuSurinkimas">'Forma 6'!$J$100</definedName>
    <definedName name="VAS075_F_Cpunktui1442NuotekuValymas" localSheetId="5">'Forma 6'!$K$100</definedName>
    <definedName name="VAS075_F_Cpunktui1442NuotekuValymas">'Forma 6'!$K$100</definedName>
    <definedName name="VAS075_F_Cpunktui1443NuotekuDumblo" localSheetId="5">'Forma 6'!$L$100</definedName>
    <definedName name="VAS075_F_Cpunktui1443NuotekuDumblo">'Forma 6'!$L$100</definedName>
    <definedName name="VAS075_F_Cpunktui144IsViso" localSheetId="5">'Forma 6'!$I$100</definedName>
    <definedName name="VAS075_F_Cpunktui144IsViso">'Forma 6'!$I$100</definedName>
    <definedName name="VAS075_F_Cpunktui145PavirsiniuNuoteku" localSheetId="5">'Forma 6'!$M$100</definedName>
    <definedName name="VAS075_F_Cpunktui145PavirsiniuNuoteku">'Forma 6'!$M$100</definedName>
    <definedName name="VAS075_F_Cpunktui146KitosReguliuojamosios" localSheetId="5">'Forma 6'!$N$100</definedName>
    <definedName name="VAS075_F_Cpunktui146KitosReguliuojamosios">'Forma 6'!$N$100</definedName>
    <definedName name="VAS075_F_Cpunktui147KitosVeiklos" localSheetId="5">'Forma 6'!$Q$100</definedName>
    <definedName name="VAS075_F_Cpunktui147KitosVeiklos">'Forma 6'!$Q$100</definedName>
    <definedName name="VAS075_F_Cpunktui14Apskaitosveikla1" localSheetId="5">'Forma 6'!$O$100</definedName>
    <definedName name="VAS075_F_Cpunktui14Apskaitosveikla1">'Forma 6'!$O$100</definedName>
    <definedName name="VAS075_F_Cpunktui14Kitareguliuoja1" localSheetId="5">'Forma 6'!$P$100</definedName>
    <definedName name="VAS075_F_Cpunktui14Kitareguliuoja1">'Forma 6'!$P$100</definedName>
    <definedName name="VAS075_F_Cpunktui151IS" localSheetId="5">'Forma 6'!$D$103</definedName>
    <definedName name="VAS075_F_Cpunktui151IS">'Forma 6'!$D$103</definedName>
    <definedName name="VAS075_F_Cpunktui1531GeriamojoVandens" localSheetId="5">'Forma 6'!$F$103</definedName>
    <definedName name="VAS075_F_Cpunktui1531GeriamojoVandens">'Forma 6'!$F$103</definedName>
    <definedName name="VAS075_F_Cpunktui1532GeriamojoVandens" localSheetId="5">'Forma 6'!$G$103</definedName>
    <definedName name="VAS075_F_Cpunktui1532GeriamojoVandens">'Forma 6'!$G$103</definedName>
    <definedName name="VAS075_F_Cpunktui1533GeriamojoVandens" localSheetId="5">'Forma 6'!$H$103</definedName>
    <definedName name="VAS075_F_Cpunktui1533GeriamojoVandens">'Forma 6'!$H$103</definedName>
    <definedName name="VAS075_F_Cpunktui153IsViso" localSheetId="5">'Forma 6'!$E$103</definedName>
    <definedName name="VAS075_F_Cpunktui153IsViso">'Forma 6'!$E$103</definedName>
    <definedName name="VAS075_F_Cpunktui1541NuotekuSurinkimas" localSheetId="5">'Forma 6'!$J$103</definedName>
    <definedName name="VAS075_F_Cpunktui1541NuotekuSurinkimas">'Forma 6'!$J$103</definedName>
    <definedName name="VAS075_F_Cpunktui1542NuotekuValymas" localSheetId="5">'Forma 6'!$K$103</definedName>
    <definedName name="VAS075_F_Cpunktui1542NuotekuValymas">'Forma 6'!$K$103</definedName>
    <definedName name="VAS075_F_Cpunktui1543NuotekuDumblo" localSheetId="5">'Forma 6'!$L$103</definedName>
    <definedName name="VAS075_F_Cpunktui1543NuotekuDumblo">'Forma 6'!$L$103</definedName>
    <definedName name="VAS075_F_Cpunktui154IsViso" localSheetId="5">'Forma 6'!$I$103</definedName>
    <definedName name="VAS075_F_Cpunktui154IsViso">'Forma 6'!$I$103</definedName>
    <definedName name="VAS075_F_Cpunktui155PavirsiniuNuoteku" localSheetId="5">'Forma 6'!$M$103</definedName>
    <definedName name="VAS075_F_Cpunktui155PavirsiniuNuoteku">'Forma 6'!$M$103</definedName>
    <definedName name="VAS075_F_Cpunktui156KitosReguliuojamosios" localSheetId="5">'Forma 6'!$N$103</definedName>
    <definedName name="VAS075_F_Cpunktui156KitosReguliuojamosios">'Forma 6'!$N$103</definedName>
    <definedName name="VAS075_F_Cpunktui157KitosVeiklos" localSheetId="5">'Forma 6'!$Q$103</definedName>
    <definedName name="VAS075_F_Cpunktui157KitosVeiklos">'Forma 6'!$Q$103</definedName>
    <definedName name="VAS075_F_Cpunktui15Apskaitosveikla1" localSheetId="5">'Forma 6'!$O$103</definedName>
    <definedName name="VAS075_F_Cpunktui15Apskaitosveikla1">'Forma 6'!$O$103</definedName>
    <definedName name="VAS075_F_Cpunktui15Kitareguliuoja1" localSheetId="5">'Forma 6'!$P$103</definedName>
    <definedName name="VAS075_F_Cpunktui15Kitareguliuoja1">'Forma 6'!$P$103</definedName>
    <definedName name="VAS075_F_Cpunktui161IS" localSheetId="5">'Forma 6'!$D$104</definedName>
    <definedName name="VAS075_F_Cpunktui161IS">'Forma 6'!$D$104</definedName>
    <definedName name="VAS075_F_Cpunktui1631GeriamojoVandens" localSheetId="5">'Forma 6'!$F$104</definedName>
    <definedName name="VAS075_F_Cpunktui1631GeriamojoVandens">'Forma 6'!$F$104</definedName>
    <definedName name="VAS075_F_Cpunktui1632GeriamojoVandens" localSheetId="5">'Forma 6'!$G$104</definedName>
    <definedName name="VAS075_F_Cpunktui1632GeriamojoVandens">'Forma 6'!$G$104</definedName>
    <definedName name="VAS075_F_Cpunktui1633GeriamojoVandens" localSheetId="5">'Forma 6'!$H$104</definedName>
    <definedName name="VAS075_F_Cpunktui1633GeriamojoVandens">'Forma 6'!$H$104</definedName>
    <definedName name="VAS075_F_Cpunktui163IsViso" localSheetId="5">'Forma 6'!$E$104</definedName>
    <definedName name="VAS075_F_Cpunktui163IsViso">'Forma 6'!$E$104</definedName>
    <definedName name="VAS075_F_Cpunktui1641NuotekuSurinkimas" localSheetId="5">'Forma 6'!$J$104</definedName>
    <definedName name="VAS075_F_Cpunktui1641NuotekuSurinkimas">'Forma 6'!$J$104</definedName>
    <definedName name="VAS075_F_Cpunktui1642NuotekuValymas" localSheetId="5">'Forma 6'!$K$104</definedName>
    <definedName name="VAS075_F_Cpunktui1642NuotekuValymas">'Forma 6'!$K$104</definedName>
    <definedName name="VAS075_F_Cpunktui1643NuotekuDumblo" localSheetId="5">'Forma 6'!$L$104</definedName>
    <definedName name="VAS075_F_Cpunktui1643NuotekuDumblo">'Forma 6'!$L$104</definedName>
    <definedName name="VAS075_F_Cpunktui164IsViso" localSheetId="5">'Forma 6'!$I$104</definedName>
    <definedName name="VAS075_F_Cpunktui164IsViso">'Forma 6'!$I$104</definedName>
    <definedName name="VAS075_F_Cpunktui165PavirsiniuNuoteku" localSheetId="5">'Forma 6'!$M$104</definedName>
    <definedName name="VAS075_F_Cpunktui165PavirsiniuNuoteku">'Forma 6'!$M$104</definedName>
    <definedName name="VAS075_F_Cpunktui166KitosReguliuojamosios" localSheetId="5">'Forma 6'!$N$104</definedName>
    <definedName name="VAS075_F_Cpunktui166KitosReguliuojamosios">'Forma 6'!$N$104</definedName>
    <definedName name="VAS075_F_Cpunktui167KitosVeiklos" localSheetId="5">'Forma 6'!$Q$104</definedName>
    <definedName name="VAS075_F_Cpunktui167KitosVeiklos">'Forma 6'!$Q$104</definedName>
    <definedName name="VAS075_F_Cpunktui16Apskaitosveikla1" localSheetId="5">'Forma 6'!$O$104</definedName>
    <definedName name="VAS075_F_Cpunktui16Apskaitosveikla1">'Forma 6'!$O$104</definedName>
    <definedName name="VAS075_F_Cpunktui16Kitareguliuoja1" localSheetId="5">'Forma 6'!$P$104</definedName>
    <definedName name="VAS075_F_Cpunktui16Kitareguliuoja1">'Forma 6'!$P$104</definedName>
    <definedName name="VAS075_F_Cpunktui1711IS" localSheetId="5">'Forma 6'!$D$101</definedName>
    <definedName name="VAS075_F_Cpunktui1711IS">'Forma 6'!$D$101</definedName>
    <definedName name="VAS075_F_Cpunktui17131GeriamojoVandens" localSheetId="5">'Forma 6'!$F$101</definedName>
    <definedName name="VAS075_F_Cpunktui17131GeriamojoVandens">'Forma 6'!$F$101</definedName>
    <definedName name="VAS075_F_Cpunktui17132GeriamojoVandens" localSheetId="5">'Forma 6'!$G$101</definedName>
    <definedName name="VAS075_F_Cpunktui17132GeriamojoVandens">'Forma 6'!$G$101</definedName>
    <definedName name="VAS075_F_Cpunktui17133GeriamojoVandens" localSheetId="5">'Forma 6'!$H$101</definedName>
    <definedName name="VAS075_F_Cpunktui17133GeriamojoVandens">'Forma 6'!$H$101</definedName>
    <definedName name="VAS075_F_Cpunktui1713IsViso" localSheetId="5">'Forma 6'!$E$101</definedName>
    <definedName name="VAS075_F_Cpunktui1713IsViso">'Forma 6'!$E$101</definedName>
    <definedName name="VAS075_F_Cpunktui17141NuotekuSurinkimas" localSheetId="5">'Forma 6'!$J$101</definedName>
    <definedName name="VAS075_F_Cpunktui17141NuotekuSurinkimas">'Forma 6'!$J$101</definedName>
    <definedName name="VAS075_F_Cpunktui17142NuotekuValymas" localSheetId="5">'Forma 6'!$K$101</definedName>
    <definedName name="VAS075_F_Cpunktui17142NuotekuValymas">'Forma 6'!$K$101</definedName>
    <definedName name="VAS075_F_Cpunktui17143NuotekuDumblo" localSheetId="5">'Forma 6'!$L$101</definedName>
    <definedName name="VAS075_F_Cpunktui17143NuotekuDumblo">'Forma 6'!$L$101</definedName>
    <definedName name="VAS075_F_Cpunktui1714IsViso" localSheetId="5">'Forma 6'!$I$101</definedName>
    <definedName name="VAS075_F_Cpunktui1714IsViso">'Forma 6'!$I$101</definedName>
    <definedName name="VAS075_F_Cpunktui1715PavirsiniuNuoteku" localSheetId="5">'Forma 6'!$M$101</definedName>
    <definedName name="VAS075_F_Cpunktui1715PavirsiniuNuoteku">'Forma 6'!$M$101</definedName>
    <definedName name="VAS075_F_Cpunktui1716KitosReguliuojamosios" localSheetId="5">'Forma 6'!$N$101</definedName>
    <definedName name="VAS075_F_Cpunktui1716KitosReguliuojamosios">'Forma 6'!$N$101</definedName>
    <definedName name="VAS075_F_Cpunktui1717KitosVeiklos" localSheetId="5">'Forma 6'!$Q$101</definedName>
    <definedName name="VAS075_F_Cpunktui1717KitosVeiklos">'Forma 6'!$Q$101</definedName>
    <definedName name="VAS075_F_Cpunktui171Apskaitosveikla1" localSheetId="5">'Forma 6'!$O$101</definedName>
    <definedName name="VAS075_F_Cpunktui171Apskaitosveikla1">'Forma 6'!$O$101</definedName>
    <definedName name="VAS075_F_Cpunktui171IS" localSheetId="5">'Forma 6'!$D$102</definedName>
    <definedName name="VAS075_F_Cpunktui171IS">'Forma 6'!$D$102</definedName>
    <definedName name="VAS075_F_Cpunktui171Kitareguliuoja1" localSheetId="5">'Forma 6'!$P$101</definedName>
    <definedName name="VAS075_F_Cpunktui171Kitareguliuoja1">'Forma 6'!$P$101</definedName>
    <definedName name="VAS075_F_Cpunktui1731GeriamojoVandens" localSheetId="5">'Forma 6'!$F$102</definedName>
    <definedName name="VAS075_F_Cpunktui1731GeriamojoVandens">'Forma 6'!$F$102</definedName>
    <definedName name="VAS075_F_Cpunktui1732GeriamojoVandens" localSheetId="5">'Forma 6'!$G$102</definedName>
    <definedName name="VAS075_F_Cpunktui1732GeriamojoVandens">'Forma 6'!$G$102</definedName>
    <definedName name="VAS075_F_Cpunktui1733GeriamojoVandens" localSheetId="5">'Forma 6'!$H$102</definedName>
    <definedName name="VAS075_F_Cpunktui1733GeriamojoVandens">'Forma 6'!$H$102</definedName>
    <definedName name="VAS075_F_Cpunktui173IsViso" localSheetId="5">'Forma 6'!$E$102</definedName>
    <definedName name="VAS075_F_Cpunktui173IsViso">'Forma 6'!$E$102</definedName>
    <definedName name="VAS075_F_Cpunktui1741NuotekuSurinkimas" localSheetId="5">'Forma 6'!$J$102</definedName>
    <definedName name="VAS075_F_Cpunktui1741NuotekuSurinkimas">'Forma 6'!$J$102</definedName>
    <definedName name="VAS075_F_Cpunktui1742NuotekuValymas" localSheetId="5">'Forma 6'!$K$102</definedName>
    <definedName name="VAS075_F_Cpunktui1742NuotekuValymas">'Forma 6'!$K$102</definedName>
    <definedName name="VAS075_F_Cpunktui1743NuotekuDumblo" localSheetId="5">'Forma 6'!$L$102</definedName>
    <definedName name="VAS075_F_Cpunktui1743NuotekuDumblo">'Forma 6'!$L$102</definedName>
    <definedName name="VAS075_F_Cpunktui174IsViso" localSheetId="5">'Forma 6'!$I$102</definedName>
    <definedName name="VAS075_F_Cpunktui174IsViso">'Forma 6'!$I$102</definedName>
    <definedName name="VAS075_F_Cpunktui175PavirsiniuNuoteku" localSheetId="5">'Forma 6'!$M$102</definedName>
    <definedName name="VAS075_F_Cpunktui175PavirsiniuNuoteku">'Forma 6'!$M$102</definedName>
    <definedName name="VAS075_F_Cpunktui176KitosReguliuojamosios" localSheetId="5">'Forma 6'!$N$102</definedName>
    <definedName name="VAS075_F_Cpunktui176KitosReguliuojamosios">'Forma 6'!$N$102</definedName>
    <definedName name="VAS075_F_Cpunktui177KitosVeiklos" localSheetId="5">'Forma 6'!$Q$102</definedName>
    <definedName name="VAS075_F_Cpunktui177KitosVeiklos">'Forma 6'!$Q$102</definedName>
    <definedName name="VAS075_F_Cpunktui17Apskaitosveikla1" localSheetId="5">'Forma 6'!$O$102</definedName>
    <definedName name="VAS075_F_Cpunktui17Apskaitosveikla1">'Forma 6'!$O$102</definedName>
    <definedName name="VAS075_F_Cpunktui17Kitareguliuoja1" localSheetId="5">'Forma 6'!$P$102</definedName>
    <definedName name="VAS075_F_Cpunktui17Kitareguliuoja1">'Forma 6'!$P$102</definedName>
    <definedName name="VAS075_F_Cpunktui1811IS" localSheetId="5">'Forma 6'!$D$105</definedName>
    <definedName name="VAS075_F_Cpunktui1811IS">'Forma 6'!$D$105</definedName>
    <definedName name="VAS075_F_Cpunktui18131GeriamojoVandens" localSheetId="5">'Forma 6'!$F$105</definedName>
    <definedName name="VAS075_F_Cpunktui18131GeriamojoVandens">'Forma 6'!$F$105</definedName>
    <definedName name="VAS075_F_Cpunktui18132GeriamojoVandens" localSheetId="5">'Forma 6'!$G$105</definedName>
    <definedName name="VAS075_F_Cpunktui18132GeriamojoVandens">'Forma 6'!$G$105</definedName>
    <definedName name="VAS075_F_Cpunktui18133GeriamojoVandens" localSheetId="5">'Forma 6'!$H$105</definedName>
    <definedName name="VAS075_F_Cpunktui18133GeriamojoVandens">'Forma 6'!$H$105</definedName>
    <definedName name="VAS075_F_Cpunktui1813IsViso" localSheetId="5">'Forma 6'!$E$105</definedName>
    <definedName name="VAS075_F_Cpunktui1813IsViso">'Forma 6'!$E$105</definedName>
    <definedName name="VAS075_F_Cpunktui18141NuotekuSurinkimas" localSheetId="5">'Forma 6'!$J$105</definedName>
    <definedName name="VAS075_F_Cpunktui18141NuotekuSurinkimas">'Forma 6'!$J$105</definedName>
    <definedName name="VAS075_F_Cpunktui18142NuotekuValymas" localSheetId="5">'Forma 6'!$K$105</definedName>
    <definedName name="VAS075_F_Cpunktui18142NuotekuValymas">'Forma 6'!$K$105</definedName>
    <definedName name="VAS075_F_Cpunktui18143NuotekuDumblo" localSheetId="5">'Forma 6'!$L$105</definedName>
    <definedName name="VAS075_F_Cpunktui18143NuotekuDumblo">'Forma 6'!$L$105</definedName>
    <definedName name="VAS075_F_Cpunktui1814IsViso" localSheetId="5">'Forma 6'!$I$105</definedName>
    <definedName name="VAS075_F_Cpunktui1814IsViso">'Forma 6'!$I$105</definedName>
    <definedName name="VAS075_F_Cpunktui1815PavirsiniuNuoteku" localSheetId="5">'Forma 6'!$M$105</definedName>
    <definedName name="VAS075_F_Cpunktui1815PavirsiniuNuoteku">'Forma 6'!$M$105</definedName>
    <definedName name="VAS075_F_Cpunktui1816KitosReguliuojamosios" localSheetId="5">'Forma 6'!$N$105</definedName>
    <definedName name="VAS075_F_Cpunktui1816KitosReguliuojamosios">'Forma 6'!$N$105</definedName>
    <definedName name="VAS075_F_Cpunktui1817KitosVeiklos" localSheetId="5">'Forma 6'!$Q$105</definedName>
    <definedName name="VAS075_F_Cpunktui1817KitosVeiklos">'Forma 6'!$Q$105</definedName>
    <definedName name="VAS075_F_Cpunktui181Apskaitosveikla1" localSheetId="5">'Forma 6'!$O$105</definedName>
    <definedName name="VAS075_F_Cpunktui181Apskaitosveikla1">'Forma 6'!$O$105</definedName>
    <definedName name="VAS075_F_Cpunktui181IS" localSheetId="5">'Forma 6'!$D$106</definedName>
    <definedName name="VAS075_F_Cpunktui181IS">'Forma 6'!$D$106</definedName>
    <definedName name="VAS075_F_Cpunktui181Kitareguliuoja1" localSheetId="5">'Forma 6'!$P$105</definedName>
    <definedName name="VAS075_F_Cpunktui181Kitareguliuoja1">'Forma 6'!$P$105</definedName>
    <definedName name="VAS075_F_Cpunktui1831GeriamojoVandens" localSheetId="5">'Forma 6'!$F$106</definedName>
    <definedName name="VAS075_F_Cpunktui1831GeriamojoVandens">'Forma 6'!$F$106</definedName>
    <definedName name="VAS075_F_Cpunktui1832GeriamojoVandens" localSheetId="5">'Forma 6'!$G$106</definedName>
    <definedName name="VAS075_F_Cpunktui1832GeriamojoVandens">'Forma 6'!$G$106</definedName>
    <definedName name="VAS075_F_Cpunktui1833GeriamojoVandens" localSheetId="5">'Forma 6'!$H$106</definedName>
    <definedName name="VAS075_F_Cpunktui1833GeriamojoVandens">'Forma 6'!$H$106</definedName>
    <definedName name="VAS075_F_Cpunktui183IsViso" localSheetId="5">'Forma 6'!$E$106</definedName>
    <definedName name="VAS075_F_Cpunktui183IsViso">'Forma 6'!$E$106</definedName>
    <definedName name="VAS075_F_Cpunktui1841NuotekuSurinkimas" localSheetId="5">'Forma 6'!$J$106</definedName>
    <definedName name="VAS075_F_Cpunktui1841NuotekuSurinkimas">'Forma 6'!$J$106</definedName>
    <definedName name="VAS075_F_Cpunktui1842NuotekuValymas" localSheetId="5">'Forma 6'!$K$106</definedName>
    <definedName name="VAS075_F_Cpunktui1842NuotekuValymas">'Forma 6'!$K$106</definedName>
    <definedName name="VAS075_F_Cpunktui1843NuotekuDumblo" localSheetId="5">'Forma 6'!$L$106</definedName>
    <definedName name="VAS075_F_Cpunktui1843NuotekuDumblo">'Forma 6'!$L$106</definedName>
    <definedName name="VAS075_F_Cpunktui184IsViso" localSheetId="5">'Forma 6'!$I$106</definedName>
    <definedName name="VAS075_F_Cpunktui184IsViso">'Forma 6'!$I$106</definedName>
    <definedName name="VAS075_F_Cpunktui185PavirsiniuNuoteku" localSheetId="5">'Forma 6'!$M$106</definedName>
    <definedName name="VAS075_F_Cpunktui185PavirsiniuNuoteku">'Forma 6'!$M$106</definedName>
    <definedName name="VAS075_F_Cpunktui186KitosReguliuojamosios" localSheetId="5">'Forma 6'!$N$106</definedName>
    <definedName name="VAS075_F_Cpunktui186KitosReguliuojamosios">'Forma 6'!$N$106</definedName>
    <definedName name="VAS075_F_Cpunktui187KitosVeiklos" localSheetId="5">'Forma 6'!$Q$106</definedName>
    <definedName name="VAS075_F_Cpunktui187KitosVeiklos">'Forma 6'!$Q$106</definedName>
    <definedName name="VAS075_F_Cpunktui18Apskaitosveikla1" localSheetId="5">'Forma 6'!$O$106</definedName>
    <definedName name="VAS075_F_Cpunktui18Apskaitosveikla1">'Forma 6'!$O$106</definedName>
    <definedName name="VAS075_F_Cpunktui18Kitareguliuoja1" localSheetId="5">'Forma 6'!$P$106</definedName>
    <definedName name="VAS075_F_Cpunktui18Kitareguliuoja1">'Forma 6'!$P$106</definedName>
    <definedName name="VAS075_F_Cpunktui1911IS" localSheetId="5">'Forma 6'!$D$108</definedName>
    <definedName name="VAS075_F_Cpunktui1911IS">'Forma 6'!$D$108</definedName>
    <definedName name="VAS075_F_Cpunktui19131GeriamojoVandens" localSheetId="5">'Forma 6'!$F$108</definedName>
    <definedName name="VAS075_F_Cpunktui19131GeriamojoVandens">'Forma 6'!$F$108</definedName>
    <definedName name="VAS075_F_Cpunktui19132GeriamojoVandens" localSheetId="5">'Forma 6'!$G$108</definedName>
    <definedName name="VAS075_F_Cpunktui19132GeriamojoVandens">'Forma 6'!$G$108</definedName>
    <definedName name="VAS075_F_Cpunktui19133GeriamojoVandens" localSheetId="5">'Forma 6'!$H$108</definedName>
    <definedName name="VAS075_F_Cpunktui19133GeriamojoVandens">'Forma 6'!$H$108</definedName>
    <definedName name="VAS075_F_Cpunktui1913IsViso" localSheetId="5">'Forma 6'!$E$108</definedName>
    <definedName name="VAS075_F_Cpunktui1913IsViso">'Forma 6'!$E$108</definedName>
    <definedName name="VAS075_F_Cpunktui19141NuotekuSurinkimas" localSheetId="5">'Forma 6'!$J$108</definedName>
    <definedName name="VAS075_F_Cpunktui19141NuotekuSurinkimas">'Forma 6'!$J$108</definedName>
    <definedName name="VAS075_F_Cpunktui19142NuotekuValymas" localSheetId="5">'Forma 6'!$K$108</definedName>
    <definedName name="VAS075_F_Cpunktui19142NuotekuValymas">'Forma 6'!$K$108</definedName>
    <definedName name="VAS075_F_Cpunktui19143NuotekuDumblo" localSheetId="5">'Forma 6'!$L$108</definedName>
    <definedName name="VAS075_F_Cpunktui19143NuotekuDumblo">'Forma 6'!$L$108</definedName>
    <definedName name="VAS075_F_Cpunktui1914IsViso" localSheetId="5">'Forma 6'!$I$108</definedName>
    <definedName name="VAS075_F_Cpunktui1914IsViso">'Forma 6'!$I$108</definedName>
    <definedName name="VAS075_F_Cpunktui1915PavirsiniuNuoteku" localSheetId="5">'Forma 6'!$M$108</definedName>
    <definedName name="VAS075_F_Cpunktui1915PavirsiniuNuoteku">'Forma 6'!$M$108</definedName>
    <definedName name="VAS075_F_Cpunktui1916KitosReguliuojamosios" localSheetId="5">'Forma 6'!$N$108</definedName>
    <definedName name="VAS075_F_Cpunktui1916KitosReguliuojamosios">'Forma 6'!$N$108</definedName>
    <definedName name="VAS075_F_Cpunktui1917KitosVeiklos" localSheetId="5">'Forma 6'!$Q$108</definedName>
    <definedName name="VAS075_F_Cpunktui1917KitosVeiklos">'Forma 6'!$Q$108</definedName>
    <definedName name="VAS075_F_Cpunktui191Apskaitosveikla1" localSheetId="5">'Forma 6'!$O$108</definedName>
    <definedName name="VAS075_F_Cpunktui191Apskaitosveikla1">'Forma 6'!$O$108</definedName>
    <definedName name="VAS075_F_Cpunktui191IS" localSheetId="5">'Forma 6'!$D$109</definedName>
    <definedName name="VAS075_F_Cpunktui191IS">'Forma 6'!$D$109</definedName>
    <definedName name="VAS075_F_Cpunktui191Kitareguliuoja1" localSheetId="5">'Forma 6'!$P$108</definedName>
    <definedName name="VAS075_F_Cpunktui191Kitareguliuoja1">'Forma 6'!$P$108</definedName>
    <definedName name="VAS075_F_Cpunktui1921IS" localSheetId="5">'Forma 6'!$D$107</definedName>
    <definedName name="VAS075_F_Cpunktui1921IS">'Forma 6'!$D$107</definedName>
    <definedName name="VAS075_F_Cpunktui19231GeriamojoVandens" localSheetId="5">'Forma 6'!$F$107</definedName>
    <definedName name="VAS075_F_Cpunktui19231GeriamojoVandens">'Forma 6'!$F$107</definedName>
    <definedName name="VAS075_F_Cpunktui19232GeriamojoVandens" localSheetId="5">'Forma 6'!$G$107</definedName>
    <definedName name="VAS075_F_Cpunktui19232GeriamojoVandens">'Forma 6'!$G$107</definedName>
    <definedName name="VAS075_F_Cpunktui19233GeriamojoVandens" localSheetId="5">'Forma 6'!$H$107</definedName>
    <definedName name="VAS075_F_Cpunktui19233GeriamojoVandens">'Forma 6'!$H$107</definedName>
    <definedName name="VAS075_F_Cpunktui1923IsViso" localSheetId="5">'Forma 6'!$E$107</definedName>
    <definedName name="VAS075_F_Cpunktui1923IsViso">'Forma 6'!$E$107</definedName>
    <definedName name="VAS075_F_Cpunktui19241NuotekuSurinkimas" localSheetId="5">'Forma 6'!$J$107</definedName>
    <definedName name="VAS075_F_Cpunktui19241NuotekuSurinkimas">'Forma 6'!$J$107</definedName>
    <definedName name="VAS075_F_Cpunktui19242NuotekuValymas" localSheetId="5">'Forma 6'!$K$107</definedName>
    <definedName name="VAS075_F_Cpunktui19242NuotekuValymas">'Forma 6'!$K$107</definedName>
    <definedName name="VAS075_F_Cpunktui19243NuotekuDumblo" localSheetId="5">'Forma 6'!$L$107</definedName>
    <definedName name="VAS075_F_Cpunktui19243NuotekuDumblo">'Forma 6'!$L$107</definedName>
    <definedName name="VAS075_F_Cpunktui1924IsViso" localSheetId="5">'Forma 6'!$I$107</definedName>
    <definedName name="VAS075_F_Cpunktui1924IsViso">'Forma 6'!$I$107</definedName>
    <definedName name="VAS075_F_Cpunktui1925PavirsiniuNuoteku" localSheetId="5">'Forma 6'!$M$107</definedName>
    <definedName name="VAS075_F_Cpunktui1925PavirsiniuNuoteku">'Forma 6'!$M$107</definedName>
    <definedName name="VAS075_F_Cpunktui1926KitosReguliuojamosios" localSheetId="5">'Forma 6'!$N$107</definedName>
    <definedName name="VAS075_F_Cpunktui1926KitosReguliuojamosios">'Forma 6'!$N$107</definedName>
    <definedName name="VAS075_F_Cpunktui1927KitosVeiklos" localSheetId="5">'Forma 6'!$Q$107</definedName>
    <definedName name="VAS075_F_Cpunktui1927KitosVeiklos">'Forma 6'!$Q$107</definedName>
    <definedName name="VAS075_F_Cpunktui192Apskaitosveikla1" localSheetId="5">'Forma 6'!$O$107</definedName>
    <definedName name="VAS075_F_Cpunktui192Apskaitosveikla1">'Forma 6'!$O$107</definedName>
    <definedName name="VAS075_F_Cpunktui192Kitareguliuoja1" localSheetId="5">'Forma 6'!$P$107</definedName>
    <definedName name="VAS075_F_Cpunktui192Kitareguliuoja1">'Forma 6'!$P$107</definedName>
    <definedName name="VAS075_F_Cpunktui1931GeriamojoVandens" localSheetId="5">'Forma 6'!$F$109</definedName>
    <definedName name="VAS075_F_Cpunktui1931GeriamojoVandens">'Forma 6'!$F$109</definedName>
    <definedName name="VAS075_F_Cpunktui1932GeriamojoVandens" localSheetId="5">'Forma 6'!$G$109</definedName>
    <definedName name="VAS075_F_Cpunktui1932GeriamojoVandens">'Forma 6'!$G$109</definedName>
    <definedName name="VAS075_F_Cpunktui1933GeriamojoVandens" localSheetId="5">'Forma 6'!$H$109</definedName>
    <definedName name="VAS075_F_Cpunktui1933GeriamojoVandens">'Forma 6'!$H$109</definedName>
    <definedName name="VAS075_F_Cpunktui193IsViso" localSheetId="5">'Forma 6'!$E$109</definedName>
    <definedName name="VAS075_F_Cpunktui193IsViso">'Forma 6'!$E$109</definedName>
    <definedName name="VAS075_F_Cpunktui1941NuotekuSurinkimas" localSheetId="5">'Forma 6'!$J$109</definedName>
    <definedName name="VAS075_F_Cpunktui1941NuotekuSurinkimas">'Forma 6'!$J$109</definedName>
    <definedName name="VAS075_F_Cpunktui1942NuotekuValymas" localSheetId="5">'Forma 6'!$K$109</definedName>
    <definedName name="VAS075_F_Cpunktui1942NuotekuValymas">'Forma 6'!$K$109</definedName>
    <definedName name="VAS075_F_Cpunktui1943NuotekuDumblo" localSheetId="5">'Forma 6'!$L$109</definedName>
    <definedName name="VAS075_F_Cpunktui1943NuotekuDumblo">'Forma 6'!$L$109</definedName>
    <definedName name="VAS075_F_Cpunktui194IsViso" localSheetId="5">'Forma 6'!$I$109</definedName>
    <definedName name="VAS075_F_Cpunktui194IsViso">'Forma 6'!$I$109</definedName>
    <definedName name="VAS075_F_Cpunktui195PavirsiniuNuoteku" localSheetId="5">'Forma 6'!$M$109</definedName>
    <definedName name="VAS075_F_Cpunktui195PavirsiniuNuoteku">'Forma 6'!$M$109</definedName>
    <definedName name="VAS075_F_Cpunktui196KitosReguliuojamosios" localSheetId="5">'Forma 6'!$N$109</definedName>
    <definedName name="VAS075_F_Cpunktui196KitosReguliuojamosios">'Forma 6'!$N$109</definedName>
    <definedName name="VAS075_F_Cpunktui197KitosVeiklos" localSheetId="5">'Forma 6'!$Q$109</definedName>
    <definedName name="VAS075_F_Cpunktui197KitosVeiklos">'Forma 6'!$Q$109</definedName>
    <definedName name="VAS075_F_Cpunktui19Apskaitosveikla1" localSheetId="5">'Forma 6'!$O$109</definedName>
    <definedName name="VAS075_F_Cpunktui19Apskaitosveikla1">'Forma 6'!$O$109</definedName>
    <definedName name="VAS075_F_Cpunktui19Kitareguliuoja1" localSheetId="5">'Forma 6'!$P$109</definedName>
    <definedName name="VAS075_F_Cpunktui19Kitareguliuoja1">'Forma 6'!$P$109</definedName>
    <definedName name="VAS075_F_Cpunktui2011IS" localSheetId="5">'Forma 6'!$D$110</definedName>
    <definedName name="VAS075_F_Cpunktui2011IS">'Forma 6'!$D$110</definedName>
    <definedName name="VAS075_F_Cpunktui20131GeriamojoVandens" localSheetId="5">'Forma 6'!$F$110</definedName>
    <definedName name="VAS075_F_Cpunktui20131GeriamojoVandens">'Forma 6'!$F$110</definedName>
    <definedName name="VAS075_F_Cpunktui20132GeriamojoVandens" localSheetId="5">'Forma 6'!$G$110</definedName>
    <definedName name="VAS075_F_Cpunktui20132GeriamojoVandens">'Forma 6'!$G$110</definedName>
    <definedName name="VAS075_F_Cpunktui20133GeriamojoVandens" localSheetId="5">'Forma 6'!$H$110</definedName>
    <definedName name="VAS075_F_Cpunktui20133GeriamojoVandens">'Forma 6'!$H$110</definedName>
    <definedName name="VAS075_F_Cpunktui2013IsViso" localSheetId="5">'Forma 6'!$E$110</definedName>
    <definedName name="VAS075_F_Cpunktui2013IsViso">'Forma 6'!$E$110</definedName>
    <definedName name="VAS075_F_Cpunktui20141NuotekuSurinkimas" localSheetId="5">'Forma 6'!$J$110</definedName>
    <definedName name="VAS075_F_Cpunktui20141NuotekuSurinkimas">'Forma 6'!$J$110</definedName>
    <definedName name="VAS075_F_Cpunktui20142NuotekuValymas" localSheetId="5">'Forma 6'!$K$110</definedName>
    <definedName name="VAS075_F_Cpunktui20142NuotekuValymas">'Forma 6'!$K$110</definedName>
    <definedName name="VAS075_F_Cpunktui20143NuotekuDumblo" localSheetId="5">'Forma 6'!$L$110</definedName>
    <definedName name="VAS075_F_Cpunktui20143NuotekuDumblo">'Forma 6'!$L$110</definedName>
    <definedName name="VAS075_F_Cpunktui2014IsViso" localSheetId="5">'Forma 6'!$I$110</definedName>
    <definedName name="VAS075_F_Cpunktui2014IsViso">'Forma 6'!$I$110</definedName>
    <definedName name="VAS075_F_Cpunktui2015PavirsiniuNuoteku" localSheetId="5">'Forma 6'!$M$110</definedName>
    <definedName name="VAS075_F_Cpunktui2015PavirsiniuNuoteku">'Forma 6'!$M$110</definedName>
    <definedName name="VAS075_F_Cpunktui2016KitosReguliuojamosios" localSheetId="5">'Forma 6'!$N$110</definedName>
    <definedName name="VAS075_F_Cpunktui2016KitosReguliuojamosios">'Forma 6'!$N$110</definedName>
    <definedName name="VAS075_F_Cpunktui2017KitosVeiklos" localSheetId="5">'Forma 6'!$Q$110</definedName>
    <definedName name="VAS075_F_Cpunktui2017KitosVeiklos">'Forma 6'!$Q$110</definedName>
    <definedName name="VAS075_F_Cpunktui201Apskaitosveikla1" localSheetId="5">'Forma 6'!$O$110</definedName>
    <definedName name="VAS075_F_Cpunktui201Apskaitosveikla1">'Forma 6'!$O$110</definedName>
    <definedName name="VAS075_F_Cpunktui201IS" localSheetId="5">'Forma 6'!$D$111</definedName>
    <definedName name="VAS075_F_Cpunktui201IS">'Forma 6'!$D$111</definedName>
    <definedName name="VAS075_F_Cpunktui201Kitareguliuoja1" localSheetId="5">'Forma 6'!$P$110</definedName>
    <definedName name="VAS075_F_Cpunktui201Kitareguliuoja1">'Forma 6'!$P$110</definedName>
    <definedName name="VAS075_F_Cpunktui2031GeriamojoVandens" localSheetId="5">'Forma 6'!$F$111</definedName>
    <definedName name="VAS075_F_Cpunktui2031GeriamojoVandens">'Forma 6'!$F$111</definedName>
    <definedName name="VAS075_F_Cpunktui2032GeriamojoVandens" localSheetId="5">'Forma 6'!$G$111</definedName>
    <definedName name="VAS075_F_Cpunktui2032GeriamojoVandens">'Forma 6'!$G$111</definedName>
    <definedName name="VAS075_F_Cpunktui2033GeriamojoVandens" localSheetId="5">'Forma 6'!$H$111</definedName>
    <definedName name="VAS075_F_Cpunktui2033GeriamojoVandens">'Forma 6'!$H$111</definedName>
    <definedName name="VAS075_F_Cpunktui203IsViso" localSheetId="5">'Forma 6'!$E$111</definedName>
    <definedName name="VAS075_F_Cpunktui203IsViso">'Forma 6'!$E$111</definedName>
    <definedName name="VAS075_F_Cpunktui2041NuotekuSurinkimas" localSheetId="5">'Forma 6'!$J$111</definedName>
    <definedName name="VAS075_F_Cpunktui2041NuotekuSurinkimas">'Forma 6'!$J$111</definedName>
    <definedName name="VAS075_F_Cpunktui2042NuotekuValymas" localSheetId="5">'Forma 6'!$K$111</definedName>
    <definedName name="VAS075_F_Cpunktui2042NuotekuValymas">'Forma 6'!$K$111</definedName>
    <definedName name="VAS075_F_Cpunktui2043NuotekuDumblo" localSheetId="5">'Forma 6'!$L$111</definedName>
    <definedName name="VAS075_F_Cpunktui2043NuotekuDumblo">'Forma 6'!$L$111</definedName>
    <definedName name="VAS075_F_Cpunktui204IsViso" localSheetId="5">'Forma 6'!$I$111</definedName>
    <definedName name="VAS075_F_Cpunktui204IsViso">'Forma 6'!$I$111</definedName>
    <definedName name="VAS075_F_Cpunktui205PavirsiniuNuoteku" localSheetId="5">'Forma 6'!$M$111</definedName>
    <definedName name="VAS075_F_Cpunktui205PavirsiniuNuoteku">'Forma 6'!$M$111</definedName>
    <definedName name="VAS075_F_Cpunktui206KitosReguliuojamosios" localSheetId="5">'Forma 6'!$N$111</definedName>
    <definedName name="VAS075_F_Cpunktui206KitosReguliuojamosios">'Forma 6'!$N$111</definedName>
    <definedName name="VAS075_F_Cpunktui207KitosVeiklos" localSheetId="5">'Forma 6'!$Q$111</definedName>
    <definedName name="VAS075_F_Cpunktui207KitosVeiklos">'Forma 6'!$Q$111</definedName>
    <definedName name="VAS075_F_Cpunktui20Apskaitosveikla1" localSheetId="5">'Forma 6'!$O$111</definedName>
    <definedName name="VAS075_F_Cpunktui20Apskaitosveikla1">'Forma 6'!$O$111</definedName>
    <definedName name="VAS075_F_Cpunktui20Kitareguliuoja1" localSheetId="5">'Forma 6'!$P$111</definedName>
    <definedName name="VAS075_F_Cpunktui20Kitareguliuoja1">'Forma 6'!$P$111</definedName>
    <definedName name="VAS075_F_Cpunktui211IS" localSheetId="5">'Forma 6'!$D$112</definedName>
    <definedName name="VAS075_F_Cpunktui211IS">'Forma 6'!$D$112</definedName>
    <definedName name="VAS075_F_Cpunktui2131GeriamojoVandens" localSheetId="5">'Forma 6'!$F$112</definedName>
    <definedName name="VAS075_F_Cpunktui2131GeriamojoVandens">'Forma 6'!$F$112</definedName>
    <definedName name="VAS075_F_Cpunktui2132GeriamojoVandens" localSheetId="5">'Forma 6'!$G$112</definedName>
    <definedName name="VAS075_F_Cpunktui2132GeriamojoVandens">'Forma 6'!$G$112</definedName>
    <definedName name="VAS075_F_Cpunktui2133GeriamojoVandens" localSheetId="5">'Forma 6'!$H$112</definedName>
    <definedName name="VAS075_F_Cpunktui2133GeriamojoVandens">'Forma 6'!$H$112</definedName>
    <definedName name="VAS075_F_Cpunktui213IsViso" localSheetId="5">'Forma 6'!$E$112</definedName>
    <definedName name="VAS075_F_Cpunktui213IsViso">'Forma 6'!$E$112</definedName>
    <definedName name="VAS075_F_Cpunktui2141NuotekuSurinkimas" localSheetId="5">'Forma 6'!$J$112</definedName>
    <definedName name="VAS075_F_Cpunktui2141NuotekuSurinkimas">'Forma 6'!$J$112</definedName>
    <definedName name="VAS075_F_Cpunktui2142NuotekuValymas" localSheetId="5">'Forma 6'!$K$112</definedName>
    <definedName name="VAS075_F_Cpunktui2142NuotekuValymas">'Forma 6'!$K$112</definedName>
    <definedName name="VAS075_F_Cpunktui2143NuotekuDumblo" localSheetId="5">'Forma 6'!$L$112</definedName>
    <definedName name="VAS075_F_Cpunktui2143NuotekuDumblo">'Forma 6'!$L$112</definedName>
    <definedName name="VAS075_F_Cpunktui214IsViso" localSheetId="5">'Forma 6'!$I$112</definedName>
    <definedName name="VAS075_F_Cpunktui214IsViso">'Forma 6'!$I$112</definedName>
    <definedName name="VAS075_F_Cpunktui215PavirsiniuNuoteku" localSheetId="5">'Forma 6'!$M$112</definedName>
    <definedName name="VAS075_F_Cpunktui215PavirsiniuNuoteku">'Forma 6'!$M$112</definedName>
    <definedName name="VAS075_F_Cpunktui216KitosReguliuojamosios" localSheetId="5">'Forma 6'!$N$112</definedName>
    <definedName name="VAS075_F_Cpunktui216KitosReguliuojamosios">'Forma 6'!$N$112</definedName>
    <definedName name="VAS075_F_Cpunktui217KitosVeiklos" localSheetId="5">'Forma 6'!$Q$112</definedName>
    <definedName name="VAS075_F_Cpunktui217KitosVeiklos">'Forma 6'!$Q$112</definedName>
    <definedName name="VAS075_F_Cpunktui21Apskaitosveikla1" localSheetId="5">'Forma 6'!$O$112</definedName>
    <definedName name="VAS075_F_Cpunktui21Apskaitosveikla1">'Forma 6'!$O$112</definedName>
    <definedName name="VAS075_F_Cpunktui21Kitareguliuoja1" localSheetId="5">'Forma 6'!$P$112</definedName>
    <definedName name="VAS075_F_Cpunktui21Kitareguliuoja1">'Forma 6'!$P$112</definedName>
    <definedName name="VAS075_F_Cpunktui221IS" localSheetId="5">'Forma 6'!$D$113</definedName>
    <definedName name="VAS075_F_Cpunktui221IS">'Forma 6'!$D$113</definedName>
    <definedName name="VAS075_F_Cpunktui2231GeriamojoVandens" localSheetId="5">'Forma 6'!$F$113</definedName>
    <definedName name="VAS075_F_Cpunktui2231GeriamojoVandens">'Forma 6'!$F$113</definedName>
    <definedName name="VAS075_F_Cpunktui2232GeriamojoVandens" localSheetId="5">'Forma 6'!$G$113</definedName>
    <definedName name="VAS075_F_Cpunktui2232GeriamojoVandens">'Forma 6'!$G$113</definedName>
    <definedName name="VAS075_F_Cpunktui2233GeriamojoVandens" localSheetId="5">'Forma 6'!$H$113</definedName>
    <definedName name="VAS075_F_Cpunktui2233GeriamojoVandens">'Forma 6'!$H$113</definedName>
    <definedName name="VAS075_F_Cpunktui223IsViso" localSheetId="5">'Forma 6'!$E$113</definedName>
    <definedName name="VAS075_F_Cpunktui223IsViso">'Forma 6'!$E$113</definedName>
    <definedName name="VAS075_F_Cpunktui2241NuotekuSurinkimas" localSheetId="5">'Forma 6'!$J$113</definedName>
    <definedName name="VAS075_F_Cpunktui2241NuotekuSurinkimas">'Forma 6'!$J$113</definedName>
    <definedName name="VAS075_F_Cpunktui2242NuotekuValymas" localSheetId="5">'Forma 6'!$K$113</definedName>
    <definedName name="VAS075_F_Cpunktui2242NuotekuValymas">'Forma 6'!$K$113</definedName>
    <definedName name="VAS075_F_Cpunktui2243NuotekuDumblo" localSheetId="5">'Forma 6'!$L$113</definedName>
    <definedName name="VAS075_F_Cpunktui2243NuotekuDumblo">'Forma 6'!$L$113</definedName>
    <definedName name="VAS075_F_Cpunktui224IsViso" localSheetId="5">'Forma 6'!$I$113</definedName>
    <definedName name="VAS075_F_Cpunktui224IsViso">'Forma 6'!$I$113</definedName>
    <definedName name="VAS075_F_Cpunktui225PavirsiniuNuoteku" localSheetId="5">'Forma 6'!$M$113</definedName>
    <definedName name="VAS075_F_Cpunktui225PavirsiniuNuoteku">'Forma 6'!$M$113</definedName>
    <definedName name="VAS075_F_Cpunktui226KitosReguliuojamosios" localSheetId="5">'Forma 6'!$N$113</definedName>
    <definedName name="VAS075_F_Cpunktui226KitosReguliuojamosios">'Forma 6'!$N$113</definedName>
    <definedName name="VAS075_F_Cpunktui227KitosVeiklos" localSheetId="5">'Forma 6'!$Q$113</definedName>
    <definedName name="VAS075_F_Cpunktui227KitosVeiklos">'Forma 6'!$Q$113</definedName>
    <definedName name="VAS075_F_Cpunktui22Apskaitosveikla1" localSheetId="5">'Forma 6'!$O$113</definedName>
    <definedName name="VAS075_F_Cpunktui22Apskaitosveikla1">'Forma 6'!$O$113</definedName>
    <definedName name="VAS075_F_Cpunktui22Kitareguliuoja1" localSheetId="5">'Forma 6'!$P$113</definedName>
    <definedName name="VAS075_F_Cpunktui22Kitareguliuoja1">'Forma 6'!$P$113</definedName>
    <definedName name="VAS075_F_Cpunktui231IS" localSheetId="5">'Forma 6'!$D$114</definedName>
    <definedName name="VAS075_F_Cpunktui231IS">'Forma 6'!$D$114</definedName>
    <definedName name="VAS075_F_Cpunktui2331GeriamojoVandens" localSheetId="5">'Forma 6'!$F$114</definedName>
    <definedName name="VAS075_F_Cpunktui2331GeriamojoVandens">'Forma 6'!$F$114</definedName>
    <definedName name="VAS075_F_Cpunktui2332GeriamojoVandens" localSheetId="5">'Forma 6'!$G$114</definedName>
    <definedName name="VAS075_F_Cpunktui2332GeriamojoVandens">'Forma 6'!$G$114</definedName>
    <definedName name="VAS075_F_Cpunktui2333GeriamojoVandens" localSheetId="5">'Forma 6'!$H$114</definedName>
    <definedName name="VAS075_F_Cpunktui2333GeriamojoVandens">'Forma 6'!$H$114</definedName>
    <definedName name="VAS075_F_Cpunktui233IsViso" localSheetId="5">'Forma 6'!$E$114</definedName>
    <definedName name="VAS075_F_Cpunktui233IsViso">'Forma 6'!$E$114</definedName>
    <definedName name="VAS075_F_Cpunktui2341NuotekuSurinkimas" localSheetId="5">'Forma 6'!$J$114</definedName>
    <definedName name="VAS075_F_Cpunktui2341NuotekuSurinkimas">'Forma 6'!$J$114</definedName>
    <definedName name="VAS075_F_Cpunktui2342NuotekuValymas" localSheetId="5">'Forma 6'!$K$114</definedName>
    <definedName name="VAS075_F_Cpunktui2342NuotekuValymas">'Forma 6'!$K$114</definedName>
    <definedName name="VAS075_F_Cpunktui2343NuotekuDumblo" localSheetId="5">'Forma 6'!$L$114</definedName>
    <definedName name="VAS075_F_Cpunktui2343NuotekuDumblo">'Forma 6'!$L$114</definedName>
    <definedName name="VAS075_F_Cpunktui234IsViso" localSheetId="5">'Forma 6'!$I$114</definedName>
    <definedName name="VAS075_F_Cpunktui234IsViso">'Forma 6'!$I$114</definedName>
    <definedName name="VAS075_F_Cpunktui235PavirsiniuNuoteku" localSheetId="5">'Forma 6'!$M$114</definedName>
    <definedName name="VAS075_F_Cpunktui235PavirsiniuNuoteku">'Forma 6'!$M$114</definedName>
    <definedName name="VAS075_F_Cpunktui236KitosReguliuojamosios" localSheetId="5">'Forma 6'!$N$114</definedName>
    <definedName name="VAS075_F_Cpunktui236KitosReguliuojamosios">'Forma 6'!$N$114</definedName>
    <definedName name="VAS075_F_Cpunktui237KitosVeiklos" localSheetId="5">'Forma 6'!$Q$114</definedName>
    <definedName name="VAS075_F_Cpunktui237KitosVeiklos">'Forma 6'!$Q$114</definedName>
    <definedName name="VAS075_F_Cpunktui23Apskaitosveikla1" localSheetId="5">'Forma 6'!$O$114</definedName>
    <definedName name="VAS075_F_Cpunktui23Apskaitosveikla1">'Forma 6'!$O$114</definedName>
    <definedName name="VAS075_F_Cpunktui23Kitareguliuoja1" localSheetId="5">'Forma 6'!$P$114</definedName>
    <definedName name="VAS075_F_Cpunktui23Kitareguliuoja1">'Forma 6'!$P$114</definedName>
    <definedName name="VAS075_F_Cpunktui241IS" localSheetId="5">'Forma 6'!$D$115</definedName>
    <definedName name="VAS075_F_Cpunktui241IS">'Forma 6'!$D$115</definedName>
    <definedName name="VAS075_F_Cpunktui2431GeriamojoVandens" localSheetId="5">'Forma 6'!$F$115</definedName>
    <definedName name="VAS075_F_Cpunktui2431GeriamojoVandens">'Forma 6'!$F$115</definedName>
    <definedName name="VAS075_F_Cpunktui2432GeriamojoVandens" localSheetId="5">'Forma 6'!$G$115</definedName>
    <definedName name="VAS075_F_Cpunktui2432GeriamojoVandens">'Forma 6'!$G$115</definedName>
    <definedName name="VAS075_F_Cpunktui2433GeriamojoVandens" localSheetId="5">'Forma 6'!$H$115</definedName>
    <definedName name="VAS075_F_Cpunktui2433GeriamojoVandens">'Forma 6'!$H$115</definedName>
    <definedName name="VAS075_F_Cpunktui243IsViso" localSheetId="5">'Forma 6'!$E$115</definedName>
    <definedName name="VAS075_F_Cpunktui243IsViso">'Forma 6'!$E$115</definedName>
    <definedName name="VAS075_F_Cpunktui2441NuotekuSurinkimas" localSheetId="5">'Forma 6'!$J$115</definedName>
    <definedName name="VAS075_F_Cpunktui2441NuotekuSurinkimas">'Forma 6'!$J$115</definedName>
    <definedName name="VAS075_F_Cpunktui2442NuotekuValymas" localSheetId="5">'Forma 6'!$K$115</definedName>
    <definedName name="VAS075_F_Cpunktui2442NuotekuValymas">'Forma 6'!$K$115</definedName>
    <definedName name="VAS075_F_Cpunktui2443NuotekuDumblo" localSheetId="5">'Forma 6'!$L$115</definedName>
    <definedName name="VAS075_F_Cpunktui2443NuotekuDumblo">'Forma 6'!$L$115</definedName>
    <definedName name="VAS075_F_Cpunktui244IsViso" localSheetId="5">'Forma 6'!$I$115</definedName>
    <definedName name="VAS075_F_Cpunktui244IsViso">'Forma 6'!$I$115</definedName>
    <definedName name="VAS075_F_Cpunktui245PavirsiniuNuoteku" localSheetId="5">'Forma 6'!$M$115</definedName>
    <definedName name="VAS075_F_Cpunktui245PavirsiniuNuoteku">'Forma 6'!$M$115</definedName>
    <definedName name="VAS075_F_Cpunktui246KitosReguliuojamosios" localSheetId="5">'Forma 6'!$N$115</definedName>
    <definedName name="VAS075_F_Cpunktui246KitosReguliuojamosios">'Forma 6'!$N$115</definedName>
    <definedName name="VAS075_F_Cpunktui247KitosVeiklos" localSheetId="5">'Forma 6'!$Q$115</definedName>
    <definedName name="VAS075_F_Cpunktui247KitosVeiklos">'Forma 6'!$Q$115</definedName>
    <definedName name="VAS075_F_Cpunktui24Apskaitosveikla1" localSheetId="5">'Forma 6'!$O$115</definedName>
    <definedName name="VAS075_F_Cpunktui24Apskaitosveikla1">'Forma 6'!$O$115</definedName>
    <definedName name="VAS075_F_Cpunktui24Kitareguliuoja1" localSheetId="5">'Forma 6'!$P$115</definedName>
    <definedName name="VAS075_F_Cpunktui24Kitareguliuoja1">'Forma 6'!$P$115</definedName>
    <definedName name="VAS075_F_Cpunktui91IS" localSheetId="5">'Forma 6'!$D$95</definedName>
    <definedName name="VAS075_F_Cpunktui91IS">'Forma 6'!$D$95</definedName>
    <definedName name="VAS075_F_Cpunktui931GeriamojoVandens" localSheetId="5">'Forma 6'!$F$95</definedName>
    <definedName name="VAS075_F_Cpunktui931GeriamojoVandens">'Forma 6'!$F$95</definedName>
    <definedName name="VAS075_F_Cpunktui932GeriamojoVandens" localSheetId="5">'Forma 6'!$G$95</definedName>
    <definedName name="VAS075_F_Cpunktui932GeriamojoVandens">'Forma 6'!$G$95</definedName>
    <definedName name="VAS075_F_Cpunktui933GeriamojoVandens" localSheetId="5">'Forma 6'!$H$95</definedName>
    <definedName name="VAS075_F_Cpunktui933GeriamojoVandens">'Forma 6'!$H$95</definedName>
    <definedName name="VAS075_F_Cpunktui93IsViso" localSheetId="5">'Forma 6'!$E$95</definedName>
    <definedName name="VAS075_F_Cpunktui93IsViso">'Forma 6'!$E$95</definedName>
    <definedName name="VAS075_F_Cpunktui941NuotekuSurinkimas" localSheetId="5">'Forma 6'!$J$95</definedName>
    <definedName name="VAS075_F_Cpunktui941NuotekuSurinkimas">'Forma 6'!$J$95</definedName>
    <definedName name="VAS075_F_Cpunktui942NuotekuValymas" localSheetId="5">'Forma 6'!$K$95</definedName>
    <definedName name="VAS075_F_Cpunktui942NuotekuValymas">'Forma 6'!$K$95</definedName>
    <definedName name="VAS075_F_Cpunktui943NuotekuDumblo" localSheetId="5">'Forma 6'!$L$95</definedName>
    <definedName name="VAS075_F_Cpunktui943NuotekuDumblo">'Forma 6'!$L$95</definedName>
    <definedName name="VAS075_F_Cpunktui94IsViso" localSheetId="5">'Forma 6'!$I$95</definedName>
    <definedName name="VAS075_F_Cpunktui94IsViso">'Forma 6'!$I$95</definedName>
    <definedName name="VAS075_F_Cpunktui95PavirsiniuNuoteku" localSheetId="5">'Forma 6'!$M$95</definedName>
    <definedName name="VAS075_F_Cpunktui95PavirsiniuNuoteku">'Forma 6'!$M$95</definedName>
    <definedName name="VAS075_F_Cpunktui96KitosReguliuojamosios" localSheetId="5">'Forma 6'!$N$95</definedName>
    <definedName name="VAS075_F_Cpunktui96KitosReguliuojamosios">'Forma 6'!$N$95</definedName>
    <definedName name="VAS075_F_Cpunktui97KitosVeiklos" localSheetId="5">'Forma 6'!$Q$95</definedName>
    <definedName name="VAS075_F_Cpunktui97KitosVeiklos">'Forma 6'!$Q$95</definedName>
    <definedName name="VAS075_F_Cpunktui9Apskaitosveikla1" localSheetId="5">'Forma 6'!$O$95</definedName>
    <definedName name="VAS075_F_Cpunktui9Apskaitosveikla1">'Forma 6'!$O$95</definedName>
    <definedName name="VAS075_F_Cpunktui9Kitareguliuoja1" localSheetId="5">'Forma 6'!$P$95</definedName>
    <definedName name="VAS075_F_Cpunktui9Kitareguliuoja1">'Forma 6'!$P$95</definedName>
    <definedName name="VAS075_F_Epunktui101IS" localSheetId="5">'Forma 6'!$D$155</definedName>
    <definedName name="VAS075_F_Epunktui101IS">'Forma 6'!$D$155</definedName>
    <definedName name="VAS075_F_Epunktui1031GeriamojoVandens" localSheetId="5">'Forma 6'!$F$155</definedName>
    <definedName name="VAS075_F_Epunktui1031GeriamojoVandens">'Forma 6'!$F$155</definedName>
    <definedName name="VAS075_F_Epunktui1032GeriamojoVandens" localSheetId="5">'Forma 6'!$G$155</definedName>
    <definedName name="VAS075_F_Epunktui1032GeriamojoVandens">'Forma 6'!$G$155</definedName>
    <definedName name="VAS075_F_Epunktui1033GeriamojoVandens" localSheetId="5">'Forma 6'!$H$155</definedName>
    <definedName name="VAS075_F_Epunktui1033GeriamojoVandens">'Forma 6'!$H$155</definedName>
    <definedName name="VAS075_F_Epunktui103IsViso" localSheetId="5">'Forma 6'!$E$155</definedName>
    <definedName name="VAS075_F_Epunktui103IsViso">'Forma 6'!$E$155</definedName>
    <definedName name="VAS075_F_Epunktui1041NuotekuSurinkimas" localSheetId="5">'Forma 6'!$J$155</definedName>
    <definedName name="VAS075_F_Epunktui1041NuotekuSurinkimas">'Forma 6'!$J$155</definedName>
    <definedName name="VAS075_F_Epunktui1042NuotekuValymas" localSheetId="5">'Forma 6'!$K$155</definedName>
    <definedName name="VAS075_F_Epunktui1042NuotekuValymas">'Forma 6'!$K$155</definedName>
    <definedName name="VAS075_F_Epunktui1043NuotekuDumblo" localSheetId="5">'Forma 6'!$L$155</definedName>
    <definedName name="VAS075_F_Epunktui1043NuotekuDumblo">'Forma 6'!$L$155</definedName>
    <definedName name="VAS075_F_Epunktui104IsViso" localSheetId="5">'Forma 6'!$I$155</definedName>
    <definedName name="VAS075_F_Epunktui104IsViso">'Forma 6'!$I$155</definedName>
    <definedName name="VAS075_F_Epunktui105PavirsiniuNuoteku" localSheetId="5">'Forma 6'!$M$155</definedName>
    <definedName name="VAS075_F_Epunktui105PavirsiniuNuoteku">'Forma 6'!$M$155</definedName>
    <definedName name="VAS075_F_Epunktui106KitosReguliuojamosios" localSheetId="5">'Forma 6'!$N$155</definedName>
    <definedName name="VAS075_F_Epunktui106KitosReguliuojamosios">'Forma 6'!$N$155</definedName>
    <definedName name="VAS075_F_Epunktui107KitosVeiklos" localSheetId="5">'Forma 6'!$Q$155</definedName>
    <definedName name="VAS075_F_Epunktui107KitosVeiklos">'Forma 6'!$Q$155</definedName>
    <definedName name="VAS075_F_Epunktui10Apskaitosveikla1" localSheetId="5">'Forma 6'!$O$155</definedName>
    <definedName name="VAS075_F_Epunktui10Apskaitosveikla1">'Forma 6'!$O$155</definedName>
    <definedName name="VAS075_F_Epunktui10Kitareguliuoja1" localSheetId="5">'Forma 6'!$P$155</definedName>
    <definedName name="VAS075_F_Epunktui10Kitareguliuoja1">'Forma 6'!$P$155</definedName>
    <definedName name="VAS075_F_Epunktui111IS" localSheetId="5">'Forma 6'!$D$159</definedName>
    <definedName name="VAS075_F_Epunktui111IS">'Forma 6'!$D$159</definedName>
    <definedName name="VAS075_F_Epunktui1131GeriamojoVandens" localSheetId="5">'Forma 6'!$F$159</definedName>
    <definedName name="VAS075_F_Epunktui1131GeriamojoVandens">'Forma 6'!$F$159</definedName>
    <definedName name="VAS075_F_Epunktui1132GeriamojoVandens" localSheetId="5">'Forma 6'!$G$159</definedName>
    <definedName name="VAS075_F_Epunktui1132GeriamojoVandens">'Forma 6'!$G$159</definedName>
    <definedName name="VAS075_F_Epunktui1133GeriamojoVandens" localSheetId="5">'Forma 6'!$H$159</definedName>
    <definedName name="VAS075_F_Epunktui1133GeriamojoVandens">'Forma 6'!$H$159</definedName>
    <definedName name="VAS075_F_Epunktui113IsViso" localSheetId="5">'Forma 6'!$E$159</definedName>
    <definedName name="VAS075_F_Epunktui113IsViso">'Forma 6'!$E$159</definedName>
    <definedName name="VAS075_F_Epunktui1141NuotekuSurinkimas" localSheetId="5">'Forma 6'!$J$159</definedName>
    <definedName name="VAS075_F_Epunktui1141NuotekuSurinkimas">'Forma 6'!$J$159</definedName>
    <definedName name="VAS075_F_Epunktui1142NuotekuValymas" localSheetId="5">'Forma 6'!$K$159</definedName>
    <definedName name="VAS075_F_Epunktui1142NuotekuValymas">'Forma 6'!$K$159</definedName>
    <definedName name="VAS075_F_Epunktui1143NuotekuDumblo" localSheetId="5">'Forma 6'!$L$159</definedName>
    <definedName name="VAS075_F_Epunktui1143NuotekuDumblo">'Forma 6'!$L$159</definedName>
    <definedName name="VAS075_F_Epunktui114IsViso" localSheetId="5">'Forma 6'!$I$159</definedName>
    <definedName name="VAS075_F_Epunktui114IsViso">'Forma 6'!$I$159</definedName>
    <definedName name="VAS075_F_Epunktui115PavirsiniuNuoteku" localSheetId="5">'Forma 6'!$M$159</definedName>
    <definedName name="VAS075_F_Epunktui115PavirsiniuNuoteku">'Forma 6'!$M$159</definedName>
    <definedName name="VAS075_F_Epunktui116KitosReguliuojamosios" localSheetId="5">'Forma 6'!$N$159</definedName>
    <definedName name="VAS075_F_Epunktui116KitosReguliuojamosios">'Forma 6'!$N$159</definedName>
    <definedName name="VAS075_F_Epunktui117KitosVeiklos" localSheetId="5">'Forma 6'!$Q$159</definedName>
    <definedName name="VAS075_F_Epunktui117KitosVeiklos">'Forma 6'!$Q$159</definedName>
    <definedName name="VAS075_F_Epunktui11Apskaitosveikla1" localSheetId="5">'Forma 6'!$O$159</definedName>
    <definedName name="VAS075_F_Epunktui11Apskaitosveikla1">'Forma 6'!$O$159</definedName>
    <definedName name="VAS075_F_Epunktui11IS" localSheetId="5">'Forma 6'!$D$144</definedName>
    <definedName name="VAS075_F_Epunktui11IS">'Forma 6'!$D$144</definedName>
    <definedName name="VAS075_F_Epunktui11Kitareguliuoja1" localSheetId="5">'Forma 6'!$P$159</definedName>
    <definedName name="VAS075_F_Epunktui11Kitareguliuoja1">'Forma 6'!$P$159</definedName>
    <definedName name="VAS075_F_Epunktui121IS" localSheetId="5">'Forma 6'!$D$160</definedName>
    <definedName name="VAS075_F_Epunktui121IS">'Forma 6'!$D$160</definedName>
    <definedName name="VAS075_F_Epunktui1231GeriamojoVandens" localSheetId="5">'Forma 6'!$F$160</definedName>
    <definedName name="VAS075_F_Epunktui1231GeriamojoVandens">'Forma 6'!$F$160</definedName>
    <definedName name="VAS075_F_Epunktui1232GeriamojoVandens" localSheetId="5">'Forma 6'!$G$160</definedName>
    <definedName name="VAS075_F_Epunktui1232GeriamojoVandens">'Forma 6'!$G$160</definedName>
    <definedName name="VAS075_F_Epunktui1233GeriamojoVandens" localSheetId="5">'Forma 6'!$H$160</definedName>
    <definedName name="VAS075_F_Epunktui1233GeriamojoVandens">'Forma 6'!$H$160</definedName>
    <definedName name="VAS075_F_Epunktui123IsViso" localSheetId="5">'Forma 6'!$E$160</definedName>
    <definedName name="VAS075_F_Epunktui123IsViso">'Forma 6'!$E$160</definedName>
    <definedName name="VAS075_F_Epunktui1241NuotekuSurinkimas" localSheetId="5">'Forma 6'!$J$160</definedName>
    <definedName name="VAS075_F_Epunktui1241NuotekuSurinkimas">'Forma 6'!$J$160</definedName>
    <definedName name="VAS075_F_Epunktui1242NuotekuValymas" localSheetId="5">'Forma 6'!$K$160</definedName>
    <definedName name="VAS075_F_Epunktui1242NuotekuValymas">'Forma 6'!$K$160</definedName>
    <definedName name="VAS075_F_Epunktui1243NuotekuDumblo" localSheetId="5">'Forma 6'!$L$160</definedName>
    <definedName name="VAS075_F_Epunktui1243NuotekuDumblo">'Forma 6'!$L$160</definedName>
    <definedName name="VAS075_F_Epunktui124IsViso" localSheetId="5">'Forma 6'!$I$160</definedName>
    <definedName name="VAS075_F_Epunktui124IsViso">'Forma 6'!$I$160</definedName>
    <definedName name="VAS075_F_Epunktui125PavirsiniuNuoteku" localSheetId="5">'Forma 6'!$M$160</definedName>
    <definedName name="VAS075_F_Epunktui125PavirsiniuNuoteku">'Forma 6'!$M$160</definedName>
    <definedName name="VAS075_F_Epunktui126KitosReguliuojamosios" localSheetId="5">'Forma 6'!$N$160</definedName>
    <definedName name="VAS075_F_Epunktui126KitosReguliuojamosios">'Forma 6'!$N$160</definedName>
    <definedName name="VAS075_F_Epunktui127KitosVeiklos" localSheetId="5">'Forma 6'!$Q$160</definedName>
    <definedName name="VAS075_F_Epunktui127KitosVeiklos">'Forma 6'!$Q$160</definedName>
    <definedName name="VAS075_F_Epunktui12Apskaitosveikla1" localSheetId="5">'Forma 6'!$O$160</definedName>
    <definedName name="VAS075_F_Epunktui12Apskaitosveikla1">'Forma 6'!$O$160</definedName>
    <definedName name="VAS075_F_Epunktui12Kitareguliuoja1" localSheetId="5">'Forma 6'!$P$160</definedName>
    <definedName name="VAS075_F_Epunktui12Kitareguliuoja1">'Forma 6'!$P$160</definedName>
    <definedName name="VAS075_F_Epunktui131GeriamojoVandens" localSheetId="5">'Forma 6'!$F$144</definedName>
    <definedName name="VAS075_F_Epunktui131GeriamojoVandens">'Forma 6'!$F$144</definedName>
    <definedName name="VAS075_F_Epunktui131IS" localSheetId="5">'Forma 6'!$D$161</definedName>
    <definedName name="VAS075_F_Epunktui131IS">'Forma 6'!$D$161</definedName>
    <definedName name="VAS075_F_Epunktui132GeriamojoVandens" localSheetId="5">'Forma 6'!$G$144</definedName>
    <definedName name="VAS075_F_Epunktui132GeriamojoVandens">'Forma 6'!$G$144</definedName>
    <definedName name="VAS075_F_Epunktui1331GeriamojoVandens" localSheetId="5">'Forma 6'!$F$161</definedName>
    <definedName name="VAS075_F_Epunktui1331GeriamojoVandens">'Forma 6'!$F$161</definedName>
    <definedName name="VAS075_F_Epunktui1332GeriamojoVandens" localSheetId="5">'Forma 6'!$G$161</definedName>
    <definedName name="VAS075_F_Epunktui1332GeriamojoVandens">'Forma 6'!$G$161</definedName>
    <definedName name="VAS075_F_Epunktui1333GeriamojoVandens" localSheetId="5">'Forma 6'!$H$161</definedName>
    <definedName name="VAS075_F_Epunktui1333GeriamojoVandens">'Forma 6'!$H$161</definedName>
    <definedName name="VAS075_F_Epunktui133GeriamojoVandens" localSheetId="5">'Forma 6'!$H$144</definedName>
    <definedName name="VAS075_F_Epunktui133GeriamojoVandens">'Forma 6'!$H$144</definedName>
    <definedName name="VAS075_F_Epunktui133IsViso" localSheetId="5">'Forma 6'!$E$161</definedName>
    <definedName name="VAS075_F_Epunktui133IsViso">'Forma 6'!$E$161</definedName>
    <definedName name="VAS075_F_Epunktui1341NuotekuSurinkimas" localSheetId="5">'Forma 6'!$J$161</definedName>
    <definedName name="VAS075_F_Epunktui1341NuotekuSurinkimas">'Forma 6'!$J$161</definedName>
    <definedName name="VAS075_F_Epunktui1342NuotekuValymas" localSheetId="5">'Forma 6'!$K$161</definedName>
    <definedName name="VAS075_F_Epunktui1342NuotekuValymas">'Forma 6'!$K$161</definedName>
    <definedName name="VAS075_F_Epunktui1343NuotekuDumblo" localSheetId="5">'Forma 6'!$L$161</definedName>
    <definedName name="VAS075_F_Epunktui1343NuotekuDumblo">'Forma 6'!$L$161</definedName>
    <definedName name="VAS075_F_Epunktui134IsViso" localSheetId="5">'Forma 6'!$I$161</definedName>
    <definedName name="VAS075_F_Epunktui134IsViso">'Forma 6'!$I$161</definedName>
    <definedName name="VAS075_F_Epunktui135PavirsiniuNuoteku" localSheetId="5">'Forma 6'!$M$161</definedName>
    <definedName name="VAS075_F_Epunktui135PavirsiniuNuoteku">'Forma 6'!$M$161</definedName>
    <definedName name="VAS075_F_Epunktui136KitosReguliuojamosios" localSheetId="5">'Forma 6'!$N$161</definedName>
    <definedName name="VAS075_F_Epunktui136KitosReguliuojamosios">'Forma 6'!$N$161</definedName>
    <definedName name="VAS075_F_Epunktui137KitosVeiklos" localSheetId="5">'Forma 6'!$Q$161</definedName>
    <definedName name="VAS075_F_Epunktui137KitosVeiklos">'Forma 6'!$Q$161</definedName>
    <definedName name="VAS075_F_Epunktui13Apskaitosveikla1" localSheetId="5">'Forma 6'!$O$161</definedName>
    <definedName name="VAS075_F_Epunktui13Apskaitosveikla1">'Forma 6'!$O$161</definedName>
    <definedName name="VAS075_F_Epunktui13IsViso" localSheetId="5">'Forma 6'!$E$144</definedName>
    <definedName name="VAS075_F_Epunktui13IsViso">'Forma 6'!$E$144</definedName>
    <definedName name="VAS075_F_Epunktui13Kitareguliuoja1" localSheetId="5">'Forma 6'!$P$161</definedName>
    <definedName name="VAS075_F_Epunktui13Kitareguliuoja1">'Forma 6'!$P$161</definedName>
    <definedName name="VAS075_F_Epunktui141IS" localSheetId="5">'Forma 6'!$D$162</definedName>
    <definedName name="VAS075_F_Epunktui141IS">'Forma 6'!$D$162</definedName>
    <definedName name="VAS075_F_Epunktui141NuotekuSurinkimas" localSheetId="5">'Forma 6'!$J$144</definedName>
    <definedName name="VAS075_F_Epunktui141NuotekuSurinkimas">'Forma 6'!$J$144</definedName>
    <definedName name="VAS075_F_Epunktui142NuotekuValymas" localSheetId="5">'Forma 6'!$K$144</definedName>
    <definedName name="VAS075_F_Epunktui142NuotekuValymas">'Forma 6'!$K$144</definedName>
    <definedName name="VAS075_F_Epunktui1431GeriamojoVandens" localSheetId="5">'Forma 6'!$F$162</definedName>
    <definedName name="VAS075_F_Epunktui1431GeriamojoVandens">'Forma 6'!$F$162</definedName>
    <definedName name="VAS075_F_Epunktui1432GeriamojoVandens" localSheetId="5">'Forma 6'!$G$162</definedName>
    <definedName name="VAS075_F_Epunktui1432GeriamojoVandens">'Forma 6'!$G$162</definedName>
    <definedName name="VAS075_F_Epunktui1433GeriamojoVandens" localSheetId="5">'Forma 6'!$H$162</definedName>
    <definedName name="VAS075_F_Epunktui1433GeriamojoVandens">'Forma 6'!$H$162</definedName>
    <definedName name="VAS075_F_Epunktui143IsViso" localSheetId="5">'Forma 6'!$E$162</definedName>
    <definedName name="VAS075_F_Epunktui143IsViso">'Forma 6'!$E$162</definedName>
    <definedName name="VAS075_F_Epunktui143NuotekuDumblo" localSheetId="5">'Forma 6'!$L$144</definedName>
    <definedName name="VAS075_F_Epunktui143NuotekuDumblo">'Forma 6'!$L$144</definedName>
    <definedName name="VAS075_F_Epunktui1441NuotekuSurinkimas" localSheetId="5">'Forma 6'!$J$162</definedName>
    <definedName name="VAS075_F_Epunktui1441NuotekuSurinkimas">'Forma 6'!$J$162</definedName>
    <definedName name="VAS075_F_Epunktui1442NuotekuValymas" localSheetId="5">'Forma 6'!$K$162</definedName>
    <definedName name="VAS075_F_Epunktui1442NuotekuValymas">'Forma 6'!$K$162</definedName>
    <definedName name="VAS075_F_Epunktui1443NuotekuDumblo" localSheetId="5">'Forma 6'!$L$162</definedName>
    <definedName name="VAS075_F_Epunktui1443NuotekuDumblo">'Forma 6'!$L$162</definedName>
    <definedName name="VAS075_F_Epunktui144IsViso" localSheetId="5">'Forma 6'!$I$162</definedName>
    <definedName name="VAS075_F_Epunktui144IsViso">'Forma 6'!$I$162</definedName>
    <definedName name="VAS075_F_Epunktui145PavirsiniuNuoteku" localSheetId="5">'Forma 6'!$M$162</definedName>
    <definedName name="VAS075_F_Epunktui145PavirsiniuNuoteku">'Forma 6'!$M$162</definedName>
    <definedName name="VAS075_F_Epunktui146KitosReguliuojamosios" localSheetId="5">'Forma 6'!$N$162</definedName>
    <definedName name="VAS075_F_Epunktui146KitosReguliuojamosios">'Forma 6'!$N$162</definedName>
    <definedName name="VAS075_F_Epunktui147KitosVeiklos" localSheetId="5">'Forma 6'!$Q$162</definedName>
    <definedName name="VAS075_F_Epunktui147KitosVeiklos">'Forma 6'!$Q$162</definedName>
    <definedName name="VAS075_F_Epunktui14Apskaitosveikla1" localSheetId="5">'Forma 6'!$O$162</definedName>
    <definedName name="VAS075_F_Epunktui14Apskaitosveikla1">'Forma 6'!$O$162</definedName>
    <definedName name="VAS075_F_Epunktui14IsViso" localSheetId="5">'Forma 6'!$I$144</definedName>
    <definedName name="VAS075_F_Epunktui14IsViso">'Forma 6'!$I$144</definedName>
    <definedName name="VAS075_F_Epunktui14Kitareguliuoja1" localSheetId="5">'Forma 6'!$P$162</definedName>
    <definedName name="VAS075_F_Epunktui14Kitareguliuoja1">'Forma 6'!$P$162</definedName>
    <definedName name="VAS075_F_Epunktui151IS" localSheetId="5">'Forma 6'!$D$163</definedName>
    <definedName name="VAS075_F_Epunktui151IS">'Forma 6'!$D$163</definedName>
    <definedName name="VAS075_F_Epunktui1531GeriamojoVandens" localSheetId="5">'Forma 6'!$F$163</definedName>
    <definedName name="VAS075_F_Epunktui1531GeriamojoVandens">'Forma 6'!$F$163</definedName>
    <definedName name="VAS075_F_Epunktui1532GeriamojoVandens" localSheetId="5">'Forma 6'!$G$163</definedName>
    <definedName name="VAS075_F_Epunktui1532GeriamojoVandens">'Forma 6'!$G$163</definedName>
    <definedName name="VAS075_F_Epunktui1533GeriamojoVandens" localSheetId="5">'Forma 6'!$H$163</definedName>
    <definedName name="VAS075_F_Epunktui1533GeriamojoVandens">'Forma 6'!$H$163</definedName>
    <definedName name="VAS075_F_Epunktui153IsViso" localSheetId="5">'Forma 6'!$E$163</definedName>
    <definedName name="VAS075_F_Epunktui153IsViso">'Forma 6'!$E$163</definedName>
    <definedName name="VAS075_F_Epunktui1541NuotekuSurinkimas" localSheetId="5">'Forma 6'!$J$163</definedName>
    <definedName name="VAS075_F_Epunktui1541NuotekuSurinkimas">'Forma 6'!$J$163</definedName>
    <definedName name="VAS075_F_Epunktui1542NuotekuValymas" localSheetId="5">'Forma 6'!$K$163</definedName>
    <definedName name="VAS075_F_Epunktui1542NuotekuValymas">'Forma 6'!$K$163</definedName>
    <definedName name="VAS075_F_Epunktui1543NuotekuDumblo" localSheetId="5">'Forma 6'!$L$163</definedName>
    <definedName name="VAS075_F_Epunktui1543NuotekuDumblo">'Forma 6'!$L$163</definedName>
    <definedName name="VAS075_F_Epunktui154IsViso" localSheetId="5">'Forma 6'!$I$163</definedName>
    <definedName name="VAS075_F_Epunktui154IsViso">'Forma 6'!$I$163</definedName>
    <definedName name="VAS075_F_Epunktui155PavirsiniuNuoteku" localSheetId="5">'Forma 6'!$M$163</definedName>
    <definedName name="VAS075_F_Epunktui155PavirsiniuNuoteku">'Forma 6'!$M$163</definedName>
    <definedName name="VAS075_F_Epunktui156KitosReguliuojamosios" localSheetId="5">'Forma 6'!$N$163</definedName>
    <definedName name="VAS075_F_Epunktui156KitosReguliuojamosios">'Forma 6'!$N$163</definedName>
    <definedName name="VAS075_F_Epunktui157KitosVeiklos" localSheetId="5">'Forma 6'!$Q$163</definedName>
    <definedName name="VAS075_F_Epunktui157KitosVeiklos">'Forma 6'!$Q$163</definedName>
    <definedName name="VAS075_F_Epunktui15Apskaitosveikla1" localSheetId="5">'Forma 6'!$O$163</definedName>
    <definedName name="VAS075_F_Epunktui15Apskaitosveikla1">'Forma 6'!$O$163</definedName>
    <definedName name="VAS075_F_Epunktui15Kitareguliuoja1" localSheetId="5">'Forma 6'!$P$163</definedName>
    <definedName name="VAS075_F_Epunktui15Kitareguliuoja1">'Forma 6'!$P$163</definedName>
    <definedName name="VAS075_F_Epunktui15PavirsiniuNuoteku" localSheetId="5">'Forma 6'!$M$144</definedName>
    <definedName name="VAS075_F_Epunktui15PavirsiniuNuoteku">'Forma 6'!$M$144</definedName>
    <definedName name="VAS075_F_Epunktui161IS" localSheetId="5">'Forma 6'!$D$151</definedName>
    <definedName name="VAS075_F_Epunktui161IS">'Forma 6'!$D$151</definedName>
    <definedName name="VAS075_F_Epunktui1631GeriamojoVandens" localSheetId="5">'Forma 6'!$F$151</definedName>
    <definedName name="VAS075_F_Epunktui1631GeriamojoVandens">'Forma 6'!$F$151</definedName>
    <definedName name="VAS075_F_Epunktui1632GeriamojoVandens" localSheetId="5">'Forma 6'!$G$151</definedName>
    <definedName name="VAS075_F_Epunktui1632GeriamojoVandens">'Forma 6'!$G$151</definedName>
    <definedName name="VAS075_F_Epunktui1633GeriamojoVandens" localSheetId="5">'Forma 6'!$H$151</definedName>
    <definedName name="VAS075_F_Epunktui1633GeriamojoVandens">'Forma 6'!$H$151</definedName>
    <definedName name="VAS075_F_Epunktui163IsViso" localSheetId="5">'Forma 6'!$E$151</definedName>
    <definedName name="VAS075_F_Epunktui163IsViso">'Forma 6'!$E$151</definedName>
    <definedName name="VAS075_F_Epunktui1641NuotekuSurinkimas" localSheetId="5">'Forma 6'!$J$151</definedName>
    <definedName name="VAS075_F_Epunktui1641NuotekuSurinkimas">'Forma 6'!$J$151</definedName>
    <definedName name="VAS075_F_Epunktui1642NuotekuValymas" localSheetId="5">'Forma 6'!$K$151</definedName>
    <definedName name="VAS075_F_Epunktui1642NuotekuValymas">'Forma 6'!$K$151</definedName>
    <definedName name="VAS075_F_Epunktui1643NuotekuDumblo" localSheetId="5">'Forma 6'!$L$151</definedName>
    <definedName name="VAS075_F_Epunktui1643NuotekuDumblo">'Forma 6'!$L$151</definedName>
    <definedName name="VAS075_F_Epunktui164IsViso" localSheetId="5">'Forma 6'!$I$151</definedName>
    <definedName name="VAS075_F_Epunktui164IsViso">'Forma 6'!$I$151</definedName>
    <definedName name="VAS075_F_Epunktui165PavirsiniuNuoteku" localSheetId="5">'Forma 6'!$M$151</definedName>
    <definedName name="VAS075_F_Epunktui165PavirsiniuNuoteku">'Forma 6'!$M$151</definedName>
    <definedName name="VAS075_F_Epunktui166KitosReguliuojamosios" localSheetId="5">'Forma 6'!$N$151</definedName>
    <definedName name="VAS075_F_Epunktui166KitosReguliuojamosios">'Forma 6'!$N$151</definedName>
    <definedName name="VAS075_F_Epunktui167KitosVeiklos" localSheetId="5">'Forma 6'!$Q$151</definedName>
    <definedName name="VAS075_F_Epunktui167KitosVeiklos">'Forma 6'!$Q$151</definedName>
    <definedName name="VAS075_F_Epunktui16Apskaitosveikla1" localSheetId="5">'Forma 6'!$O$151</definedName>
    <definedName name="VAS075_F_Epunktui16Apskaitosveikla1">'Forma 6'!$O$151</definedName>
    <definedName name="VAS075_F_Epunktui16Kitareguliuoja1" localSheetId="5">'Forma 6'!$P$151</definedName>
    <definedName name="VAS075_F_Epunktui16Kitareguliuoja1">'Forma 6'!$P$151</definedName>
    <definedName name="VAS075_F_Epunktui16KitosReguliuojamosios" localSheetId="5">'Forma 6'!$N$144</definedName>
    <definedName name="VAS075_F_Epunktui16KitosReguliuojamosios">'Forma 6'!$N$144</definedName>
    <definedName name="VAS075_F_Epunktui171IS" localSheetId="5">'Forma 6'!$D$152</definedName>
    <definedName name="VAS075_F_Epunktui171IS">'Forma 6'!$D$152</definedName>
    <definedName name="VAS075_F_Epunktui1731GeriamojoVandens" localSheetId="5">'Forma 6'!$F$152</definedName>
    <definedName name="VAS075_F_Epunktui1731GeriamojoVandens">'Forma 6'!$F$152</definedName>
    <definedName name="VAS075_F_Epunktui1732GeriamojoVandens" localSheetId="5">'Forma 6'!$G$152</definedName>
    <definedName name="VAS075_F_Epunktui1732GeriamojoVandens">'Forma 6'!$G$152</definedName>
    <definedName name="VAS075_F_Epunktui1733GeriamojoVandens" localSheetId="5">'Forma 6'!$H$152</definedName>
    <definedName name="VAS075_F_Epunktui1733GeriamojoVandens">'Forma 6'!$H$152</definedName>
    <definedName name="VAS075_F_Epunktui173IsViso" localSheetId="5">'Forma 6'!$E$152</definedName>
    <definedName name="VAS075_F_Epunktui173IsViso">'Forma 6'!$E$152</definedName>
    <definedName name="VAS075_F_Epunktui1741NuotekuSurinkimas" localSheetId="5">'Forma 6'!$J$152</definedName>
    <definedName name="VAS075_F_Epunktui1741NuotekuSurinkimas">'Forma 6'!$J$152</definedName>
    <definedName name="VAS075_F_Epunktui1742NuotekuValymas" localSheetId="5">'Forma 6'!$K$152</definedName>
    <definedName name="VAS075_F_Epunktui1742NuotekuValymas">'Forma 6'!$K$152</definedName>
    <definedName name="VAS075_F_Epunktui1743NuotekuDumblo" localSheetId="5">'Forma 6'!$L$152</definedName>
    <definedName name="VAS075_F_Epunktui1743NuotekuDumblo">'Forma 6'!$L$152</definedName>
    <definedName name="VAS075_F_Epunktui174IsViso" localSheetId="5">'Forma 6'!$I$152</definedName>
    <definedName name="VAS075_F_Epunktui174IsViso">'Forma 6'!$I$152</definedName>
    <definedName name="VAS075_F_Epunktui175PavirsiniuNuoteku" localSheetId="5">'Forma 6'!$M$152</definedName>
    <definedName name="VAS075_F_Epunktui175PavirsiniuNuoteku">'Forma 6'!$M$152</definedName>
    <definedName name="VAS075_F_Epunktui176KitosReguliuojamosios" localSheetId="5">'Forma 6'!$N$152</definedName>
    <definedName name="VAS075_F_Epunktui176KitosReguliuojamosios">'Forma 6'!$N$152</definedName>
    <definedName name="VAS075_F_Epunktui177KitosVeiklos" localSheetId="5">'Forma 6'!$Q$152</definedName>
    <definedName name="VAS075_F_Epunktui177KitosVeiklos">'Forma 6'!$Q$152</definedName>
    <definedName name="VAS075_F_Epunktui17Apskaitosveikla1" localSheetId="5">'Forma 6'!$O$152</definedName>
    <definedName name="VAS075_F_Epunktui17Apskaitosveikla1">'Forma 6'!$O$152</definedName>
    <definedName name="VAS075_F_Epunktui17Kitareguliuoja1" localSheetId="5">'Forma 6'!$P$152</definedName>
    <definedName name="VAS075_F_Epunktui17Kitareguliuoja1">'Forma 6'!$P$152</definedName>
    <definedName name="VAS075_F_Epunktui17KitosVeiklos" localSheetId="5">'Forma 6'!$Q$144</definedName>
    <definedName name="VAS075_F_Epunktui17KitosVeiklos">'Forma 6'!$Q$144</definedName>
    <definedName name="VAS075_F_Epunktui181IS" localSheetId="5">'Forma 6'!$D$156</definedName>
    <definedName name="VAS075_F_Epunktui181IS">'Forma 6'!$D$156</definedName>
    <definedName name="VAS075_F_Epunktui1831GeriamojoVandens" localSheetId="5">'Forma 6'!$F$156</definedName>
    <definedName name="VAS075_F_Epunktui1831GeriamojoVandens">'Forma 6'!$F$156</definedName>
    <definedName name="VAS075_F_Epunktui1832GeriamojoVandens" localSheetId="5">'Forma 6'!$G$156</definedName>
    <definedName name="VAS075_F_Epunktui1832GeriamojoVandens">'Forma 6'!$G$156</definedName>
    <definedName name="VAS075_F_Epunktui1833GeriamojoVandens" localSheetId="5">'Forma 6'!$H$156</definedName>
    <definedName name="VAS075_F_Epunktui1833GeriamojoVandens">'Forma 6'!$H$156</definedName>
    <definedName name="VAS075_F_Epunktui183IsViso" localSheetId="5">'Forma 6'!$E$156</definedName>
    <definedName name="VAS075_F_Epunktui183IsViso">'Forma 6'!$E$156</definedName>
    <definedName name="VAS075_F_Epunktui1841NuotekuSurinkimas" localSheetId="5">'Forma 6'!$J$156</definedName>
    <definedName name="VAS075_F_Epunktui1841NuotekuSurinkimas">'Forma 6'!$J$156</definedName>
    <definedName name="VAS075_F_Epunktui1842NuotekuValymas" localSheetId="5">'Forma 6'!$K$156</definedName>
    <definedName name="VAS075_F_Epunktui1842NuotekuValymas">'Forma 6'!$K$156</definedName>
    <definedName name="VAS075_F_Epunktui1843NuotekuDumblo" localSheetId="5">'Forma 6'!$L$156</definedName>
    <definedName name="VAS075_F_Epunktui1843NuotekuDumblo">'Forma 6'!$L$156</definedName>
    <definedName name="VAS075_F_Epunktui184IsViso" localSheetId="5">'Forma 6'!$I$156</definedName>
    <definedName name="VAS075_F_Epunktui184IsViso">'Forma 6'!$I$156</definedName>
    <definedName name="VAS075_F_Epunktui185PavirsiniuNuoteku" localSheetId="5">'Forma 6'!$M$156</definedName>
    <definedName name="VAS075_F_Epunktui185PavirsiniuNuoteku">'Forma 6'!$M$156</definedName>
    <definedName name="VAS075_F_Epunktui186KitosReguliuojamosios" localSheetId="5">'Forma 6'!$N$156</definedName>
    <definedName name="VAS075_F_Epunktui186KitosReguliuojamosios">'Forma 6'!$N$156</definedName>
    <definedName name="VAS075_F_Epunktui187KitosVeiklos" localSheetId="5">'Forma 6'!$Q$156</definedName>
    <definedName name="VAS075_F_Epunktui187KitosVeiklos">'Forma 6'!$Q$156</definedName>
    <definedName name="VAS075_F_Epunktui18Apskaitosveikla1" localSheetId="5">'Forma 6'!$O$156</definedName>
    <definedName name="VAS075_F_Epunktui18Apskaitosveikla1">'Forma 6'!$O$156</definedName>
    <definedName name="VAS075_F_Epunktui18Kitareguliuoja1" localSheetId="5">'Forma 6'!$P$156</definedName>
    <definedName name="VAS075_F_Epunktui18Kitareguliuoja1">'Forma 6'!$P$156</definedName>
    <definedName name="VAS075_F_Epunktui191IS" localSheetId="5">'Forma 6'!$D$157</definedName>
    <definedName name="VAS075_F_Epunktui191IS">'Forma 6'!$D$157</definedName>
    <definedName name="VAS075_F_Epunktui1931GeriamojoVandens" localSheetId="5">'Forma 6'!$F$157</definedName>
    <definedName name="VAS075_F_Epunktui1931GeriamojoVandens">'Forma 6'!$F$157</definedName>
    <definedName name="VAS075_F_Epunktui1932GeriamojoVandens" localSheetId="5">'Forma 6'!$G$157</definedName>
    <definedName name="VAS075_F_Epunktui1932GeriamojoVandens">'Forma 6'!$G$157</definedName>
    <definedName name="VAS075_F_Epunktui1933GeriamojoVandens" localSheetId="5">'Forma 6'!$H$157</definedName>
    <definedName name="VAS075_F_Epunktui1933GeriamojoVandens">'Forma 6'!$H$157</definedName>
    <definedName name="VAS075_F_Epunktui193IsViso" localSheetId="5">'Forma 6'!$E$157</definedName>
    <definedName name="VAS075_F_Epunktui193IsViso">'Forma 6'!$E$157</definedName>
    <definedName name="VAS075_F_Epunktui1941NuotekuSurinkimas" localSheetId="5">'Forma 6'!$J$157</definedName>
    <definedName name="VAS075_F_Epunktui1941NuotekuSurinkimas">'Forma 6'!$J$157</definedName>
    <definedName name="VAS075_F_Epunktui1942NuotekuValymas" localSheetId="5">'Forma 6'!$K$157</definedName>
    <definedName name="VAS075_F_Epunktui1942NuotekuValymas">'Forma 6'!$K$157</definedName>
    <definedName name="VAS075_F_Epunktui1943NuotekuDumblo" localSheetId="5">'Forma 6'!$L$157</definedName>
    <definedName name="VAS075_F_Epunktui1943NuotekuDumblo">'Forma 6'!$L$157</definedName>
    <definedName name="VAS075_F_Epunktui194IsViso" localSheetId="5">'Forma 6'!$I$157</definedName>
    <definedName name="VAS075_F_Epunktui194IsViso">'Forma 6'!$I$157</definedName>
    <definedName name="VAS075_F_Epunktui195PavirsiniuNuoteku" localSheetId="5">'Forma 6'!$M$157</definedName>
    <definedName name="VAS075_F_Epunktui195PavirsiniuNuoteku">'Forma 6'!$M$157</definedName>
    <definedName name="VAS075_F_Epunktui196KitosReguliuojamosios" localSheetId="5">'Forma 6'!$N$157</definedName>
    <definedName name="VAS075_F_Epunktui196KitosReguliuojamosios">'Forma 6'!$N$157</definedName>
    <definedName name="VAS075_F_Epunktui197KitosVeiklos" localSheetId="5">'Forma 6'!$Q$157</definedName>
    <definedName name="VAS075_F_Epunktui197KitosVeiklos">'Forma 6'!$Q$157</definedName>
    <definedName name="VAS075_F_Epunktui19Apskaitosveikla1" localSheetId="5">'Forma 6'!$O$157</definedName>
    <definedName name="VAS075_F_Epunktui19Apskaitosveikla1">'Forma 6'!$O$157</definedName>
    <definedName name="VAS075_F_Epunktui19Kitareguliuoja1" localSheetId="5">'Forma 6'!$P$157</definedName>
    <definedName name="VAS075_F_Epunktui19Kitareguliuoja1">'Forma 6'!$P$157</definedName>
    <definedName name="VAS075_F_Epunktui1Apskaitosveikla1" localSheetId="5">'Forma 6'!$O$144</definedName>
    <definedName name="VAS075_F_Epunktui1Apskaitosveikla1">'Forma 6'!$O$144</definedName>
    <definedName name="VAS075_F_Epunktui1Kitareguliuoja1" localSheetId="5">'Forma 6'!$P$144</definedName>
    <definedName name="VAS075_F_Epunktui1Kitareguliuoja1">'Forma 6'!$P$144</definedName>
    <definedName name="VAS075_F_Epunktui201IS" localSheetId="5">'Forma 6'!$D$158</definedName>
    <definedName name="VAS075_F_Epunktui201IS">'Forma 6'!$D$158</definedName>
    <definedName name="VAS075_F_Epunktui2031GeriamojoVandens" localSheetId="5">'Forma 6'!$F$158</definedName>
    <definedName name="VAS075_F_Epunktui2031GeriamojoVandens">'Forma 6'!$F$158</definedName>
    <definedName name="VAS075_F_Epunktui2032GeriamojoVandens" localSheetId="5">'Forma 6'!$G$158</definedName>
    <definedName name="VAS075_F_Epunktui2032GeriamojoVandens">'Forma 6'!$G$158</definedName>
    <definedName name="VAS075_F_Epunktui2033GeriamojoVandens" localSheetId="5">'Forma 6'!$H$158</definedName>
    <definedName name="VAS075_F_Epunktui2033GeriamojoVandens">'Forma 6'!$H$158</definedName>
    <definedName name="VAS075_F_Epunktui203IsViso" localSheetId="5">'Forma 6'!$E$158</definedName>
    <definedName name="VAS075_F_Epunktui203IsViso">'Forma 6'!$E$158</definedName>
    <definedName name="VAS075_F_Epunktui2041NuotekuSurinkimas" localSheetId="5">'Forma 6'!$J$158</definedName>
    <definedName name="VAS075_F_Epunktui2041NuotekuSurinkimas">'Forma 6'!$J$158</definedName>
    <definedName name="VAS075_F_Epunktui2042NuotekuValymas" localSheetId="5">'Forma 6'!$K$158</definedName>
    <definedName name="VAS075_F_Epunktui2042NuotekuValymas">'Forma 6'!$K$158</definedName>
    <definedName name="VAS075_F_Epunktui2043NuotekuDumblo" localSheetId="5">'Forma 6'!$L$158</definedName>
    <definedName name="VAS075_F_Epunktui2043NuotekuDumblo">'Forma 6'!$L$158</definedName>
    <definedName name="VAS075_F_Epunktui204IsViso" localSheetId="5">'Forma 6'!$I$158</definedName>
    <definedName name="VAS075_F_Epunktui204IsViso">'Forma 6'!$I$158</definedName>
    <definedName name="VAS075_F_Epunktui205PavirsiniuNuoteku" localSheetId="5">'Forma 6'!$M$158</definedName>
    <definedName name="VAS075_F_Epunktui205PavirsiniuNuoteku">'Forma 6'!$M$158</definedName>
    <definedName name="VAS075_F_Epunktui206KitosReguliuojamosios" localSheetId="5">'Forma 6'!$N$158</definedName>
    <definedName name="VAS075_F_Epunktui206KitosReguliuojamosios">'Forma 6'!$N$158</definedName>
    <definedName name="VAS075_F_Epunktui207KitosVeiklos" localSheetId="5">'Forma 6'!$Q$158</definedName>
    <definedName name="VAS075_F_Epunktui207KitosVeiklos">'Forma 6'!$Q$158</definedName>
    <definedName name="VAS075_F_Epunktui20Apskaitosveikla1" localSheetId="5">'Forma 6'!$O$158</definedName>
    <definedName name="VAS075_F_Epunktui20Apskaitosveikla1">'Forma 6'!$O$158</definedName>
    <definedName name="VAS075_F_Epunktui20Kitareguliuoja1" localSheetId="5">'Forma 6'!$P$158</definedName>
    <definedName name="VAS075_F_Epunktui20Kitareguliuoja1">'Forma 6'!$P$158</definedName>
    <definedName name="VAS075_F_Epunktui21IS" localSheetId="5">'Forma 6'!$D$145</definedName>
    <definedName name="VAS075_F_Epunktui21IS">'Forma 6'!$D$145</definedName>
    <definedName name="VAS075_F_Epunktui231GeriamojoVandens" localSheetId="5">'Forma 6'!$F$145</definedName>
    <definedName name="VAS075_F_Epunktui231GeriamojoVandens">'Forma 6'!$F$145</definedName>
    <definedName name="VAS075_F_Epunktui232GeriamojoVandens" localSheetId="5">'Forma 6'!$G$145</definedName>
    <definedName name="VAS075_F_Epunktui232GeriamojoVandens">'Forma 6'!$G$145</definedName>
    <definedName name="VAS075_F_Epunktui233GeriamojoVandens" localSheetId="5">'Forma 6'!$H$145</definedName>
    <definedName name="VAS075_F_Epunktui233GeriamojoVandens">'Forma 6'!$H$145</definedName>
    <definedName name="VAS075_F_Epunktui23IsViso" localSheetId="5">'Forma 6'!$E$145</definedName>
    <definedName name="VAS075_F_Epunktui23IsViso">'Forma 6'!$E$145</definedName>
    <definedName name="VAS075_F_Epunktui241NuotekuSurinkimas" localSheetId="5">'Forma 6'!$J$145</definedName>
    <definedName name="VAS075_F_Epunktui241NuotekuSurinkimas">'Forma 6'!$J$145</definedName>
    <definedName name="VAS075_F_Epunktui242NuotekuValymas" localSheetId="5">'Forma 6'!$K$145</definedName>
    <definedName name="VAS075_F_Epunktui242NuotekuValymas">'Forma 6'!$K$145</definedName>
    <definedName name="VAS075_F_Epunktui243NuotekuDumblo" localSheetId="5">'Forma 6'!$L$145</definedName>
    <definedName name="VAS075_F_Epunktui243NuotekuDumblo">'Forma 6'!$L$145</definedName>
    <definedName name="VAS075_F_Epunktui24IsViso" localSheetId="5">'Forma 6'!$I$145</definedName>
    <definedName name="VAS075_F_Epunktui24IsViso">'Forma 6'!$I$145</definedName>
    <definedName name="VAS075_F_Epunktui25PavirsiniuNuoteku" localSheetId="5">'Forma 6'!$M$145</definedName>
    <definedName name="VAS075_F_Epunktui25PavirsiniuNuoteku">'Forma 6'!$M$145</definedName>
    <definedName name="VAS075_F_Epunktui26KitosReguliuojamosios" localSheetId="5">'Forma 6'!$N$145</definedName>
    <definedName name="VAS075_F_Epunktui26KitosReguliuojamosios">'Forma 6'!$N$145</definedName>
    <definedName name="VAS075_F_Epunktui27KitosVeiklos" localSheetId="5">'Forma 6'!$Q$145</definedName>
    <definedName name="VAS075_F_Epunktui27KitosVeiklos">'Forma 6'!$Q$145</definedName>
    <definedName name="VAS075_F_Epunktui2Apskaitosveikla1" localSheetId="5">'Forma 6'!$O$145</definedName>
    <definedName name="VAS075_F_Epunktui2Apskaitosveikla1">'Forma 6'!$O$145</definedName>
    <definedName name="VAS075_F_Epunktui2Kitareguliuoja1" localSheetId="5">'Forma 6'!$P$145</definedName>
    <definedName name="VAS075_F_Epunktui2Kitareguliuoja1">'Forma 6'!$P$145</definedName>
    <definedName name="VAS075_F_Epunktui31IS" localSheetId="5">'Forma 6'!$D$146</definedName>
    <definedName name="VAS075_F_Epunktui31IS">'Forma 6'!$D$146</definedName>
    <definedName name="VAS075_F_Epunktui331GeriamojoVandens" localSheetId="5">'Forma 6'!$F$146</definedName>
    <definedName name="VAS075_F_Epunktui331GeriamojoVandens">'Forma 6'!$F$146</definedName>
    <definedName name="VAS075_F_Epunktui332GeriamojoVandens" localSheetId="5">'Forma 6'!$G$146</definedName>
    <definedName name="VAS075_F_Epunktui332GeriamojoVandens">'Forma 6'!$G$146</definedName>
    <definedName name="VAS075_F_Epunktui333GeriamojoVandens" localSheetId="5">'Forma 6'!$H$146</definedName>
    <definedName name="VAS075_F_Epunktui333GeriamojoVandens">'Forma 6'!$H$146</definedName>
    <definedName name="VAS075_F_Epunktui33IsViso" localSheetId="5">'Forma 6'!$E$146</definedName>
    <definedName name="VAS075_F_Epunktui33IsViso">'Forma 6'!$E$146</definedName>
    <definedName name="VAS075_F_Epunktui341NuotekuSurinkimas" localSheetId="5">'Forma 6'!$J$146</definedName>
    <definedName name="VAS075_F_Epunktui341NuotekuSurinkimas">'Forma 6'!$J$146</definedName>
    <definedName name="VAS075_F_Epunktui342NuotekuValymas" localSheetId="5">'Forma 6'!$K$146</definedName>
    <definedName name="VAS075_F_Epunktui342NuotekuValymas">'Forma 6'!$K$146</definedName>
    <definedName name="VAS075_F_Epunktui343NuotekuDumblo" localSheetId="5">'Forma 6'!$L$146</definedName>
    <definedName name="VAS075_F_Epunktui343NuotekuDumblo">'Forma 6'!$L$146</definedName>
    <definedName name="VAS075_F_Epunktui34IsViso" localSheetId="5">'Forma 6'!$I$146</definedName>
    <definedName name="VAS075_F_Epunktui34IsViso">'Forma 6'!$I$146</definedName>
    <definedName name="VAS075_F_Epunktui35PavirsiniuNuoteku" localSheetId="5">'Forma 6'!$M$146</definedName>
    <definedName name="VAS075_F_Epunktui35PavirsiniuNuoteku">'Forma 6'!$M$146</definedName>
    <definedName name="VAS075_F_Epunktui36KitosReguliuojamosios" localSheetId="5">'Forma 6'!$N$146</definedName>
    <definedName name="VAS075_F_Epunktui36KitosReguliuojamosios">'Forma 6'!$N$146</definedName>
    <definedName name="VAS075_F_Epunktui37KitosVeiklos" localSheetId="5">'Forma 6'!$Q$146</definedName>
    <definedName name="VAS075_F_Epunktui37KitosVeiklos">'Forma 6'!$Q$146</definedName>
    <definedName name="VAS075_F_Epunktui3Apskaitosveikla1" localSheetId="5">'Forma 6'!$O$146</definedName>
    <definedName name="VAS075_F_Epunktui3Apskaitosveikla1">'Forma 6'!$O$146</definedName>
    <definedName name="VAS075_F_Epunktui3Kitareguliuoja1" localSheetId="5">'Forma 6'!$P$146</definedName>
    <definedName name="VAS075_F_Epunktui3Kitareguliuoja1">'Forma 6'!$P$146</definedName>
    <definedName name="VAS075_F_Epunktui41IS" localSheetId="5">'Forma 6'!$D$147</definedName>
    <definedName name="VAS075_F_Epunktui41IS">'Forma 6'!$D$147</definedName>
    <definedName name="VAS075_F_Epunktui431GeriamojoVandens" localSheetId="5">'Forma 6'!$F$147</definedName>
    <definedName name="VAS075_F_Epunktui431GeriamojoVandens">'Forma 6'!$F$147</definedName>
    <definedName name="VAS075_F_Epunktui432GeriamojoVandens" localSheetId="5">'Forma 6'!$G$147</definedName>
    <definedName name="VAS075_F_Epunktui432GeriamojoVandens">'Forma 6'!$G$147</definedName>
    <definedName name="VAS075_F_Epunktui433GeriamojoVandens" localSheetId="5">'Forma 6'!$H$147</definedName>
    <definedName name="VAS075_F_Epunktui433GeriamojoVandens">'Forma 6'!$H$147</definedName>
    <definedName name="VAS075_F_Epunktui43IsViso" localSheetId="5">'Forma 6'!$E$147</definedName>
    <definedName name="VAS075_F_Epunktui43IsViso">'Forma 6'!$E$147</definedName>
    <definedName name="VAS075_F_Epunktui441NuotekuSurinkimas" localSheetId="5">'Forma 6'!$J$147</definedName>
    <definedName name="VAS075_F_Epunktui441NuotekuSurinkimas">'Forma 6'!$J$147</definedName>
    <definedName name="VAS075_F_Epunktui442NuotekuValymas" localSheetId="5">'Forma 6'!$K$147</definedName>
    <definedName name="VAS075_F_Epunktui442NuotekuValymas">'Forma 6'!$K$147</definedName>
    <definedName name="VAS075_F_Epunktui443NuotekuDumblo" localSheetId="5">'Forma 6'!$L$147</definedName>
    <definedName name="VAS075_F_Epunktui443NuotekuDumblo">'Forma 6'!$L$147</definedName>
    <definedName name="VAS075_F_Epunktui44IsViso" localSheetId="5">'Forma 6'!$I$147</definedName>
    <definedName name="VAS075_F_Epunktui44IsViso">'Forma 6'!$I$147</definedName>
    <definedName name="VAS075_F_Epunktui45PavirsiniuNuoteku" localSheetId="5">'Forma 6'!$M$147</definedName>
    <definedName name="VAS075_F_Epunktui45PavirsiniuNuoteku">'Forma 6'!$M$147</definedName>
    <definedName name="VAS075_F_Epunktui46KitosReguliuojamosios" localSheetId="5">'Forma 6'!$N$147</definedName>
    <definedName name="VAS075_F_Epunktui46KitosReguliuojamosios">'Forma 6'!$N$147</definedName>
    <definedName name="VAS075_F_Epunktui47KitosVeiklos" localSheetId="5">'Forma 6'!$Q$147</definedName>
    <definedName name="VAS075_F_Epunktui47KitosVeiklos">'Forma 6'!$Q$147</definedName>
    <definedName name="VAS075_F_Epunktui4Apskaitosveikla1" localSheetId="5">'Forma 6'!$O$147</definedName>
    <definedName name="VAS075_F_Epunktui4Apskaitosveikla1">'Forma 6'!$O$147</definedName>
    <definedName name="VAS075_F_Epunktui4Kitareguliuoja1" localSheetId="5">'Forma 6'!$P$147</definedName>
    <definedName name="VAS075_F_Epunktui4Kitareguliuoja1">'Forma 6'!$P$147</definedName>
    <definedName name="VAS075_F_Epunktui51IS" localSheetId="5">'Forma 6'!$D$148</definedName>
    <definedName name="VAS075_F_Epunktui51IS">'Forma 6'!$D$148</definedName>
    <definedName name="VAS075_F_Epunktui531GeriamojoVandens" localSheetId="5">'Forma 6'!$F$148</definedName>
    <definedName name="VAS075_F_Epunktui531GeriamojoVandens">'Forma 6'!$F$148</definedName>
    <definedName name="VAS075_F_Epunktui532GeriamojoVandens" localSheetId="5">'Forma 6'!$G$148</definedName>
    <definedName name="VAS075_F_Epunktui532GeriamojoVandens">'Forma 6'!$G$148</definedName>
    <definedName name="VAS075_F_Epunktui533GeriamojoVandens" localSheetId="5">'Forma 6'!$H$148</definedName>
    <definedName name="VAS075_F_Epunktui533GeriamojoVandens">'Forma 6'!$H$148</definedName>
    <definedName name="VAS075_F_Epunktui53IsViso" localSheetId="5">'Forma 6'!$E$148</definedName>
    <definedName name="VAS075_F_Epunktui53IsViso">'Forma 6'!$E$148</definedName>
    <definedName name="VAS075_F_Epunktui541NuotekuSurinkimas" localSheetId="5">'Forma 6'!$J$148</definedName>
    <definedName name="VAS075_F_Epunktui541NuotekuSurinkimas">'Forma 6'!$J$148</definedName>
    <definedName name="VAS075_F_Epunktui542NuotekuValymas" localSheetId="5">'Forma 6'!$K$148</definedName>
    <definedName name="VAS075_F_Epunktui542NuotekuValymas">'Forma 6'!$K$148</definedName>
    <definedName name="VAS075_F_Epunktui543NuotekuDumblo" localSheetId="5">'Forma 6'!$L$148</definedName>
    <definedName name="VAS075_F_Epunktui543NuotekuDumblo">'Forma 6'!$L$148</definedName>
    <definedName name="VAS075_F_Epunktui54IsViso" localSheetId="5">'Forma 6'!$I$148</definedName>
    <definedName name="VAS075_F_Epunktui54IsViso">'Forma 6'!$I$148</definedName>
    <definedName name="VAS075_F_Epunktui55PavirsiniuNuoteku" localSheetId="5">'Forma 6'!$M$148</definedName>
    <definedName name="VAS075_F_Epunktui55PavirsiniuNuoteku">'Forma 6'!$M$148</definedName>
    <definedName name="VAS075_F_Epunktui56KitosReguliuojamosios" localSheetId="5">'Forma 6'!$N$148</definedName>
    <definedName name="VAS075_F_Epunktui56KitosReguliuojamosios">'Forma 6'!$N$148</definedName>
    <definedName name="VAS075_F_Epunktui57KitosVeiklos" localSheetId="5">'Forma 6'!$Q$148</definedName>
    <definedName name="VAS075_F_Epunktui57KitosVeiklos">'Forma 6'!$Q$148</definedName>
    <definedName name="VAS075_F_Epunktui5Apskaitosveikla1" localSheetId="5">'Forma 6'!$O$148</definedName>
    <definedName name="VAS075_F_Epunktui5Apskaitosveikla1">'Forma 6'!$O$148</definedName>
    <definedName name="VAS075_F_Epunktui5Kitareguliuoja1" localSheetId="5">'Forma 6'!$P$148</definedName>
    <definedName name="VAS075_F_Epunktui5Kitareguliuoja1">'Forma 6'!$P$148</definedName>
    <definedName name="VAS075_F_Epunktui61IS" localSheetId="5">'Forma 6'!$D$149</definedName>
    <definedName name="VAS075_F_Epunktui61IS">'Forma 6'!$D$149</definedName>
    <definedName name="VAS075_F_Epunktui631GeriamojoVandens" localSheetId="5">'Forma 6'!$F$149</definedName>
    <definedName name="VAS075_F_Epunktui631GeriamojoVandens">'Forma 6'!$F$149</definedName>
    <definedName name="VAS075_F_Epunktui632GeriamojoVandens" localSheetId="5">'Forma 6'!$G$149</definedName>
    <definedName name="VAS075_F_Epunktui632GeriamojoVandens">'Forma 6'!$G$149</definedName>
    <definedName name="VAS075_F_Epunktui633GeriamojoVandens" localSheetId="5">'Forma 6'!$H$149</definedName>
    <definedName name="VAS075_F_Epunktui633GeriamojoVandens">'Forma 6'!$H$149</definedName>
    <definedName name="VAS075_F_Epunktui63IsViso" localSheetId="5">'Forma 6'!$E$149</definedName>
    <definedName name="VAS075_F_Epunktui63IsViso">'Forma 6'!$E$149</definedName>
    <definedName name="VAS075_F_Epunktui641NuotekuSurinkimas" localSheetId="5">'Forma 6'!$J$149</definedName>
    <definedName name="VAS075_F_Epunktui641NuotekuSurinkimas">'Forma 6'!$J$149</definedName>
    <definedName name="VAS075_F_Epunktui642NuotekuValymas" localSheetId="5">'Forma 6'!$K$149</definedName>
    <definedName name="VAS075_F_Epunktui642NuotekuValymas">'Forma 6'!$K$149</definedName>
    <definedName name="VAS075_F_Epunktui643NuotekuDumblo" localSheetId="5">'Forma 6'!$L$149</definedName>
    <definedName name="VAS075_F_Epunktui643NuotekuDumblo">'Forma 6'!$L$149</definedName>
    <definedName name="VAS075_F_Epunktui64IsViso" localSheetId="5">'Forma 6'!$I$149</definedName>
    <definedName name="VAS075_F_Epunktui64IsViso">'Forma 6'!$I$149</definedName>
    <definedName name="VAS075_F_Epunktui65PavirsiniuNuoteku" localSheetId="5">'Forma 6'!$M$149</definedName>
    <definedName name="VAS075_F_Epunktui65PavirsiniuNuoteku">'Forma 6'!$M$149</definedName>
    <definedName name="VAS075_F_Epunktui66KitosReguliuojamosios" localSheetId="5">'Forma 6'!$N$149</definedName>
    <definedName name="VAS075_F_Epunktui66KitosReguliuojamosios">'Forma 6'!$N$149</definedName>
    <definedName name="VAS075_F_Epunktui67KitosVeiklos" localSheetId="5">'Forma 6'!$Q$149</definedName>
    <definedName name="VAS075_F_Epunktui67KitosVeiklos">'Forma 6'!$Q$149</definedName>
    <definedName name="VAS075_F_Epunktui6Apskaitosveikla1" localSheetId="5">'Forma 6'!$O$149</definedName>
    <definedName name="VAS075_F_Epunktui6Apskaitosveikla1">'Forma 6'!$O$149</definedName>
    <definedName name="VAS075_F_Epunktui6Kitareguliuoja1" localSheetId="5">'Forma 6'!$P$149</definedName>
    <definedName name="VAS075_F_Epunktui6Kitareguliuoja1">'Forma 6'!$P$149</definedName>
    <definedName name="VAS075_F_Epunktui71IS" localSheetId="5">'Forma 6'!$D$150</definedName>
    <definedName name="VAS075_F_Epunktui71IS">'Forma 6'!$D$150</definedName>
    <definedName name="VAS075_F_Epunktui731GeriamojoVandens" localSheetId="5">'Forma 6'!$F$150</definedName>
    <definedName name="VAS075_F_Epunktui731GeriamojoVandens">'Forma 6'!$F$150</definedName>
    <definedName name="VAS075_F_Epunktui732GeriamojoVandens" localSheetId="5">'Forma 6'!$G$150</definedName>
    <definedName name="VAS075_F_Epunktui732GeriamojoVandens">'Forma 6'!$G$150</definedName>
    <definedName name="VAS075_F_Epunktui733GeriamojoVandens" localSheetId="5">'Forma 6'!$H$150</definedName>
    <definedName name="VAS075_F_Epunktui733GeriamojoVandens">'Forma 6'!$H$150</definedName>
    <definedName name="VAS075_F_Epunktui73IsViso" localSheetId="5">'Forma 6'!$E$150</definedName>
    <definedName name="VAS075_F_Epunktui73IsViso">'Forma 6'!$E$150</definedName>
    <definedName name="VAS075_F_Epunktui741NuotekuSurinkimas" localSheetId="5">'Forma 6'!$J$150</definedName>
    <definedName name="VAS075_F_Epunktui741NuotekuSurinkimas">'Forma 6'!$J$150</definedName>
    <definedName name="VAS075_F_Epunktui742NuotekuValymas" localSheetId="5">'Forma 6'!$K$150</definedName>
    <definedName name="VAS075_F_Epunktui742NuotekuValymas">'Forma 6'!$K$150</definedName>
    <definedName name="VAS075_F_Epunktui743NuotekuDumblo" localSheetId="5">'Forma 6'!$L$150</definedName>
    <definedName name="VAS075_F_Epunktui743NuotekuDumblo">'Forma 6'!$L$150</definedName>
    <definedName name="VAS075_F_Epunktui74IsViso" localSheetId="5">'Forma 6'!$I$150</definedName>
    <definedName name="VAS075_F_Epunktui74IsViso">'Forma 6'!$I$150</definedName>
    <definedName name="VAS075_F_Epunktui75PavirsiniuNuoteku" localSheetId="5">'Forma 6'!$M$150</definedName>
    <definedName name="VAS075_F_Epunktui75PavirsiniuNuoteku">'Forma 6'!$M$150</definedName>
    <definedName name="VAS075_F_Epunktui76KitosReguliuojamosios" localSheetId="5">'Forma 6'!$N$150</definedName>
    <definedName name="VAS075_F_Epunktui76KitosReguliuojamosios">'Forma 6'!$N$150</definedName>
    <definedName name="VAS075_F_Epunktui77KitosVeiklos" localSheetId="5">'Forma 6'!$Q$150</definedName>
    <definedName name="VAS075_F_Epunktui77KitosVeiklos">'Forma 6'!$Q$150</definedName>
    <definedName name="VAS075_F_Epunktui7Apskaitosveikla1" localSheetId="5">'Forma 6'!$O$150</definedName>
    <definedName name="VAS075_F_Epunktui7Apskaitosveikla1">'Forma 6'!$O$150</definedName>
    <definedName name="VAS075_F_Epunktui7Kitareguliuoja1" localSheetId="5">'Forma 6'!$P$150</definedName>
    <definedName name="VAS075_F_Epunktui7Kitareguliuoja1">'Forma 6'!$P$150</definedName>
    <definedName name="VAS075_F_Epunktui81IS" localSheetId="5">'Forma 6'!$D$153</definedName>
    <definedName name="VAS075_F_Epunktui81IS">'Forma 6'!$D$153</definedName>
    <definedName name="VAS075_F_Epunktui831GeriamojoVandens" localSheetId="5">'Forma 6'!$F$153</definedName>
    <definedName name="VAS075_F_Epunktui831GeriamojoVandens">'Forma 6'!$F$153</definedName>
    <definedName name="VAS075_F_Epunktui832GeriamojoVandens" localSheetId="5">'Forma 6'!$G$153</definedName>
    <definedName name="VAS075_F_Epunktui832GeriamojoVandens">'Forma 6'!$G$153</definedName>
    <definedName name="VAS075_F_Epunktui833GeriamojoVandens" localSheetId="5">'Forma 6'!$H$153</definedName>
    <definedName name="VAS075_F_Epunktui833GeriamojoVandens">'Forma 6'!$H$153</definedName>
    <definedName name="VAS075_F_Epunktui83IsViso" localSheetId="5">'Forma 6'!$E$153</definedName>
    <definedName name="VAS075_F_Epunktui83IsViso">'Forma 6'!$E$153</definedName>
    <definedName name="VAS075_F_Epunktui841NuotekuSurinkimas" localSheetId="5">'Forma 6'!$J$153</definedName>
    <definedName name="VAS075_F_Epunktui841NuotekuSurinkimas">'Forma 6'!$J$153</definedName>
    <definedName name="VAS075_F_Epunktui842NuotekuValymas" localSheetId="5">'Forma 6'!$K$153</definedName>
    <definedName name="VAS075_F_Epunktui842NuotekuValymas">'Forma 6'!$K$153</definedName>
    <definedName name="VAS075_F_Epunktui843NuotekuDumblo" localSheetId="5">'Forma 6'!$L$153</definedName>
    <definedName name="VAS075_F_Epunktui843NuotekuDumblo">'Forma 6'!$L$153</definedName>
    <definedName name="VAS075_F_Epunktui84IsViso" localSheetId="5">'Forma 6'!$I$153</definedName>
    <definedName name="VAS075_F_Epunktui84IsViso">'Forma 6'!$I$153</definedName>
    <definedName name="VAS075_F_Epunktui85PavirsiniuNuoteku" localSheetId="5">'Forma 6'!$M$153</definedName>
    <definedName name="VAS075_F_Epunktui85PavirsiniuNuoteku">'Forma 6'!$M$153</definedName>
    <definedName name="VAS075_F_Epunktui86KitosReguliuojamosios" localSheetId="5">'Forma 6'!$N$153</definedName>
    <definedName name="VAS075_F_Epunktui86KitosReguliuojamosios">'Forma 6'!$N$153</definedName>
    <definedName name="VAS075_F_Epunktui87KitosVeiklos" localSheetId="5">'Forma 6'!$Q$153</definedName>
    <definedName name="VAS075_F_Epunktui87KitosVeiklos">'Forma 6'!$Q$153</definedName>
    <definedName name="VAS075_F_Epunktui8Apskaitosveikla1" localSheetId="5">'Forma 6'!$O$153</definedName>
    <definedName name="VAS075_F_Epunktui8Apskaitosveikla1">'Forma 6'!$O$153</definedName>
    <definedName name="VAS075_F_Epunktui8Kitareguliuoja1" localSheetId="5">'Forma 6'!$P$153</definedName>
    <definedName name="VAS075_F_Epunktui8Kitareguliuoja1">'Forma 6'!$P$153</definedName>
    <definedName name="VAS075_F_Epunktui91IS" localSheetId="5">'Forma 6'!$D$154</definedName>
    <definedName name="VAS075_F_Epunktui91IS">'Forma 6'!$D$154</definedName>
    <definedName name="VAS075_F_Epunktui931GeriamojoVandens" localSheetId="5">'Forma 6'!$F$154</definedName>
    <definedName name="VAS075_F_Epunktui931GeriamojoVandens">'Forma 6'!$F$154</definedName>
    <definedName name="VAS075_F_Epunktui932GeriamojoVandens" localSheetId="5">'Forma 6'!$G$154</definedName>
    <definedName name="VAS075_F_Epunktui932GeriamojoVandens">'Forma 6'!$G$154</definedName>
    <definedName name="VAS075_F_Epunktui933GeriamojoVandens" localSheetId="5">'Forma 6'!$H$154</definedName>
    <definedName name="VAS075_F_Epunktui933GeriamojoVandens">'Forma 6'!$H$154</definedName>
    <definedName name="VAS075_F_Epunktui93IsViso" localSheetId="5">'Forma 6'!$E$154</definedName>
    <definedName name="VAS075_F_Epunktui93IsViso">'Forma 6'!$E$154</definedName>
    <definedName name="VAS075_F_Epunktui941NuotekuSurinkimas" localSheetId="5">'Forma 6'!$J$154</definedName>
    <definedName name="VAS075_F_Epunktui941NuotekuSurinkimas">'Forma 6'!$J$154</definedName>
    <definedName name="VAS075_F_Epunktui942NuotekuValymas" localSheetId="5">'Forma 6'!$K$154</definedName>
    <definedName name="VAS075_F_Epunktui942NuotekuValymas">'Forma 6'!$K$154</definedName>
    <definedName name="VAS075_F_Epunktui943NuotekuDumblo" localSheetId="5">'Forma 6'!$L$154</definedName>
    <definedName name="VAS075_F_Epunktui943NuotekuDumblo">'Forma 6'!$L$154</definedName>
    <definedName name="VAS075_F_Epunktui94IsViso" localSheetId="5">'Forma 6'!$I$154</definedName>
    <definedName name="VAS075_F_Epunktui94IsViso">'Forma 6'!$I$154</definedName>
    <definedName name="VAS075_F_Epunktui95PavirsiniuNuoteku" localSheetId="5">'Forma 6'!$M$154</definedName>
    <definedName name="VAS075_F_Epunktui95PavirsiniuNuoteku">'Forma 6'!$M$154</definedName>
    <definedName name="VAS075_F_Epunktui96KitosReguliuojamosios" localSheetId="5">'Forma 6'!$N$154</definedName>
    <definedName name="VAS075_F_Epunktui96KitosReguliuojamosios">'Forma 6'!$N$154</definedName>
    <definedName name="VAS075_F_Epunktui97KitosVeiklos" localSheetId="5">'Forma 6'!$Q$154</definedName>
    <definedName name="VAS075_F_Epunktui97KitosVeiklos">'Forma 6'!$Q$154</definedName>
    <definedName name="VAS075_F_Epunktui9Apskaitosveikla1" localSheetId="5">'Forma 6'!$O$154</definedName>
    <definedName name="VAS075_F_Epunktui9Apskaitosveikla1">'Forma 6'!$O$154</definedName>
    <definedName name="VAS075_F_Epunktui9Kitareguliuoja1" localSheetId="5">'Forma 6'!$P$154</definedName>
    <definedName name="VAS075_F_Epunktui9Kitareguliuoja1">'Forma 6'!$P$154</definedName>
    <definedName name="VAS075_F_Irankiaimatavi21IS" localSheetId="5">'Forma 6'!$D$30</definedName>
    <definedName name="VAS075_F_Irankiaimatavi21IS">'Forma 6'!$D$30</definedName>
    <definedName name="VAS075_F_Irankiaimatavi231GeriamojoVandens" localSheetId="5">'Forma 6'!$F$30</definedName>
    <definedName name="VAS075_F_Irankiaimatavi231GeriamojoVandens">'Forma 6'!$F$30</definedName>
    <definedName name="VAS075_F_Irankiaimatavi232GeriamojoVandens" localSheetId="5">'Forma 6'!$G$30</definedName>
    <definedName name="VAS075_F_Irankiaimatavi232GeriamojoVandens">'Forma 6'!$G$30</definedName>
    <definedName name="VAS075_F_Irankiaimatavi233GeriamojoVandens" localSheetId="5">'Forma 6'!$H$30</definedName>
    <definedName name="VAS075_F_Irankiaimatavi233GeriamojoVandens">'Forma 6'!$H$30</definedName>
    <definedName name="VAS075_F_Irankiaimatavi23IsViso" localSheetId="5">'Forma 6'!$E$30</definedName>
    <definedName name="VAS075_F_Irankiaimatavi23IsViso">'Forma 6'!$E$30</definedName>
    <definedName name="VAS075_F_Irankiaimatavi241NuotekuSurinkimas" localSheetId="5">'Forma 6'!$J$30</definedName>
    <definedName name="VAS075_F_Irankiaimatavi241NuotekuSurinkimas">'Forma 6'!$J$30</definedName>
    <definedName name="VAS075_F_Irankiaimatavi242NuotekuValymas" localSheetId="5">'Forma 6'!$K$30</definedName>
    <definedName name="VAS075_F_Irankiaimatavi242NuotekuValymas">'Forma 6'!$K$30</definedName>
    <definedName name="VAS075_F_Irankiaimatavi243NuotekuDumblo" localSheetId="5">'Forma 6'!$L$30</definedName>
    <definedName name="VAS075_F_Irankiaimatavi243NuotekuDumblo">'Forma 6'!$L$30</definedName>
    <definedName name="VAS075_F_Irankiaimatavi24IsViso" localSheetId="5">'Forma 6'!$I$30</definedName>
    <definedName name="VAS075_F_Irankiaimatavi24IsViso">'Forma 6'!$I$30</definedName>
    <definedName name="VAS075_F_Irankiaimatavi25PavirsiniuNuoteku" localSheetId="5">'Forma 6'!$M$30</definedName>
    <definedName name="VAS075_F_Irankiaimatavi25PavirsiniuNuoteku">'Forma 6'!$M$30</definedName>
    <definedName name="VAS075_F_Irankiaimatavi26KitosReguliuojamosios" localSheetId="5">'Forma 6'!$N$30</definedName>
    <definedName name="VAS075_F_Irankiaimatavi26KitosReguliuojamosios">'Forma 6'!$N$30</definedName>
    <definedName name="VAS075_F_Irankiaimatavi27KitosVeiklos" localSheetId="5">'Forma 6'!$Q$30</definedName>
    <definedName name="VAS075_F_Irankiaimatavi27KitosVeiklos">'Forma 6'!$Q$30</definedName>
    <definedName name="VAS075_F_Irankiaimatavi2Apskaitosveikla1" localSheetId="5">'Forma 6'!$O$30</definedName>
    <definedName name="VAS075_F_Irankiaimatavi2Apskaitosveikla1">'Forma 6'!$O$30</definedName>
    <definedName name="VAS075_F_Irankiaimatavi2Kitareguliuoja1" localSheetId="5">'Forma 6'!$P$30</definedName>
    <definedName name="VAS075_F_Irankiaimatavi2Kitareguliuoja1">'Forma 6'!$P$30</definedName>
    <definedName name="VAS075_F_Irankiaimatavi31IS" localSheetId="5">'Forma 6'!$D$58</definedName>
    <definedName name="VAS075_F_Irankiaimatavi31IS">'Forma 6'!$D$58</definedName>
    <definedName name="VAS075_F_Irankiaimatavi331GeriamojoVandens" localSheetId="5">'Forma 6'!$F$58</definedName>
    <definedName name="VAS075_F_Irankiaimatavi331GeriamojoVandens">'Forma 6'!$F$58</definedName>
    <definedName name="VAS075_F_Irankiaimatavi332GeriamojoVandens" localSheetId="5">'Forma 6'!$G$58</definedName>
    <definedName name="VAS075_F_Irankiaimatavi332GeriamojoVandens">'Forma 6'!$G$58</definedName>
    <definedName name="VAS075_F_Irankiaimatavi333GeriamojoVandens" localSheetId="5">'Forma 6'!$H$58</definedName>
    <definedName name="VAS075_F_Irankiaimatavi333GeriamojoVandens">'Forma 6'!$H$58</definedName>
    <definedName name="VAS075_F_Irankiaimatavi33IsViso" localSheetId="5">'Forma 6'!$E$58</definedName>
    <definedName name="VAS075_F_Irankiaimatavi33IsViso">'Forma 6'!$E$58</definedName>
    <definedName name="VAS075_F_Irankiaimatavi341NuotekuSurinkimas" localSheetId="5">'Forma 6'!$J$58</definedName>
    <definedName name="VAS075_F_Irankiaimatavi341NuotekuSurinkimas">'Forma 6'!$J$58</definedName>
    <definedName name="VAS075_F_Irankiaimatavi342NuotekuValymas" localSheetId="5">'Forma 6'!$K$58</definedName>
    <definedName name="VAS075_F_Irankiaimatavi342NuotekuValymas">'Forma 6'!$K$58</definedName>
    <definedName name="VAS075_F_Irankiaimatavi343NuotekuDumblo" localSheetId="5">'Forma 6'!$L$58</definedName>
    <definedName name="VAS075_F_Irankiaimatavi343NuotekuDumblo">'Forma 6'!$L$58</definedName>
    <definedName name="VAS075_F_Irankiaimatavi34IsViso" localSheetId="5">'Forma 6'!$I$58</definedName>
    <definedName name="VAS075_F_Irankiaimatavi34IsViso">'Forma 6'!$I$58</definedName>
    <definedName name="VAS075_F_Irankiaimatavi35PavirsiniuNuoteku" localSheetId="5">'Forma 6'!$M$58</definedName>
    <definedName name="VAS075_F_Irankiaimatavi35PavirsiniuNuoteku">'Forma 6'!$M$58</definedName>
    <definedName name="VAS075_F_Irankiaimatavi36KitosReguliuojamosios" localSheetId="5">'Forma 6'!$N$58</definedName>
    <definedName name="VAS075_F_Irankiaimatavi36KitosReguliuojamosios">'Forma 6'!$N$58</definedName>
    <definedName name="VAS075_F_Irankiaimatavi37KitosVeiklos" localSheetId="5">'Forma 6'!$Q$58</definedName>
    <definedName name="VAS075_F_Irankiaimatavi37KitosVeiklos">'Forma 6'!$Q$58</definedName>
    <definedName name="VAS075_F_Irankiaimatavi3Apskaitosveikla1" localSheetId="5">'Forma 6'!$O$58</definedName>
    <definedName name="VAS075_F_Irankiaimatavi3Apskaitosveikla1">'Forma 6'!$O$58</definedName>
    <definedName name="VAS075_F_Irankiaimatavi3Kitareguliuoja1" localSheetId="5">'Forma 6'!$P$58</definedName>
    <definedName name="VAS075_F_Irankiaimatavi3Kitareguliuoja1">'Forma 6'!$P$58</definedName>
    <definedName name="VAS075_F_Irankiaimatavi41IS" localSheetId="5">'Forma 6'!$D$86</definedName>
    <definedName name="VAS075_F_Irankiaimatavi41IS">'Forma 6'!$D$86</definedName>
    <definedName name="VAS075_F_Irankiaimatavi431GeriamojoVandens" localSheetId="5">'Forma 6'!$F$86</definedName>
    <definedName name="VAS075_F_Irankiaimatavi431GeriamojoVandens">'Forma 6'!$F$86</definedName>
    <definedName name="VAS075_F_Irankiaimatavi432GeriamojoVandens" localSheetId="5">'Forma 6'!$G$86</definedName>
    <definedName name="VAS075_F_Irankiaimatavi432GeriamojoVandens">'Forma 6'!$G$86</definedName>
    <definedName name="VAS075_F_Irankiaimatavi433GeriamojoVandens" localSheetId="5">'Forma 6'!$H$86</definedName>
    <definedName name="VAS075_F_Irankiaimatavi433GeriamojoVandens">'Forma 6'!$H$86</definedName>
    <definedName name="VAS075_F_Irankiaimatavi43IsViso" localSheetId="5">'Forma 6'!$E$86</definedName>
    <definedName name="VAS075_F_Irankiaimatavi43IsViso">'Forma 6'!$E$86</definedName>
    <definedName name="VAS075_F_Irankiaimatavi441NuotekuSurinkimas" localSheetId="5">'Forma 6'!$J$86</definedName>
    <definedName name="VAS075_F_Irankiaimatavi441NuotekuSurinkimas">'Forma 6'!$J$86</definedName>
    <definedName name="VAS075_F_Irankiaimatavi442NuotekuValymas" localSheetId="5">'Forma 6'!$K$86</definedName>
    <definedName name="VAS075_F_Irankiaimatavi442NuotekuValymas">'Forma 6'!$K$86</definedName>
    <definedName name="VAS075_F_Irankiaimatavi443NuotekuDumblo" localSheetId="5">'Forma 6'!$L$86</definedName>
    <definedName name="VAS075_F_Irankiaimatavi443NuotekuDumblo">'Forma 6'!$L$86</definedName>
    <definedName name="VAS075_F_Irankiaimatavi44IsViso" localSheetId="5">'Forma 6'!$I$86</definedName>
    <definedName name="VAS075_F_Irankiaimatavi44IsViso">'Forma 6'!$I$86</definedName>
    <definedName name="VAS075_F_Irankiaimatavi45PavirsiniuNuoteku" localSheetId="5">'Forma 6'!$M$86</definedName>
    <definedName name="VAS075_F_Irankiaimatavi45PavirsiniuNuoteku">'Forma 6'!$M$86</definedName>
    <definedName name="VAS075_F_Irankiaimatavi46KitosReguliuojamosios" localSheetId="5">'Forma 6'!$N$86</definedName>
    <definedName name="VAS075_F_Irankiaimatavi46KitosReguliuojamosios">'Forma 6'!$N$86</definedName>
    <definedName name="VAS075_F_Irankiaimatavi47KitosVeiklos" localSheetId="5">'Forma 6'!$Q$86</definedName>
    <definedName name="VAS075_F_Irankiaimatavi47KitosVeiklos">'Forma 6'!$Q$86</definedName>
    <definedName name="VAS075_F_Irankiaimatavi4Apskaitosveikla1" localSheetId="5">'Forma 6'!$O$86</definedName>
    <definedName name="VAS075_F_Irankiaimatavi4Apskaitosveikla1">'Forma 6'!$O$86</definedName>
    <definedName name="VAS075_F_Irankiaimatavi4Kitareguliuoja1" localSheetId="5">'Forma 6'!$P$86</definedName>
    <definedName name="VAS075_F_Irankiaimatavi4Kitareguliuoja1">'Forma 6'!$P$86</definedName>
    <definedName name="VAS075_F_Irankiaimatavi51IS" localSheetId="5">'Forma 6'!$D$135</definedName>
    <definedName name="VAS075_F_Irankiaimatavi51IS">'Forma 6'!$D$135</definedName>
    <definedName name="VAS075_F_Irankiaimatavi531GeriamojoVandens" localSheetId="5">'Forma 6'!$F$135</definedName>
    <definedName name="VAS075_F_Irankiaimatavi531GeriamojoVandens">'Forma 6'!$F$135</definedName>
    <definedName name="VAS075_F_Irankiaimatavi532GeriamojoVandens" localSheetId="5">'Forma 6'!$G$135</definedName>
    <definedName name="VAS075_F_Irankiaimatavi532GeriamojoVandens">'Forma 6'!$G$135</definedName>
    <definedName name="VAS075_F_Irankiaimatavi533GeriamojoVandens" localSheetId="5">'Forma 6'!$H$135</definedName>
    <definedName name="VAS075_F_Irankiaimatavi533GeriamojoVandens">'Forma 6'!$H$135</definedName>
    <definedName name="VAS075_F_Irankiaimatavi53IsViso" localSheetId="5">'Forma 6'!$E$135</definedName>
    <definedName name="VAS075_F_Irankiaimatavi53IsViso">'Forma 6'!$E$135</definedName>
    <definedName name="VAS075_F_Irankiaimatavi541NuotekuSurinkimas" localSheetId="5">'Forma 6'!$J$135</definedName>
    <definedName name="VAS075_F_Irankiaimatavi541NuotekuSurinkimas">'Forma 6'!$J$135</definedName>
    <definedName name="VAS075_F_Irankiaimatavi542NuotekuValymas" localSheetId="5">'Forma 6'!$K$135</definedName>
    <definedName name="VAS075_F_Irankiaimatavi542NuotekuValymas">'Forma 6'!$K$135</definedName>
    <definedName name="VAS075_F_Irankiaimatavi543NuotekuDumblo" localSheetId="5">'Forma 6'!$L$135</definedName>
    <definedName name="VAS075_F_Irankiaimatavi543NuotekuDumblo">'Forma 6'!$L$135</definedName>
    <definedName name="VAS075_F_Irankiaimatavi54IsViso" localSheetId="5">'Forma 6'!$I$135</definedName>
    <definedName name="VAS075_F_Irankiaimatavi54IsViso">'Forma 6'!$I$135</definedName>
    <definedName name="VAS075_F_Irankiaimatavi55PavirsiniuNuoteku" localSheetId="5">'Forma 6'!$M$135</definedName>
    <definedName name="VAS075_F_Irankiaimatavi55PavirsiniuNuoteku">'Forma 6'!$M$135</definedName>
    <definedName name="VAS075_F_Irankiaimatavi56KitosReguliuojamosios" localSheetId="5">'Forma 6'!$N$135</definedName>
    <definedName name="VAS075_F_Irankiaimatavi56KitosReguliuojamosios">'Forma 6'!$N$135</definedName>
    <definedName name="VAS075_F_Irankiaimatavi57KitosVeiklos" localSheetId="5">'Forma 6'!$Q$135</definedName>
    <definedName name="VAS075_F_Irankiaimatavi57KitosVeiklos">'Forma 6'!$Q$135</definedName>
    <definedName name="VAS075_F_Irankiaimatavi5Apskaitosveikla1" localSheetId="5">'Forma 6'!$O$135</definedName>
    <definedName name="VAS075_F_Irankiaimatavi5Apskaitosveikla1">'Forma 6'!$O$135</definedName>
    <definedName name="VAS075_F_Irankiaimatavi5Kitareguliuoja1" localSheetId="5">'Forma 6'!$P$135</definedName>
    <definedName name="VAS075_F_Irankiaimatavi5Kitareguliuoja1">'Forma 6'!$P$135</definedName>
    <definedName name="VAS075_F_Irasyti10Apskaitosveikla1" localSheetId="5">'Forma 6'!$O$140</definedName>
    <definedName name="VAS075_F_Irasyti10Apskaitosveikla1">'Forma 6'!$O$140</definedName>
    <definedName name="VAS075_F_Irasyti10Kitareguliuoja1" localSheetId="5">'Forma 6'!$P$140</definedName>
    <definedName name="VAS075_F_Irasyti10Kitareguliuoja1">'Forma 6'!$P$140</definedName>
    <definedName name="VAS075_F_Irasyti11Apskaitosveikla1" localSheetId="5">'Forma 6'!$O$141</definedName>
    <definedName name="VAS075_F_Irasyti11Apskaitosveikla1">'Forma 6'!$O$141</definedName>
    <definedName name="VAS075_F_Irasyti11Kitareguliuoja1" localSheetId="5">'Forma 6'!$P$141</definedName>
    <definedName name="VAS075_F_Irasyti11Kitareguliuoja1">'Forma 6'!$P$141</definedName>
    <definedName name="VAS075_F_Irasyti12Apskaitosveikla1" localSheetId="5">'Forma 6'!$O$142</definedName>
    <definedName name="VAS075_F_Irasyti12Apskaitosveikla1">'Forma 6'!$O$142</definedName>
    <definedName name="VAS075_F_Irasyti12Kitareguliuoja1" localSheetId="5">'Forma 6'!$P$142</definedName>
    <definedName name="VAS075_F_Irasyti12Kitareguliuoja1">'Forma 6'!$P$142</definedName>
    <definedName name="VAS075_F_Irasyti1Apskaitosveikla1" localSheetId="5">'Forma 6'!$O$35</definedName>
    <definedName name="VAS075_F_Irasyti1Apskaitosveikla1">'Forma 6'!$O$35</definedName>
    <definedName name="VAS075_F_Irasyti1Kitareguliuoja1" localSheetId="5">'Forma 6'!$P$35</definedName>
    <definedName name="VAS075_F_Irasyti1Kitareguliuoja1">'Forma 6'!$P$35</definedName>
    <definedName name="VAS075_F_Irasyti2Apskaitosveikla1" localSheetId="5">'Forma 6'!$O$36</definedName>
    <definedName name="VAS075_F_Irasyti2Apskaitosveikla1">'Forma 6'!$O$36</definedName>
    <definedName name="VAS075_F_Irasyti2Kitareguliuoja1" localSheetId="5">'Forma 6'!$P$36</definedName>
    <definedName name="VAS075_F_Irasyti2Kitareguliuoja1">'Forma 6'!$P$36</definedName>
    <definedName name="VAS075_F_Irasyti3Apskaitosveikla1" localSheetId="5">'Forma 6'!$O$37</definedName>
    <definedName name="VAS075_F_Irasyti3Apskaitosveikla1">'Forma 6'!$O$37</definedName>
    <definedName name="VAS075_F_Irasyti3Kitareguliuoja1" localSheetId="5">'Forma 6'!$P$37</definedName>
    <definedName name="VAS075_F_Irasyti3Kitareguliuoja1">'Forma 6'!$P$37</definedName>
    <definedName name="VAS075_F_Irasyti4Apskaitosveikla1" localSheetId="5">'Forma 6'!$O$63</definedName>
    <definedName name="VAS075_F_Irasyti4Apskaitosveikla1">'Forma 6'!$O$63</definedName>
    <definedName name="VAS075_F_Irasyti4Kitareguliuoja1" localSheetId="5">'Forma 6'!$P$63</definedName>
    <definedName name="VAS075_F_Irasyti4Kitareguliuoja1">'Forma 6'!$P$63</definedName>
    <definedName name="VAS075_F_Irasyti5Apskaitosveikla1" localSheetId="5">'Forma 6'!$O$64</definedName>
    <definedName name="VAS075_F_Irasyti5Apskaitosveikla1">'Forma 6'!$O$64</definedName>
    <definedName name="VAS075_F_Irasyti5Kitareguliuoja1" localSheetId="5">'Forma 6'!$P$64</definedName>
    <definedName name="VAS075_F_Irasyti5Kitareguliuoja1">'Forma 6'!$P$64</definedName>
    <definedName name="VAS075_F_Irasyti6Apskaitosveikla1" localSheetId="5">'Forma 6'!$O$65</definedName>
    <definedName name="VAS075_F_Irasyti6Apskaitosveikla1">'Forma 6'!$O$65</definedName>
    <definedName name="VAS075_F_Irasyti6Kitareguliuoja1" localSheetId="5">'Forma 6'!$P$65</definedName>
    <definedName name="VAS075_F_Irasyti6Kitareguliuoja1">'Forma 6'!$P$65</definedName>
    <definedName name="VAS075_F_Irasyti7Apskaitosveikla1" localSheetId="5">'Forma 6'!$O$91</definedName>
    <definedName name="VAS075_F_Irasyti7Apskaitosveikla1">'Forma 6'!$O$91</definedName>
    <definedName name="VAS075_F_Irasyti7Kitareguliuoja1" localSheetId="5">'Forma 6'!$P$91</definedName>
    <definedName name="VAS075_F_Irasyti7Kitareguliuoja1">'Forma 6'!$P$91</definedName>
    <definedName name="VAS075_F_Irasyti8Apskaitosveikla1" localSheetId="5">'Forma 6'!$O$92</definedName>
    <definedName name="VAS075_F_Irasyti8Apskaitosveikla1">'Forma 6'!$O$92</definedName>
    <definedName name="VAS075_F_Irasyti8Kitareguliuoja1" localSheetId="5">'Forma 6'!$P$92</definedName>
    <definedName name="VAS075_F_Irasyti8Kitareguliuoja1">'Forma 6'!$P$92</definedName>
    <definedName name="VAS075_F_Irasyti9Apskaitosveikla1" localSheetId="5">'Forma 6'!$O$93</definedName>
    <definedName name="VAS075_F_Irasyti9Apskaitosveikla1">'Forma 6'!$O$93</definedName>
    <definedName name="VAS075_F_Irasyti9Kitareguliuoja1" localSheetId="5">'Forma 6'!$P$93</definedName>
    <definedName name="VAS075_F_Irasyti9Kitareguliuoja1">'Forma 6'!$P$93</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6'!$D$45</definedName>
    <definedName name="VAS075_F_Keliaiaikstele31IS">'Forma 6'!$D$45</definedName>
    <definedName name="VAS075_F_Keliaiaikstele331GeriamojoVandens" localSheetId="5">'Forma 6'!$F$45</definedName>
    <definedName name="VAS075_F_Keliaiaikstele331GeriamojoVandens">'Forma 6'!$F$45</definedName>
    <definedName name="VAS075_F_Keliaiaikstele332GeriamojoVandens" localSheetId="5">'Forma 6'!$G$45</definedName>
    <definedName name="VAS075_F_Keliaiaikstele332GeriamojoVandens">'Forma 6'!$G$45</definedName>
    <definedName name="VAS075_F_Keliaiaikstele333GeriamojoVandens" localSheetId="5">'Forma 6'!$H$45</definedName>
    <definedName name="VAS075_F_Keliaiaikstele333GeriamojoVandens">'Forma 6'!$H$45</definedName>
    <definedName name="VAS075_F_Keliaiaikstele33IsViso" localSheetId="5">'Forma 6'!$E$45</definedName>
    <definedName name="VAS075_F_Keliaiaikstele33IsViso">'Forma 6'!$E$45</definedName>
    <definedName name="VAS075_F_Keliaiaikstele341NuotekuSurinkimas" localSheetId="5">'Forma 6'!$J$45</definedName>
    <definedName name="VAS075_F_Keliaiaikstele341NuotekuSurinkimas">'Forma 6'!$J$45</definedName>
    <definedName name="VAS075_F_Keliaiaikstele342NuotekuValymas" localSheetId="5">'Forma 6'!$K$45</definedName>
    <definedName name="VAS075_F_Keliaiaikstele342NuotekuValymas">'Forma 6'!$K$45</definedName>
    <definedName name="VAS075_F_Keliaiaikstele343NuotekuDumblo" localSheetId="5">'Forma 6'!$L$45</definedName>
    <definedName name="VAS075_F_Keliaiaikstele343NuotekuDumblo">'Forma 6'!$L$45</definedName>
    <definedName name="VAS075_F_Keliaiaikstele34IsViso" localSheetId="5">'Forma 6'!$I$45</definedName>
    <definedName name="VAS075_F_Keliaiaikstele34IsViso">'Forma 6'!$I$45</definedName>
    <definedName name="VAS075_F_Keliaiaikstele35PavirsiniuNuoteku" localSheetId="5">'Forma 6'!$M$45</definedName>
    <definedName name="VAS075_F_Keliaiaikstele35PavirsiniuNuoteku">'Forma 6'!$M$45</definedName>
    <definedName name="VAS075_F_Keliaiaikstele36KitosReguliuojamosios" localSheetId="5">'Forma 6'!$N$45</definedName>
    <definedName name="VAS075_F_Keliaiaikstele36KitosReguliuojamosios">'Forma 6'!$N$45</definedName>
    <definedName name="VAS075_F_Keliaiaikstele37KitosVeiklos" localSheetId="5">'Forma 6'!$Q$45</definedName>
    <definedName name="VAS075_F_Keliaiaikstele37KitosVeiklos">'Forma 6'!$Q$45</definedName>
    <definedName name="VAS075_F_Keliaiaikstele3Apskaitosveikla1" localSheetId="5">'Forma 6'!$O$45</definedName>
    <definedName name="VAS075_F_Keliaiaikstele3Apskaitosveikla1">'Forma 6'!$O$45</definedName>
    <definedName name="VAS075_F_Keliaiaikstele3Kitareguliuoja1" localSheetId="5">'Forma 6'!$P$45</definedName>
    <definedName name="VAS075_F_Keliaiaikstele3Kitareguliuoja1">'Forma 6'!$P$45</definedName>
    <definedName name="VAS075_F_Keliaiaikstele41IS" localSheetId="5">'Forma 6'!$D$73</definedName>
    <definedName name="VAS075_F_Keliaiaikstele41IS">'Forma 6'!$D$73</definedName>
    <definedName name="VAS075_F_Keliaiaikstele431GeriamojoVandens" localSheetId="5">'Forma 6'!$F$73</definedName>
    <definedName name="VAS075_F_Keliaiaikstele431GeriamojoVandens">'Forma 6'!$F$73</definedName>
    <definedName name="VAS075_F_Keliaiaikstele432GeriamojoVandens" localSheetId="5">'Forma 6'!$G$73</definedName>
    <definedName name="VAS075_F_Keliaiaikstele432GeriamojoVandens">'Forma 6'!$G$73</definedName>
    <definedName name="VAS075_F_Keliaiaikstele433GeriamojoVandens" localSheetId="5">'Forma 6'!$H$73</definedName>
    <definedName name="VAS075_F_Keliaiaikstele433GeriamojoVandens">'Forma 6'!$H$73</definedName>
    <definedName name="VAS075_F_Keliaiaikstele43IsViso" localSheetId="5">'Forma 6'!$E$73</definedName>
    <definedName name="VAS075_F_Keliaiaikstele43IsViso">'Forma 6'!$E$73</definedName>
    <definedName name="VAS075_F_Keliaiaikstele441NuotekuSurinkimas" localSheetId="5">'Forma 6'!$J$73</definedName>
    <definedName name="VAS075_F_Keliaiaikstele441NuotekuSurinkimas">'Forma 6'!$J$73</definedName>
    <definedName name="VAS075_F_Keliaiaikstele442NuotekuValymas" localSheetId="5">'Forma 6'!$K$73</definedName>
    <definedName name="VAS075_F_Keliaiaikstele442NuotekuValymas">'Forma 6'!$K$73</definedName>
    <definedName name="VAS075_F_Keliaiaikstele443NuotekuDumblo" localSheetId="5">'Forma 6'!$L$73</definedName>
    <definedName name="VAS075_F_Keliaiaikstele443NuotekuDumblo">'Forma 6'!$L$73</definedName>
    <definedName name="VAS075_F_Keliaiaikstele44IsViso" localSheetId="5">'Forma 6'!$I$73</definedName>
    <definedName name="VAS075_F_Keliaiaikstele44IsViso">'Forma 6'!$I$73</definedName>
    <definedName name="VAS075_F_Keliaiaikstele45PavirsiniuNuoteku" localSheetId="5">'Forma 6'!$M$73</definedName>
    <definedName name="VAS075_F_Keliaiaikstele45PavirsiniuNuoteku">'Forma 6'!$M$73</definedName>
    <definedName name="VAS075_F_Keliaiaikstele46KitosReguliuojamosios" localSheetId="5">'Forma 6'!$N$73</definedName>
    <definedName name="VAS075_F_Keliaiaikstele46KitosReguliuojamosios">'Forma 6'!$N$73</definedName>
    <definedName name="VAS075_F_Keliaiaikstele47KitosVeiklos" localSheetId="5">'Forma 6'!$Q$73</definedName>
    <definedName name="VAS075_F_Keliaiaikstele47KitosVeiklos">'Forma 6'!$Q$73</definedName>
    <definedName name="VAS075_F_Keliaiaikstele4Apskaitosveikla1" localSheetId="5">'Forma 6'!$O$73</definedName>
    <definedName name="VAS075_F_Keliaiaikstele4Apskaitosveikla1">'Forma 6'!$O$73</definedName>
    <definedName name="VAS075_F_Keliaiaikstele4Kitareguliuoja1" localSheetId="5">'Forma 6'!$P$73</definedName>
    <definedName name="VAS075_F_Keliaiaikstele4Kitareguliuoja1">'Forma 6'!$P$73</definedName>
    <definedName name="VAS075_F_Keliaiaikstele51IS" localSheetId="5">'Forma 6'!$D$123</definedName>
    <definedName name="VAS075_F_Keliaiaikstele51IS">'Forma 6'!$D$123</definedName>
    <definedName name="VAS075_F_Keliaiaikstele531GeriamojoVandens" localSheetId="5">'Forma 6'!$F$123</definedName>
    <definedName name="VAS075_F_Keliaiaikstele531GeriamojoVandens">'Forma 6'!$F$123</definedName>
    <definedName name="VAS075_F_Keliaiaikstele532GeriamojoVandens" localSheetId="5">'Forma 6'!$G$123</definedName>
    <definedName name="VAS075_F_Keliaiaikstele532GeriamojoVandens">'Forma 6'!$G$123</definedName>
    <definedName name="VAS075_F_Keliaiaikstele533GeriamojoVandens" localSheetId="5">'Forma 6'!$H$123</definedName>
    <definedName name="VAS075_F_Keliaiaikstele533GeriamojoVandens">'Forma 6'!$H$123</definedName>
    <definedName name="VAS075_F_Keliaiaikstele53IsViso" localSheetId="5">'Forma 6'!$E$123</definedName>
    <definedName name="VAS075_F_Keliaiaikstele53IsViso">'Forma 6'!$E$123</definedName>
    <definedName name="VAS075_F_Keliaiaikstele541NuotekuSurinkimas" localSheetId="5">'Forma 6'!$J$123</definedName>
    <definedName name="VAS075_F_Keliaiaikstele541NuotekuSurinkimas">'Forma 6'!$J$123</definedName>
    <definedName name="VAS075_F_Keliaiaikstele542NuotekuValymas" localSheetId="5">'Forma 6'!$K$123</definedName>
    <definedName name="VAS075_F_Keliaiaikstele542NuotekuValymas">'Forma 6'!$K$123</definedName>
    <definedName name="VAS075_F_Keliaiaikstele543NuotekuDumblo" localSheetId="5">'Forma 6'!$L$123</definedName>
    <definedName name="VAS075_F_Keliaiaikstele543NuotekuDumblo">'Forma 6'!$L$123</definedName>
    <definedName name="VAS075_F_Keliaiaikstele54IsViso" localSheetId="5">'Forma 6'!$I$123</definedName>
    <definedName name="VAS075_F_Keliaiaikstele54IsViso">'Forma 6'!$I$123</definedName>
    <definedName name="VAS075_F_Keliaiaikstele55PavirsiniuNuoteku" localSheetId="5">'Forma 6'!$M$123</definedName>
    <definedName name="VAS075_F_Keliaiaikstele55PavirsiniuNuoteku">'Forma 6'!$M$123</definedName>
    <definedName name="VAS075_F_Keliaiaikstele56KitosReguliuojamosios" localSheetId="5">'Forma 6'!$N$123</definedName>
    <definedName name="VAS075_F_Keliaiaikstele56KitosReguliuojamosios">'Forma 6'!$N$123</definedName>
    <definedName name="VAS075_F_Keliaiaikstele57KitosVeiklos" localSheetId="5">'Forma 6'!$Q$123</definedName>
    <definedName name="VAS075_F_Keliaiaikstele57KitosVeiklos">'Forma 6'!$Q$123</definedName>
    <definedName name="VAS075_F_Keliaiaikstele5Apskaitosveikla1" localSheetId="5">'Forma 6'!$O$123</definedName>
    <definedName name="VAS075_F_Keliaiaikstele5Apskaitosveikla1">'Forma 6'!$O$123</definedName>
    <definedName name="VAS075_F_Keliaiaikstele5Kitareguliuoja1" localSheetId="5">'Forma 6'!$P$123</definedName>
    <definedName name="VAS075_F_Keliaiaikstele5Kitareguliuoja1">'Forma 6'!$P$123</definedName>
    <definedName name="VAS075_F_Kitairanga11IS" localSheetId="5">'Forma 6'!$D$129</definedName>
    <definedName name="VAS075_F_Kitairanga11IS">'Forma 6'!$D$129</definedName>
    <definedName name="VAS075_F_Kitairanga131GeriamojoVandens" localSheetId="5">'Forma 6'!$F$129</definedName>
    <definedName name="VAS075_F_Kitairanga131GeriamojoVandens">'Forma 6'!$F$129</definedName>
    <definedName name="VAS075_F_Kitairanga132GeriamojoVandens" localSheetId="5">'Forma 6'!$G$129</definedName>
    <definedName name="VAS075_F_Kitairanga132GeriamojoVandens">'Forma 6'!$G$129</definedName>
    <definedName name="VAS075_F_Kitairanga133GeriamojoVandens" localSheetId="5">'Forma 6'!$H$129</definedName>
    <definedName name="VAS075_F_Kitairanga133GeriamojoVandens">'Forma 6'!$H$129</definedName>
    <definedName name="VAS075_F_Kitairanga13IsViso" localSheetId="5">'Forma 6'!$E$129</definedName>
    <definedName name="VAS075_F_Kitairanga13IsViso">'Forma 6'!$E$129</definedName>
    <definedName name="VAS075_F_Kitairanga141NuotekuSurinkimas" localSheetId="5">'Forma 6'!$J$129</definedName>
    <definedName name="VAS075_F_Kitairanga141NuotekuSurinkimas">'Forma 6'!$J$129</definedName>
    <definedName name="VAS075_F_Kitairanga142NuotekuValymas" localSheetId="5">'Forma 6'!$K$129</definedName>
    <definedName name="VAS075_F_Kitairanga142NuotekuValymas">'Forma 6'!$K$129</definedName>
    <definedName name="VAS075_F_Kitairanga143NuotekuDumblo" localSheetId="5">'Forma 6'!$L$129</definedName>
    <definedName name="VAS075_F_Kitairanga143NuotekuDumblo">'Forma 6'!$L$129</definedName>
    <definedName name="VAS075_F_Kitairanga14IsViso" localSheetId="5">'Forma 6'!$I$129</definedName>
    <definedName name="VAS075_F_Kitairanga14IsViso">'Forma 6'!$I$129</definedName>
    <definedName name="VAS075_F_Kitairanga15PavirsiniuNuoteku" localSheetId="5">'Forma 6'!$M$129</definedName>
    <definedName name="VAS075_F_Kitairanga15PavirsiniuNuoteku">'Forma 6'!$M$129</definedName>
    <definedName name="VAS075_F_Kitairanga16KitosReguliuojamosios" localSheetId="5">'Forma 6'!$N$129</definedName>
    <definedName name="VAS075_F_Kitairanga16KitosReguliuojamosios">'Forma 6'!$N$129</definedName>
    <definedName name="VAS075_F_Kitairanga17KitosVeiklos" localSheetId="5">'Forma 6'!$Q$129</definedName>
    <definedName name="VAS075_F_Kitairanga17KitosVeiklos">'Forma 6'!$Q$129</definedName>
    <definedName name="VAS075_F_Kitairanga1Apskaitosveikla1" localSheetId="5">'Forma 6'!$O$129</definedName>
    <definedName name="VAS075_F_Kitairanga1Apskaitosveikla1">'Forma 6'!$O$129</definedName>
    <definedName name="VAS075_F_Kitairanga1Kitareguliuoja1" localSheetId="5">'Forma 6'!$P$129</definedName>
    <definedName name="VAS075_F_Kitairanga1Kitareguliuoja1">'Forma 6'!$P$129</definedName>
    <definedName name="VAS075_F_Kitasilgalaiki11IS" localSheetId="5">'Forma 6'!$D$34</definedName>
    <definedName name="VAS075_F_Kitasilgalaiki11IS">'Forma 6'!$D$34</definedName>
    <definedName name="VAS075_F_Kitasilgalaiki131GeriamojoVandens" localSheetId="5">'Forma 6'!$F$34</definedName>
    <definedName name="VAS075_F_Kitasilgalaiki131GeriamojoVandens">'Forma 6'!$F$34</definedName>
    <definedName name="VAS075_F_Kitasilgalaiki132GeriamojoVandens" localSheetId="5">'Forma 6'!$G$34</definedName>
    <definedName name="VAS075_F_Kitasilgalaiki132GeriamojoVandens">'Forma 6'!$G$34</definedName>
    <definedName name="VAS075_F_Kitasilgalaiki133GeriamojoVandens" localSheetId="5">'Forma 6'!$H$34</definedName>
    <definedName name="VAS075_F_Kitasilgalaiki133GeriamojoVandens">'Forma 6'!$H$34</definedName>
    <definedName name="VAS075_F_Kitasilgalaiki13IsViso" localSheetId="5">'Forma 6'!$E$34</definedName>
    <definedName name="VAS075_F_Kitasilgalaiki13IsViso">'Forma 6'!$E$34</definedName>
    <definedName name="VAS075_F_Kitasilgalaiki141NuotekuSurinkimas" localSheetId="5">'Forma 6'!$J$34</definedName>
    <definedName name="VAS075_F_Kitasilgalaiki141NuotekuSurinkimas">'Forma 6'!$J$34</definedName>
    <definedName name="VAS075_F_Kitasilgalaiki142NuotekuValymas" localSheetId="5">'Forma 6'!$K$34</definedName>
    <definedName name="VAS075_F_Kitasilgalaiki142NuotekuValymas">'Forma 6'!$K$34</definedName>
    <definedName name="VAS075_F_Kitasilgalaiki143NuotekuDumblo" localSheetId="5">'Forma 6'!$L$34</definedName>
    <definedName name="VAS075_F_Kitasilgalaiki143NuotekuDumblo">'Forma 6'!$L$34</definedName>
    <definedName name="VAS075_F_Kitasilgalaiki14IsViso" localSheetId="5">'Forma 6'!$I$34</definedName>
    <definedName name="VAS075_F_Kitasilgalaiki14IsViso">'Forma 6'!$I$34</definedName>
    <definedName name="VAS075_F_Kitasilgalaiki15PavirsiniuNuoteku" localSheetId="5">'Forma 6'!$M$34</definedName>
    <definedName name="VAS075_F_Kitasilgalaiki15PavirsiniuNuoteku">'Forma 6'!$M$34</definedName>
    <definedName name="VAS075_F_Kitasilgalaiki16KitosReguliuojamosios" localSheetId="5">'Forma 6'!$N$34</definedName>
    <definedName name="VAS075_F_Kitasilgalaiki16KitosReguliuojamosios">'Forma 6'!$N$34</definedName>
    <definedName name="VAS075_F_Kitasilgalaiki17KitosVeiklos" localSheetId="5">'Forma 6'!$Q$34</definedName>
    <definedName name="VAS075_F_Kitasilgalaiki17KitosVeiklos">'Forma 6'!$Q$34</definedName>
    <definedName name="VAS075_F_Kitasilgalaiki1Apskaitosveikla1" localSheetId="5">'Forma 6'!$O$34</definedName>
    <definedName name="VAS075_F_Kitasilgalaiki1Apskaitosveikla1">'Forma 6'!$O$34</definedName>
    <definedName name="VAS075_F_Kitasilgalaiki1Kitareguliuoja1" localSheetId="5">'Forma 6'!$P$34</definedName>
    <definedName name="VAS075_F_Kitasilgalaiki1Kitareguliuoja1">'Forma 6'!$P$34</definedName>
    <definedName name="VAS075_F_Kitasilgalaiki21IS" localSheetId="5">'Forma 6'!$D$62</definedName>
    <definedName name="VAS075_F_Kitasilgalaiki21IS">'Forma 6'!$D$62</definedName>
    <definedName name="VAS075_F_Kitasilgalaiki231GeriamojoVandens" localSheetId="5">'Forma 6'!$F$62</definedName>
    <definedName name="VAS075_F_Kitasilgalaiki231GeriamojoVandens">'Forma 6'!$F$62</definedName>
    <definedName name="VAS075_F_Kitasilgalaiki232GeriamojoVandens" localSheetId="5">'Forma 6'!$G$62</definedName>
    <definedName name="VAS075_F_Kitasilgalaiki232GeriamojoVandens">'Forma 6'!$G$62</definedName>
    <definedName name="VAS075_F_Kitasilgalaiki233GeriamojoVandens" localSheetId="5">'Forma 6'!$H$62</definedName>
    <definedName name="VAS075_F_Kitasilgalaiki233GeriamojoVandens">'Forma 6'!$H$62</definedName>
    <definedName name="VAS075_F_Kitasilgalaiki23IsViso" localSheetId="5">'Forma 6'!$E$62</definedName>
    <definedName name="VAS075_F_Kitasilgalaiki23IsViso">'Forma 6'!$E$62</definedName>
    <definedName name="VAS075_F_Kitasilgalaiki241NuotekuSurinkimas" localSheetId="5">'Forma 6'!$J$62</definedName>
    <definedName name="VAS075_F_Kitasilgalaiki241NuotekuSurinkimas">'Forma 6'!$J$62</definedName>
    <definedName name="VAS075_F_Kitasilgalaiki242NuotekuValymas" localSheetId="5">'Forma 6'!$K$62</definedName>
    <definedName name="VAS075_F_Kitasilgalaiki242NuotekuValymas">'Forma 6'!$K$62</definedName>
    <definedName name="VAS075_F_Kitasilgalaiki243NuotekuDumblo" localSheetId="5">'Forma 6'!$L$62</definedName>
    <definedName name="VAS075_F_Kitasilgalaiki243NuotekuDumblo">'Forma 6'!$L$62</definedName>
    <definedName name="VAS075_F_Kitasilgalaiki24IsViso" localSheetId="5">'Forma 6'!$I$62</definedName>
    <definedName name="VAS075_F_Kitasilgalaiki24IsViso">'Forma 6'!$I$62</definedName>
    <definedName name="VAS075_F_Kitasilgalaiki25PavirsiniuNuoteku" localSheetId="5">'Forma 6'!$M$62</definedName>
    <definedName name="VAS075_F_Kitasilgalaiki25PavirsiniuNuoteku">'Forma 6'!$M$62</definedName>
    <definedName name="VAS075_F_Kitasilgalaiki26KitosReguliuojamosios" localSheetId="5">'Forma 6'!$N$62</definedName>
    <definedName name="VAS075_F_Kitasilgalaiki26KitosReguliuojamosios">'Forma 6'!$N$62</definedName>
    <definedName name="VAS075_F_Kitasilgalaiki27KitosVeiklos" localSheetId="5">'Forma 6'!$Q$62</definedName>
    <definedName name="VAS075_F_Kitasilgalaiki27KitosVeiklos">'Forma 6'!$Q$62</definedName>
    <definedName name="VAS075_F_Kitasilgalaiki2Apskaitosveikla1" localSheetId="5">'Forma 6'!$O$62</definedName>
    <definedName name="VAS075_F_Kitasilgalaiki2Apskaitosveikla1">'Forma 6'!$O$62</definedName>
    <definedName name="VAS075_F_Kitasilgalaiki2Kitareguliuoja1" localSheetId="5">'Forma 6'!$P$62</definedName>
    <definedName name="VAS075_F_Kitasilgalaiki2Kitareguliuoja1">'Forma 6'!$P$62</definedName>
    <definedName name="VAS075_F_Kitasilgalaiki31IS" localSheetId="5">'Forma 6'!$D$90</definedName>
    <definedName name="VAS075_F_Kitasilgalaiki31IS">'Forma 6'!$D$90</definedName>
    <definedName name="VAS075_F_Kitasilgalaiki331GeriamojoVandens" localSheetId="5">'Forma 6'!$F$90</definedName>
    <definedName name="VAS075_F_Kitasilgalaiki331GeriamojoVandens">'Forma 6'!$F$90</definedName>
    <definedName name="VAS075_F_Kitasilgalaiki332GeriamojoVandens" localSheetId="5">'Forma 6'!$G$90</definedName>
    <definedName name="VAS075_F_Kitasilgalaiki332GeriamojoVandens">'Forma 6'!$G$90</definedName>
    <definedName name="VAS075_F_Kitasilgalaiki333GeriamojoVandens" localSheetId="5">'Forma 6'!$H$90</definedName>
    <definedName name="VAS075_F_Kitasilgalaiki333GeriamojoVandens">'Forma 6'!$H$90</definedName>
    <definedName name="VAS075_F_Kitasilgalaiki33IsViso" localSheetId="5">'Forma 6'!$E$90</definedName>
    <definedName name="VAS075_F_Kitasilgalaiki33IsViso">'Forma 6'!$E$90</definedName>
    <definedName name="VAS075_F_Kitasilgalaiki341NuotekuSurinkimas" localSheetId="5">'Forma 6'!$J$90</definedName>
    <definedName name="VAS075_F_Kitasilgalaiki341NuotekuSurinkimas">'Forma 6'!$J$90</definedName>
    <definedName name="VAS075_F_Kitasilgalaiki342NuotekuValymas" localSheetId="5">'Forma 6'!$K$90</definedName>
    <definedName name="VAS075_F_Kitasilgalaiki342NuotekuValymas">'Forma 6'!$K$90</definedName>
    <definedName name="VAS075_F_Kitasilgalaiki343NuotekuDumblo" localSheetId="5">'Forma 6'!$L$90</definedName>
    <definedName name="VAS075_F_Kitasilgalaiki343NuotekuDumblo">'Forma 6'!$L$90</definedName>
    <definedName name="VAS075_F_Kitasilgalaiki34IsViso" localSheetId="5">'Forma 6'!$I$90</definedName>
    <definedName name="VAS075_F_Kitasilgalaiki34IsViso">'Forma 6'!$I$90</definedName>
    <definedName name="VAS075_F_Kitasilgalaiki35PavirsiniuNuoteku" localSheetId="5">'Forma 6'!$M$90</definedName>
    <definedName name="VAS075_F_Kitasilgalaiki35PavirsiniuNuoteku">'Forma 6'!$M$90</definedName>
    <definedName name="VAS075_F_Kitasilgalaiki36KitosReguliuojamosios" localSheetId="5">'Forma 6'!$N$90</definedName>
    <definedName name="VAS075_F_Kitasilgalaiki36KitosReguliuojamosios">'Forma 6'!$N$90</definedName>
    <definedName name="VAS075_F_Kitasilgalaiki37KitosVeiklos" localSheetId="5">'Forma 6'!$Q$90</definedName>
    <definedName name="VAS075_F_Kitasilgalaiki37KitosVeiklos">'Forma 6'!$Q$90</definedName>
    <definedName name="VAS075_F_Kitasilgalaiki3Apskaitosveikla1" localSheetId="5">'Forma 6'!$O$90</definedName>
    <definedName name="VAS075_F_Kitasilgalaiki3Apskaitosveikla1">'Forma 6'!$O$90</definedName>
    <definedName name="VAS075_F_Kitasilgalaiki3Kitareguliuoja1" localSheetId="5">'Forma 6'!$P$90</definedName>
    <definedName name="VAS075_F_Kitasilgalaiki3Kitareguliuoja1">'Forma 6'!$P$90</definedName>
    <definedName name="VAS075_F_Kitasilgalaiki41IS" localSheetId="5">'Forma 6'!$D$139</definedName>
    <definedName name="VAS075_F_Kitasilgalaiki41IS">'Forma 6'!$D$139</definedName>
    <definedName name="VAS075_F_Kitasilgalaiki431GeriamojoVandens" localSheetId="5">'Forma 6'!$F$139</definedName>
    <definedName name="VAS075_F_Kitasilgalaiki431GeriamojoVandens">'Forma 6'!$F$139</definedName>
    <definedName name="VAS075_F_Kitasilgalaiki432GeriamojoVandens" localSheetId="5">'Forma 6'!$G$139</definedName>
    <definedName name="VAS075_F_Kitasilgalaiki432GeriamojoVandens">'Forma 6'!$G$139</definedName>
    <definedName name="VAS075_F_Kitasilgalaiki433GeriamojoVandens" localSheetId="5">'Forma 6'!$H$139</definedName>
    <definedName name="VAS075_F_Kitasilgalaiki433GeriamojoVandens">'Forma 6'!$H$139</definedName>
    <definedName name="VAS075_F_Kitasilgalaiki43IsViso" localSheetId="5">'Forma 6'!$E$139</definedName>
    <definedName name="VAS075_F_Kitasilgalaiki43IsViso">'Forma 6'!$E$139</definedName>
    <definedName name="VAS075_F_Kitasilgalaiki441NuotekuSurinkimas" localSheetId="5">'Forma 6'!$J$139</definedName>
    <definedName name="VAS075_F_Kitasilgalaiki441NuotekuSurinkimas">'Forma 6'!$J$139</definedName>
    <definedName name="VAS075_F_Kitasilgalaiki442NuotekuValymas" localSheetId="5">'Forma 6'!$K$139</definedName>
    <definedName name="VAS075_F_Kitasilgalaiki442NuotekuValymas">'Forma 6'!$K$139</definedName>
    <definedName name="VAS075_F_Kitasilgalaiki443NuotekuDumblo" localSheetId="5">'Forma 6'!$L$139</definedName>
    <definedName name="VAS075_F_Kitasilgalaiki443NuotekuDumblo">'Forma 6'!$L$139</definedName>
    <definedName name="VAS075_F_Kitasilgalaiki44IsViso" localSheetId="5">'Forma 6'!$I$139</definedName>
    <definedName name="VAS075_F_Kitasilgalaiki44IsViso">'Forma 6'!$I$139</definedName>
    <definedName name="VAS075_F_Kitasilgalaiki45PavirsiniuNuoteku" localSheetId="5">'Forma 6'!$M$139</definedName>
    <definedName name="VAS075_F_Kitasilgalaiki45PavirsiniuNuoteku">'Forma 6'!$M$139</definedName>
    <definedName name="VAS075_F_Kitasilgalaiki46KitosReguliuojamosios" localSheetId="5">'Forma 6'!$N$139</definedName>
    <definedName name="VAS075_F_Kitasilgalaiki46KitosReguliuojamosios">'Forma 6'!$N$139</definedName>
    <definedName name="VAS075_F_Kitasilgalaiki47KitosVeiklos" localSheetId="5">'Forma 6'!$Q$139</definedName>
    <definedName name="VAS075_F_Kitasilgalaiki47KitosVeiklos">'Forma 6'!$Q$139</definedName>
    <definedName name="VAS075_F_Kitasilgalaiki4Apskaitosveikla1" localSheetId="5">'Forma 6'!$O$139</definedName>
    <definedName name="VAS075_F_Kitasilgalaiki4Apskaitosveikla1">'Forma 6'!$O$139</definedName>
    <definedName name="VAS075_F_Kitasilgalaiki4Kitareguliuoja1" localSheetId="5">'Forma 6'!$P$139</definedName>
    <definedName name="VAS075_F_Kitasilgalaiki4Kitareguliuoja1">'Forma 6'!$P$139</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6'!$D$42</definedName>
    <definedName name="VAS075_F_Kitasnemateria31IS">'Forma 6'!$D$42</definedName>
    <definedName name="VAS075_F_Kitasnemateria331GeriamojoVandens" localSheetId="5">'Forma 6'!$F$42</definedName>
    <definedName name="VAS075_F_Kitasnemateria331GeriamojoVandens">'Forma 6'!$F$42</definedName>
    <definedName name="VAS075_F_Kitasnemateria332GeriamojoVandens" localSheetId="5">'Forma 6'!$G$42</definedName>
    <definedName name="VAS075_F_Kitasnemateria332GeriamojoVandens">'Forma 6'!$G$42</definedName>
    <definedName name="VAS075_F_Kitasnemateria333GeriamojoVandens" localSheetId="5">'Forma 6'!$H$42</definedName>
    <definedName name="VAS075_F_Kitasnemateria333GeriamojoVandens">'Forma 6'!$H$42</definedName>
    <definedName name="VAS075_F_Kitasnemateria33IsViso" localSheetId="5">'Forma 6'!$E$42</definedName>
    <definedName name="VAS075_F_Kitasnemateria33IsViso">'Forma 6'!$E$42</definedName>
    <definedName name="VAS075_F_Kitasnemateria341NuotekuSurinkimas" localSheetId="5">'Forma 6'!$J$42</definedName>
    <definedName name="VAS075_F_Kitasnemateria341NuotekuSurinkimas">'Forma 6'!$J$42</definedName>
    <definedName name="VAS075_F_Kitasnemateria342NuotekuValymas" localSheetId="5">'Forma 6'!$K$42</definedName>
    <definedName name="VAS075_F_Kitasnemateria342NuotekuValymas">'Forma 6'!$K$42</definedName>
    <definedName name="VAS075_F_Kitasnemateria343NuotekuDumblo" localSheetId="5">'Forma 6'!$L$42</definedName>
    <definedName name="VAS075_F_Kitasnemateria343NuotekuDumblo">'Forma 6'!$L$42</definedName>
    <definedName name="VAS075_F_Kitasnemateria34IsViso" localSheetId="5">'Forma 6'!$I$42</definedName>
    <definedName name="VAS075_F_Kitasnemateria34IsViso">'Forma 6'!$I$42</definedName>
    <definedName name="VAS075_F_Kitasnemateria35PavirsiniuNuoteku" localSheetId="5">'Forma 6'!$M$42</definedName>
    <definedName name="VAS075_F_Kitasnemateria35PavirsiniuNuoteku">'Forma 6'!$M$42</definedName>
    <definedName name="VAS075_F_Kitasnemateria36KitosReguliuojamosios" localSheetId="5">'Forma 6'!$N$42</definedName>
    <definedName name="VAS075_F_Kitasnemateria36KitosReguliuojamosios">'Forma 6'!$N$42</definedName>
    <definedName name="VAS075_F_Kitasnemateria37KitosVeiklos" localSheetId="5">'Forma 6'!$Q$42</definedName>
    <definedName name="VAS075_F_Kitasnemateria37KitosVeiklos">'Forma 6'!$Q$42</definedName>
    <definedName name="VAS075_F_Kitasnemateria3Apskaitosveikla1" localSheetId="5">'Forma 6'!$O$42</definedName>
    <definedName name="VAS075_F_Kitasnemateria3Apskaitosveikla1">'Forma 6'!$O$42</definedName>
    <definedName name="VAS075_F_Kitasnemateria3Kitareguliuoja1" localSheetId="5">'Forma 6'!$P$42</definedName>
    <definedName name="VAS075_F_Kitasnemateria3Kitareguliuoja1">'Forma 6'!$P$42</definedName>
    <definedName name="VAS075_F_Kitasnemateria41IS" localSheetId="5">'Forma 6'!$D$70</definedName>
    <definedName name="VAS075_F_Kitasnemateria41IS">'Forma 6'!$D$70</definedName>
    <definedName name="VAS075_F_Kitasnemateria431GeriamojoVandens" localSheetId="5">'Forma 6'!$F$70</definedName>
    <definedName name="VAS075_F_Kitasnemateria431GeriamojoVandens">'Forma 6'!$F$70</definedName>
    <definedName name="VAS075_F_Kitasnemateria432GeriamojoVandens" localSheetId="5">'Forma 6'!$G$70</definedName>
    <definedName name="VAS075_F_Kitasnemateria432GeriamojoVandens">'Forma 6'!$G$70</definedName>
    <definedName name="VAS075_F_Kitasnemateria433GeriamojoVandens" localSheetId="5">'Forma 6'!$H$70</definedName>
    <definedName name="VAS075_F_Kitasnemateria433GeriamojoVandens">'Forma 6'!$H$70</definedName>
    <definedName name="VAS075_F_Kitasnemateria43IsViso" localSheetId="5">'Forma 6'!$E$70</definedName>
    <definedName name="VAS075_F_Kitasnemateria43IsViso">'Forma 6'!$E$70</definedName>
    <definedName name="VAS075_F_Kitasnemateria441NuotekuSurinkimas" localSheetId="5">'Forma 6'!$J$70</definedName>
    <definedName name="VAS075_F_Kitasnemateria441NuotekuSurinkimas">'Forma 6'!$J$70</definedName>
    <definedName name="VAS075_F_Kitasnemateria442NuotekuValymas" localSheetId="5">'Forma 6'!$K$70</definedName>
    <definedName name="VAS075_F_Kitasnemateria442NuotekuValymas">'Forma 6'!$K$70</definedName>
    <definedName name="VAS075_F_Kitasnemateria443NuotekuDumblo" localSheetId="5">'Forma 6'!$L$70</definedName>
    <definedName name="VAS075_F_Kitasnemateria443NuotekuDumblo">'Forma 6'!$L$70</definedName>
    <definedName name="VAS075_F_Kitasnemateria44IsViso" localSheetId="5">'Forma 6'!$I$70</definedName>
    <definedName name="VAS075_F_Kitasnemateria44IsViso">'Forma 6'!$I$70</definedName>
    <definedName name="VAS075_F_Kitasnemateria45PavirsiniuNuoteku" localSheetId="5">'Forma 6'!$M$70</definedName>
    <definedName name="VAS075_F_Kitasnemateria45PavirsiniuNuoteku">'Forma 6'!$M$70</definedName>
    <definedName name="VAS075_F_Kitasnemateria46KitosReguliuojamosios" localSheetId="5">'Forma 6'!$N$70</definedName>
    <definedName name="VAS075_F_Kitasnemateria46KitosReguliuojamosios">'Forma 6'!$N$70</definedName>
    <definedName name="VAS075_F_Kitasnemateria47KitosVeiklos" localSheetId="5">'Forma 6'!$Q$70</definedName>
    <definedName name="VAS075_F_Kitasnemateria47KitosVeiklos">'Forma 6'!$Q$70</definedName>
    <definedName name="VAS075_F_Kitasnemateria4Apskaitosveikla1" localSheetId="5">'Forma 6'!$O$70</definedName>
    <definedName name="VAS075_F_Kitasnemateria4Apskaitosveikla1">'Forma 6'!$O$70</definedName>
    <definedName name="VAS075_F_Kitasnemateria4Kitareguliuoja1" localSheetId="5">'Forma 6'!$P$70</definedName>
    <definedName name="VAS075_F_Kitasnemateria4Kitareguliuoja1">'Forma 6'!$P$70</definedName>
    <definedName name="VAS075_F_Kitasnemateria51IS" localSheetId="5">'Forma 6'!$D$120</definedName>
    <definedName name="VAS075_F_Kitasnemateria51IS">'Forma 6'!$D$120</definedName>
    <definedName name="VAS075_F_Kitasnemateria531GeriamojoVandens" localSheetId="5">'Forma 6'!$F$120</definedName>
    <definedName name="VAS075_F_Kitasnemateria531GeriamojoVandens">'Forma 6'!$F$120</definedName>
    <definedName name="VAS075_F_Kitasnemateria532GeriamojoVandens" localSheetId="5">'Forma 6'!$G$120</definedName>
    <definedName name="VAS075_F_Kitasnemateria532GeriamojoVandens">'Forma 6'!$G$120</definedName>
    <definedName name="VAS075_F_Kitasnemateria533GeriamojoVandens" localSheetId="5">'Forma 6'!$H$120</definedName>
    <definedName name="VAS075_F_Kitasnemateria533GeriamojoVandens">'Forma 6'!$H$120</definedName>
    <definedName name="VAS075_F_Kitasnemateria53IsViso" localSheetId="5">'Forma 6'!$E$120</definedName>
    <definedName name="VAS075_F_Kitasnemateria53IsViso">'Forma 6'!$E$120</definedName>
    <definedName name="VAS075_F_Kitasnemateria541NuotekuSurinkimas" localSheetId="5">'Forma 6'!$J$120</definedName>
    <definedName name="VAS075_F_Kitasnemateria541NuotekuSurinkimas">'Forma 6'!$J$120</definedName>
    <definedName name="VAS075_F_Kitasnemateria542NuotekuValymas" localSheetId="5">'Forma 6'!$K$120</definedName>
    <definedName name="VAS075_F_Kitasnemateria542NuotekuValymas">'Forma 6'!$K$120</definedName>
    <definedName name="VAS075_F_Kitasnemateria543NuotekuDumblo" localSheetId="5">'Forma 6'!$L$120</definedName>
    <definedName name="VAS075_F_Kitasnemateria543NuotekuDumblo">'Forma 6'!$L$120</definedName>
    <definedName name="VAS075_F_Kitasnemateria54IsViso" localSheetId="5">'Forma 6'!$I$120</definedName>
    <definedName name="VAS075_F_Kitasnemateria54IsViso">'Forma 6'!$I$120</definedName>
    <definedName name="VAS075_F_Kitasnemateria55PavirsiniuNuoteku" localSheetId="5">'Forma 6'!$M$120</definedName>
    <definedName name="VAS075_F_Kitasnemateria55PavirsiniuNuoteku">'Forma 6'!$M$120</definedName>
    <definedName name="VAS075_F_Kitasnemateria56KitosReguliuojamosios" localSheetId="5">'Forma 6'!$N$120</definedName>
    <definedName name="VAS075_F_Kitasnemateria56KitosReguliuojamosios">'Forma 6'!$N$120</definedName>
    <definedName name="VAS075_F_Kitasnemateria57KitosVeiklos" localSheetId="5">'Forma 6'!$Q$120</definedName>
    <definedName name="VAS075_F_Kitasnemateria57KitosVeiklos">'Forma 6'!$Q$120</definedName>
    <definedName name="VAS075_F_Kitasnemateria5Apskaitosveikla1" localSheetId="5">'Forma 6'!$O$120</definedName>
    <definedName name="VAS075_F_Kitasnemateria5Apskaitosveikla1">'Forma 6'!$O$120</definedName>
    <definedName name="VAS075_F_Kitasnemateria5Kitareguliuoja1" localSheetId="5">'Forma 6'!$P$120</definedName>
    <definedName name="VAS075_F_Kitasnemateria5Kitareguliuoja1">'Forma 6'!$P$120</definedName>
    <definedName name="VAS075_F_Kitigeriamojov11IS" localSheetId="5">'Forma 6'!$D$29</definedName>
    <definedName name="VAS075_F_Kitigeriamojov11IS">'Forma 6'!$D$29</definedName>
    <definedName name="VAS075_F_Kitigeriamojov131GeriamojoVandens" localSheetId="5">'Forma 6'!$F$29</definedName>
    <definedName name="VAS075_F_Kitigeriamojov131GeriamojoVandens">'Forma 6'!$F$29</definedName>
    <definedName name="VAS075_F_Kitigeriamojov132GeriamojoVandens" localSheetId="5">'Forma 6'!$G$29</definedName>
    <definedName name="VAS075_F_Kitigeriamojov132GeriamojoVandens">'Forma 6'!$G$29</definedName>
    <definedName name="VAS075_F_Kitigeriamojov133GeriamojoVandens" localSheetId="5">'Forma 6'!$H$29</definedName>
    <definedName name="VAS075_F_Kitigeriamojov133GeriamojoVandens">'Forma 6'!$H$29</definedName>
    <definedName name="VAS075_F_Kitigeriamojov13IsViso" localSheetId="5">'Forma 6'!$E$29</definedName>
    <definedName name="VAS075_F_Kitigeriamojov13IsViso">'Forma 6'!$E$29</definedName>
    <definedName name="VAS075_F_Kitigeriamojov141NuotekuSurinkimas" localSheetId="5">'Forma 6'!$J$29</definedName>
    <definedName name="VAS075_F_Kitigeriamojov141NuotekuSurinkimas">'Forma 6'!$J$29</definedName>
    <definedName name="VAS075_F_Kitigeriamojov142NuotekuValymas" localSheetId="5">'Forma 6'!$K$29</definedName>
    <definedName name="VAS075_F_Kitigeriamojov142NuotekuValymas">'Forma 6'!$K$29</definedName>
    <definedName name="VAS075_F_Kitigeriamojov143NuotekuDumblo" localSheetId="5">'Forma 6'!$L$29</definedName>
    <definedName name="VAS075_F_Kitigeriamojov143NuotekuDumblo">'Forma 6'!$L$29</definedName>
    <definedName name="VAS075_F_Kitigeriamojov14IsViso" localSheetId="5">'Forma 6'!$I$29</definedName>
    <definedName name="VAS075_F_Kitigeriamojov14IsViso">'Forma 6'!$I$29</definedName>
    <definedName name="VAS075_F_Kitigeriamojov15PavirsiniuNuoteku" localSheetId="5">'Forma 6'!$M$29</definedName>
    <definedName name="VAS075_F_Kitigeriamojov15PavirsiniuNuoteku">'Forma 6'!$M$29</definedName>
    <definedName name="VAS075_F_Kitigeriamojov16KitosReguliuojamosios" localSheetId="5">'Forma 6'!$N$29</definedName>
    <definedName name="VAS075_F_Kitigeriamojov16KitosReguliuojamosios">'Forma 6'!$N$29</definedName>
    <definedName name="VAS075_F_Kitigeriamojov17KitosVeiklos" localSheetId="5">'Forma 6'!$Q$29</definedName>
    <definedName name="VAS075_F_Kitigeriamojov17KitosVeiklos">'Forma 6'!$Q$29</definedName>
    <definedName name="VAS075_F_Kitigeriamojov1Apskaitosveikla1" localSheetId="5">'Forma 6'!$O$29</definedName>
    <definedName name="VAS075_F_Kitigeriamojov1Apskaitosveikla1">'Forma 6'!$O$29</definedName>
    <definedName name="VAS075_F_Kitigeriamojov1Kitareguliuoja1" localSheetId="5">'Forma 6'!$P$29</definedName>
    <definedName name="VAS075_F_Kitigeriamojov1Kitareguliuoja1">'Forma 6'!$P$29</definedName>
    <definedName name="VAS075_F_Kitigeriamojov21IS" localSheetId="5">'Forma 6'!$D$57</definedName>
    <definedName name="VAS075_F_Kitigeriamojov21IS">'Forma 6'!$D$57</definedName>
    <definedName name="VAS075_F_Kitigeriamojov231GeriamojoVandens" localSheetId="5">'Forma 6'!$F$57</definedName>
    <definedName name="VAS075_F_Kitigeriamojov231GeriamojoVandens">'Forma 6'!$F$57</definedName>
    <definedName name="VAS075_F_Kitigeriamojov232GeriamojoVandens" localSheetId="5">'Forma 6'!$G$57</definedName>
    <definedName name="VAS075_F_Kitigeriamojov232GeriamojoVandens">'Forma 6'!$G$57</definedName>
    <definedName name="VAS075_F_Kitigeriamojov233GeriamojoVandens" localSheetId="5">'Forma 6'!$H$57</definedName>
    <definedName name="VAS075_F_Kitigeriamojov233GeriamojoVandens">'Forma 6'!$H$57</definedName>
    <definedName name="VAS075_F_Kitigeriamojov23IsViso" localSheetId="5">'Forma 6'!$E$57</definedName>
    <definedName name="VAS075_F_Kitigeriamojov23IsViso">'Forma 6'!$E$57</definedName>
    <definedName name="VAS075_F_Kitigeriamojov241NuotekuSurinkimas" localSheetId="5">'Forma 6'!$J$57</definedName>
    <definedName name="VAS075_F_Kitigeriamojov241NuotekuSurinkimas">'Forma 6'!$J$57</definedName>
    <definedName name="VAS075_F_Kitigeriamojov242NuotekuValymas" localSheetId="5">'Forma 6'!$K$57</definedName>
    <definedName name="VAS075_F_Kitigeriamojov242NuotekuValymas">'Forma 6'!$K$57</definedName>
    <definedName name="VAS075_F_Kitigeriamojov243NuotekuDumblo" localSheetId="5">'Forma 6'!$L$57</definedName>
    <definedName name="VAS075_F_Kitigeriamojov243NuotekuDumblo">'Forma 6'!$L$57</definedName>
    <definedName name="VAS075_F_Kitigeriamojov24IsViso" localSheetId="5">'Forma 6'!$I$57</definedName>
    <definedName name="VAS075_F_Kitigeriamojov24IsViso">'Forma 6'!$I$57</definedName>
    <definedName name="VAS075_F_Kitigeriamojov25PavirsiniuNuoteku" localSheetId="5">'Forma 6'!$M$57</definedName>
    <definedName name="VAS075_F_Kitigeriamojov25PavirsiniuNuoteku">'Forma 6'!$M$57</definedName>
    <definedName name="VAS075_F_Kitigeriamojov26KitosReguliuojamosios" localSheetId="5">'Forma 6'!$N$57</definedName>
    <definedName name="VAS075_F_Kitigeriamojov26KitosReguliuojamosios">'Forma 6'!$N$57</definedName>
    <definedName name="VAS075_F_Kitigeriamojov27KitosVeiklos" localSheetId="5">'Forma 6'!$Q$57</definedName>
    <definedName name="VAS075_F_Kitigeriamojov27KitosVeiklos">'Forma 6'!$Q$57</definedName>
    <definedName name="VAS075_F_Kitigeriamojov2Apskaitosveikla1" localSheetId="5">'Forma 6'!$O$57</definedName>
    <definedName name="VAS075_F_Kitigeriamojov2Apskaitosveikla1">'Forma 6'!$O$57</definedName>
    <definedName name="VAS075_F_Kitigeriamojov2Kitareguliuoja1" localSheetId="5">'Forma 6'!$P$57</definedName>
    <definedName name="VAS075_F_Kitigeriamojov2Kitareguliuoja1">'Forma 6'!$P$57</definedName>
    <definedName name="VAS075_F_Kitigeriamojov31IS" localSheetId="5">'Forma 6'!$D$85</definedName>
    <definedName name="VAS075_F_Kitigeriamojov31IS">'Forma 6'!$D$85</definedName>
    <definedName name="VAS075_F_Kitigeriamojov331GeriamojoVandens" localSheetId="5">'Forma 6'!$F$85</definedName>
    <definedName name="VAS075_F_Kitigeriamojov331GeriamojoVandens">'Forma 6'!$F$85</definedName>
    <definedName name="VAS075_F_Kitigeriamojov332GeriamojoVandens" localSheetId="5">'Forma 6'!$G$85</definedName>
    <definedName name="VAS075_F_Kitigeriamojov332GeriamojoVandens">'Forma 6'!$G$85</definedName>
    <definedName name="VAS075_F_Kitigeriamojov333GeriamojoVandens" localSheetId="5">'Forma 6'!$H$85</definedName>
    <definedName name="VAS075_F_Kitigeriamojov333GeriamojoVandens">'Forma 6'!$H$85</definedName>
    <definedName name="VAS075_F_Kitigeriamojov33IsViso" localSheetId="5">'Forma 6'!$E$85</definedName>
    <definedName name="VAS075_F_Kitigeriamojov33IsViso">'Forma 6'!$E$85</definedName>
    <definedName name="VAS075_F_Kitigeriamojov341NuotekuSurinkimas" localSheetId="5">'Forma 6'!$J$85</definedName>
    <definedName name="VAS075_F_Kitigeriamojov341NuotekuSurinkimas">'Forma 6'!$J$85</definedName>
    <definedName name="VAS075_F_Kitigeriamojov342NuotekuValymas" localSheetId="5">'Forma 6'!$K$85</definedName>
    <definedName name="VAS075_F_Kitigeriamojov342NuotekuValymas">'Forma 6'!$K$85</definedName>
    <definedName name="VAS075_F_Kitigeriamojov343NuotekuDumblo" localSheetId="5">'Forma 6'!$L$85</definedName>
    <definedName name="VAS075_F_Kitigeriamojov343NuotekuDumblo">'Forma 6'!$L$85</definedName>
    <definedName name="VAS075_F_Kitigeriamojov34IsViso" localSheetId="5">'Forma 6'!$I$85</definedName>
    <definedName name="VAS075_F_Kitigeriamojov34IsViso">'Forma 6'!$I$85</definedName>
    <definedName name="VAS075_F_Kitigeriamojov35PavirsiniuNuoteku" localSheetId="5">'Forma 6'!$M$85</definedName>
    <definedName name="VAS075_F_Kitigeriamojov35PavirsiniuNuoteku">'Forma 6'!$M$85</definedName>
    <definedName name="VAS075_F_Kitigeriamojov36KitosReguliuojamosios" localSheetId="5">'Forma 6'!$N$85</definedName>
    <definedName name="VAS075_F_Kitigeriamojov36KitosReguliuojamosios">'Forma 6'!$N$85</definedName>
    <definedName name="VAS075_F_Kitigeriamojov37KitosVeiklos" localSheetId="5">'Forma 6'!$Q$85</definedName>
    <definedName name="VAS075_F_Kitigeriamojov37KitosVeiklos">'Forma 6'!$Q$85</definedName>
    <definedName name="VAS075_F_Kitigeriamojov3Apskaitosveikla1" localSheetId="5">'Forma 6'!$O$85</definedName>
    <definedName name="VAS075_F_Kitigeriamojov3Apskaitosveikla1">'Forma 6'!$O$85</definedName>
    <definedName name="VAS075_F_Kitigeriamojov3Kitareguliuoja1" localSheetId="5">'Forma 6'!$P$85</definedName>
    <definedName name="VAS075_F_Kitigeriamojov3Kitareguliuoja1">'Forma 6'!$P$85</definedName>
    <definedName name="VAS075_F_Kitigeriamojov41IS" localSheetId="5">'Forma 6'!$D$134</definedName>
    <definedName name="VAS075_F_Kitigeriamojov41IS">'Forma 6'!$D$134</definedName>
    <definedName name="VAS075_F_Kitigeriamojov431GeriamojoVandens" localSheetId="5">'Forma 6'!$F$134</definedName>
    <definedName name="VAS075_F_Kitigeriamojov431GeriamojoVandens">'Forma 6'!$F$134</definedName>
    <definedName name="VAS075_F_Kitigeriamojov432GeriamojoVandens" localSheetId="5">'Forma 6'!$G$134</definedName>
    <definedName name="VAS075_F_Kitigeriamojov432GeriamojoVandens">'Forma 6'!$G$134</definedName>
    <definedName name="VAS075_F_Kitigeriamojov433GeriamojoVandens" localSheetId="5">'Forma 6'!$H$134</definedName>
    <definedName name="VAS075_F_Kitigeriamojov433GeriamojoVandens">'Forma 6'!$H$134</definedName>
    <definedName name="VAS075_F_Kitigeriamojov43IsViso" localSheetId="5">'Forma 6'!$E$134</definedName>
    <definedName name="VAS075_F_Kitigeriamojov43IsViso">'Forma 6'!$E$134</definedName>
    <definedName name="VAS075_F_Kitigeriamojov441NuotekuSurinkimas" localSheetId="5">'Forma 6'!$J$134</definedName>
    <definedName name="VAS075_F_Kitigeriamojov441NuotekuSurinkimas">'Forma 6'!$J$134</definedName>
    <definedName name="VAS075_F_Kitigeriamojov442NuotekuValymas" localSheetId="5">'Forma 6'!$K$134</definedName>
    <definedName name="VAS075_F_Kitigeriamojov442NuotekuValymas">'Forma 6'!$K$134</definedName>
    <definedName name="VAS075_F_Kitigeriamojov443NuotekuDumblo" localSheetId="5">'Forma 6'!$L$134</definedName>
    <definedName name="VAS075_F_Kitigeriamojov443NuotekuDumblo">'Forma 6'!$L$134</definedName>
    <definedName name="VAS075_F_Kitigeriamojov44IsViso" localSheetId="5">'Forma 6'!$I$134</definedName>
    <definedName name="VAS075_F_Kitigeriamojov44IsViso">'Forma 6'!$I$134</definedName>
    <definedName name="VAS075_F_Kitigeriamojov45PavirsiniuNuoteku" localSheetId="5">'Forma 6'!$M$134</definedName>
    <definedName name="VAS075_F_Kitigeriamojov45PavirsiniuNuoteku">'Forma 6'!$M$134</definedName>
    <definedName name="VAS075_F_Kitigeriamojov46KitosReguliuojamosios" localSheetId="5">'Forma 6'!$N$134</definedName>
    <definedName name="VAS075_F_Kitigeriamojov46KitosReguliuojamosios">'Forma 6'!$N$134</definedName>
    <definedName name="VAS075_F_Kitigeriamojov47KitosVeiklos" localSheetId="5">'Forma 6'!$Q$134</definedName>
    <definedName name="VAS075_F_Kitigeriamojov47KitosVeiklos">'Forma 6'!$Q$134</definedName>
    <definedName name="VAS075_F_Kitigeriamojov4Apskaitosveikla1" localSheetId="5">'Forma 6'!$O$134</definedName>
    <definedName name="VAS075_F_Kitigeriamojov4Apskaitosveikla1">'Forma 6'!$O$134</definedName>
    <definedName name="VAS075_F_Kitigeriamojov4Kitareguliuoja1" localSheetId="5">'Forma 6'!$P$134</definedName>
    <definedName name="VAS075_F_Kitigeriamojov4Kitareguliuoja1">'Forma 6'!$P$134</definedName>
    <definedName name="VAS075_F_Kitiirenginiai101IS" localSheetId="5">'Forma 6'!$D$130</definedName>
    <definedName name="VAS075_F_Kitiirenginiai101IS">'Forma 6'!$D$130</definedName>
    <definedName name="VAS075_F_Kitiirenginiai1031GeriamojoVandens" localSheetId="5">'Forma 6'!$F$130</definedName>
    <definedName name="VAS075_F_Kitiirenginiai1031GeriamojoVandens">'Forma 6'!$F$130</definedName>
    <definedName name="VAS075_F_Kitiirenginiai1032GeriamojoVandens" localSheetId="5">'Forma 6'!$G$130</definedName>
    <definedName name="VAS075_F_Kitiirenginiai1032GeriamojoVandens">'Forma 6'!$G$130</definedName>
    <definedName name="VAS075_F_Kitiirenginiai1033GeriamojoVandens" localSheetId="5">'Forma 6'!$H$130</definedName>
    <definedName name="VAS075_F_Kitiirenginiai1033GeriamojoVandens">'Forma 6'!$H$130</definedName>
    <definedName name="VAS075_F_Kitiirenginiai103IsViso" localSheetId="5">'Forma 6'!$E$130</definedName>
    <definedName name="VAS075_F_Kitiirenginiai103IsViso">'Forma 6'!$E$130</definedName>
    <definedName name="VAS075_F_Kitiirenginiai1041NuotekuSurinkimas" localSheetId="5">'Forma 6'!$J$130</definedName>
    <definedName name="VAS075_F_Kitiirenginiai1041NuotekuSurinkimas">'Forma 6'!$J$130</definedName>
    <definedName name="VAS075_F_Kitiirenginiai1042NuotekuValymas" localSheetId="5">'Forma 6'!$K$130</definedName>
    <definedName name="VAS075_F_Kitiirenginiai1042NuotekuValymas">'Forma 6'!$K$130</definedName>
    <definedName name="VAS075_F_Kitiirenginiai1043NuotekuDumblo" localSheetId="5">'Forma 6'!$L$130</definedName>
    <definedName name="VAS075_F_Kitiirenginiai1043NuotekuDumblo">'Forma 6'!$L$130</definedName>
    <definedName name="VAS075_F_Kitiirenginiai104IsViso" localSheetId="5">'Forma 6'!$I$130</definedName>
    <definedName name="VAS075_F_Kitiirenginiai104IsViso">'Forma 6'!$I$130</definedName>
    <definedName name="VAS075_F_Kitiirenginiai105PavirsiniuNuoteku" localSheetId="5">'Forma 6'!$M$130</definedName>
    <definedName name="VAS075_F_Kitiirenginiai105PavirsiniuNuoteku">'Forma 6'!$M$130</definedName>
    <definedName name="VAS075_F_Kitiirenginiai106KitosReguliuojamosios" localSheetId="5">'Forma 6'!$N$130</definedName>
    <definedName name="VAS075_F_Kitiirenginiai106KitosReguliuojamosios">'Forma 6'!$N$130</definedName>
    <definedName name="VAS075_F_Kitiirenginiai107KitosVeiklos" localSheetId="5">'Forma 6'!$Q$130</definedName>
    <definedName name="VAS075_F_Kitiirenginiai107KitosVeiklos">'Forma 6'!$Q$130</definedName>
    <definedName name="VAS075_F_Kitiirenginiai10Apskaitosveikla1" localSheetId="5">'Forma 6'!$O$130</definedName>
    <definedName name="VAS075_F_Kitiirenginiai10Apskaitosveikla1">'Forma 6'!$O$130</definedName>
    <definedName name="VAS075_F_Kitiirenginiai10Kitareguliuoja1" localSheetId="5">'Forma 6'!$P$130</definedName>
    <definedName name="VAS075_F_Kitiirenginiai10Kitareguliuoja1">'Forma 6'!$P$130</definedName>
    <definedName name="VAS075_F_Kitiirenginiai31IS" localSheetId="5">'Forma 6'!$D$21</definedName>
    <definedName name="VAS075_F_Kitiirenginiai31IS">'Forma 6'!$D$21</definedName>
    <definedName name="VAS075_F_Kitiirenginiai331GeriamojoVandens" localSheetId="5">'Forma 6'!$F$21</definedName>
    <definedName name="VAS075_F_Kitiirenginiai331GeriamojoVandens">'Forma 6'!$F$21</definedName>
    <definedName name="VAS075_F_Kitiirenginiai332GeriamojoVandens" localSheetId="5">'Forma 6'!$G$21</definedName>
    <definedName name="VAS075_F_Kitiirenginiai332GeriamojoVandens">'Forma 6'!$G$21</definedName>
    <definedName name="VAS075_F_Kitiirenginiai333GeriamojoVandens" localSheetId="5">'Forma 6'!$H$21</definedName>
    <definedName name="VAS075_F_Kitiirenginiai333GeriamojoVandens">'Forma 6'!$H$21</definedName>
    <definedName name="VAS075_F_Kitiirenginiai33IsViso" localSheetId="5">'Forma 6'!$E$21</definedName>
    <definedName name="VAS075_F_Kitiirenginiai33IsViso">'Forma 6'!$E$21</definedName>
    <definedName name="VAS075_F_Kitiirenginiai341NuotekuSurinkimas" localSheetId="5">'Forma 6'!$J$21</definedName>
    <definedName name="VAS075_F_Kitiirenginiai341NuotekuSurinkimas">'Forma 6'!$J$21</definedName>
    <definedName name="VAS075_F_Kitiirenginiai342NuotekuValymas" localSheetId="5">'Forma 6'!$K$21</definedName>
    <definedName name="VAS075_F_Kitiirenginiai342NuotekuValymas">'Forma 6'!$K$21</definedName>
    <definedName name="VAS075_F_Kitiirenginiai343NuotekuDumblo" localSheetId="5">'Forma 6'!$L$21</definedName>
    <definedName name="VAS075_F_Kitiirenginiai343NuotekuDumblo">'Forma 6'!$L$21</definedName>
    <definedName name="VAS075_F_Kitiirenginiai34IsViso" localSheetId="5">'Forma 6'!$I$21</definedName>
    <definedName name="VAS075_F_Kitiirenginiai34IsViso">'Forma 6'!$I$21</definedName>
    <definedName name="VAS075_F_Kitiirenginiai35PavirsiniuNuoteku" localSheetId="5">'Forma 6'!$M$21</definedName>
    <definedName name="VAS075_F_Kitiirenginiai35PavirsiniuNuoteku">'Forma 6'!$M$21</definedName>
    <definedName name="VAS075_F_Kitiirenginiai36KitosReguliuojamosios" localSheetId="5">'Forma 6'!$N$21</definedName>
    <definedName name="VAS075_F_Kitiirenginiai36KitosReguliuojamosios">'Forma 6'!$N$21</definedName>
    <definedName name="VAS075_F_Kitiirenginiai37KitosVeiklos" localSheetId="5">'Forma 6'!$Q$21</definedName>
    <definedName name="VAS075_F_Kitiirenginiai37KitosVeiklos">'Forma 6'!$Q$21</definedName>
    <definedName name="VAS075_F_Kitiirenginiai3Apskaitosveikla1" localSheetId="5">'Forma 6'!$O$21</definedName>
    <definedName name="VAS075_F_Kitiirenginiai3Apskaitosveikla1">'Forma 6'!$O$21</definedName>
    <definedName name="VAS075_F_Kitiirenginiai3Kitareguliuoja1" localSheetId="5">'Forma 6'!$P$21</definedName>
    <definedName name="VAS075_F_Kitiirenginiai3Kitareguliuoja1">'Forma 6'!$P$21</definedName>
    <definedName name="VAS075_F_Kitiirenginiai41IS" localSheetId="5">'Forma 6'!$D$25</definedName>
    <definedName name="VAS075_F_Kitiirenginiai41IS">'Forma 6'!$D$25</definedName>
    <definedName name="VAS075_F_Kitiirenginiai431GeriamojoVandens" localSheetId="5">'Forma 6'!$F$25</definedName>
    <definedName name="VAS075_F_Kitiirenginiai431GeriamojoVandens">'Forma 6'!$F$25</definedName>
    <definedName name="VAS075_F_Kitiirenginiai432GeriamojoVandens" localSheetId="5">'Forma 6'!$G$25</definedName>
    <definedName name="VAS075_F_Kitiirenginiai432GeriamojoVandens">'Forma 6'!$G$25</definedName>
    <definedName name="VAS075_F_Kitiirenginiai433GeriamojoVandens" localSheetId="5">'Forma 6'!$H$25</definedName>
    <definedName name="VAS075_F_Kitiirenginiai433GeriamojoVandens">'Forma 6'!$H$25</definedName>
    <definedName name="VAS075_F_Kitiirenginiai43IsViso" localSheetId="5">'Forma 6'!$E$25</definedName>
    <definedName name="VAS075_F_Kitiirenginiai43IsViso">'Forma 6'!$E$25</definedName>
    <definedName name="VAS075_F_Kitiirenginiai441NuotekuSurinkimas" localSheetId="5">'Forma 6'!$J$25</definedName>
    <definedName name="VAS075_F_Kitiirenginiai441NuotekuSurinkimas">'Forma 6'!$J$25</definedName>
    <definedName name="VAS075_F_Kitiirenginiai442NuotekuValymas" localSheetId="5">'Forma 6'!$K$25</definedName>
    <definedName name="VAS075_F_Kitiirenginiai442NuotekuValymas">'Forma 6'!$K$25</definedName>
    <definedName name="VAS075_F_Kitiirenginiai443NuotekuDumblo" localSheetId="5">'Forma 6'!$L$25</definedName>
    <definedName name="VAS075_F_Kitiirenginiai443NuotekuDumblo">'Forma 6'!$L$25</definedName>
    <definedName name="VAS075_F_Kitiirenginiai44IsViso" localSheetId="5">'Forma 6'!$I$25</definedName>
    <definedName name="VAS075_F_Kitiirenginiai44IsViso">'Forma 6'!$I$25</definedName>
    <definedName name="VAS075_F_Kitiirenginiai45PavirsiniuNuoteku" localSheetId="5">'Forma 6'!$M$25</definedName>
    <definedName name="VAS075_F_Kitiirenginiai45PavirsiniuNuoteku">'Forma 6'!$M$25</definedName>
    <definedName name="VAS075_F_Kitiirenginiai46KitosReguliuojamosios" localSheetId="5">'Forma 6'!$N$25</definedName>
    <definedName name="VAS075_F_Kitiirenginiai46KitosReguliuojamosios">'Forma 6'!$N$25</definedName>
    <definedName name="VAS075_F_Kitiirenginiai47KitosVeiklos" localSheetId="5">'Forma 6'!$Q$25</definedName>
    <definedName name="VAS075_F_Kitiirenginiai47KitosVeiklos">'Forma 6'!$Q$25</definedName>
    <definedName name="VAS075_F_Kitiirenginiai4Apskaitosveikla1" localSheetId="5">'Forma 6'!$O$25</definedName>
    <definedName name="VAS075_F_Kitiirenginiai4Apskaitosveikla1">'Forma 6'!$O$25</definedName>
    <definedName name="VAS075_F_Kitiirenginiai4Kitareguliuoja1" localSheetId="5">'Forma 6'!$P$25</definedName>
    <definedName name="VAS075_F_Kitiirenginiai4Kitareguliuoja1">'Forma 6'!$P$25</definedName>
    <definedName name="VAS075_F_Kitiirenginiai51IS" localSheetId="5">'Forma 6'!$D$49</definedName>
    <definedName name="VAS075_F_Kitiirenginiai51IS">'Forma 6'!$D$49</definedName>
    <definedName name="VAS075_F_Kitiirenginiai531GeriamojoVandens" localSheetId="5">'Forma 6'!$F$49</definedName>
    <definedName name="VAS075_F_Kitiirenginiai531GeriamojoVandens">'Forma 6'!$F$49</definedName>
    <definedName name="VAS075_F_Kitiirenginiai532GeriamojoVandens" localSheetId="5">'Forma 6'!$G$49</definedName>
    <definedName name="VAS075_F_Kitiirenginiai532GeriamojoVandens">'Forma 6'!$G$49</definedName>
    <definedName name="VAS075_F_Kitiirenginiai533GeriamojoVandens" localSheetId="5">'Forma 6'!$H$49</definedName>
    <definedName name="VAS075_F_Kitiirenginiai533GeriamojoVandens">'Forma 6'!$H$49</definedName>
    <definedName name="VAS075_F_Kitiirenginiai53IsViso" localSheetId="5">'Forma 6'!$E$49</definedName>
    <definedName name="VAS075_F_Kitiirenginiai53IsViso">'Forma 6'!$E$49</definedName>
    <definedName name="VAS075_F_Kitiirenginiai541NuotekuSurinkimas" localSheetId="5">'Forma 6'!$J$49</definedName>
    <definedName name="VAS075_F_Kitiirenginiai541NuotekuSurinkimas">'Forma 6'!$J$49</definedName>
    <definedName name="VAS075_F_Kitiirenginiai542NuotekuValymas" localSheetId="5">'Forma 6'!$K$49</definedName>
    <definedName name="VAS075_F_Kitiirenginiai542NuotekuValymas">'Forma 6'!$K$49</definedName>
    <definedName name="VAS075_F_Kitiirenginiai543NuotekuDumblo" localSheetId="5">'Forma 6'!$L$49</definedName>
    <definedName name="VAS075_F_Kitiirenginiai543NuotekuDumblo">'Forma 6'!$L$49</definedName>
    <definedName name="VAS075_F_Kitiirenginiai54IsViso" localSheetId="5">'Forma 6'!$I$49</definedName>
    <definedName name="VAS075_F_Kitiirenginiai54IsViso">'Forma 6'!$I$49</definedName>
    <definedName name="VAS075_F_Kitiirenginiai55PavirsiniuNuoteku" localSheetId="5">'Forma 6'!$M$49</definedName>
    <definedName name="VAS075_F_Kitiirenginiai55PavirsiniuNuoteku">'Forma 6'!$M$49</definedName>
    <definedName name="VAS075_F_Kitiirenginiai56KitosReguliuojamosios" localSheetId="5">'Forma 6'!$N$49</definedName>
    <definedName name="VAS075_F_Kitiirenginiai56KitosReguliuojamosios">'Forma 6'!$N$49</definedName>
    <definedName name="VAS075_F_Kitiirenginiai57KitosVeiklos" localSheetId="5">'Forma 6'!$Q$49</definedName>
    <definedName name="VAS075_F_Kitiirenginiai57KitosVeiklos">'Forma 6'!$Q$49</definedName>
    <definedName name="VAS075_F_Kitiirenginiai5Apskaitosveikla1" localSheetId="5">'Forma 6'!$O$49</definedName>
    <definedName name="VAS075_F_Kitiirenginiai5Apskaitosveikla1">'Forma 6'!$O$49</definedName>
    <definedName name="VAS075_F_Kitiirenginiai5Kitareguliuoja1" localSheetId="5">'Forma 6'!$P$49</definedName>
    <definedName name="VAS075_F_Kitiirenginiai5Kitareguliuoja1">'Forma 6'!$P$49</definedName>
    <definedName name="VAS075_F_Kitiirenginiai61IS" localSheetId="5">'Forma 6'!$D$53</definedName>
    <definedName name="VAS075_F_Kitiirenginiai61IS">'Forma 6'!$D$53</definedName>
    <definedName name="VAS075_F_Kitiirenginiai631GeriamojoVandens" localSheetId="5">'Forma 6'!$F$53</definedName>
    <definedName name="VAS075_F_Kitiirenginiai631GeriamojoVandens">'Forma 6'!$F$53</definedName>
    <definedName name="VAS075_F_Kitiirenginiai632GeriamojoVandens" localSheetId="5">'Forma 6'!$G$53</definedName>
    <definedName name="VAS075_F_Kitiirenginiai632GeriamojoVandens">'Forma 6'!$G$53</definedName>
    <definedName name="VAS075_F_Kitiirenginiai633GeriamojoVandens" localSheetId="5">'Forma 6'!$H$53</definedName>
    <definedName name="VAS075_F_Kitiirenginiai633GeriamojoVandens">'Forma 6'!$H$53</definedName>
    <definedName name="VAS075_F_Kitiirenginiai63IsViso" localSheetId="5">'Forma 6'!$E$53</definedName>
    <definedName name="VAS075_F_Kitiirenginiai63IsViso">'Forma 6'!$E$53</definedName>
    <definedName name="VAS075_F_Kitiirenginiai641NuotekuSurinkimas" localSheetId="5">'Forma 6'!$J$53</definedName>
    <definedName name="VAS075_F_Kitiirenginiai641NuotekuSurinkimas">'Forma 6'!$J$53</definedName>
    <definedName name="VAS075_F_Kitiirenginiai642NuotekuValymas" localSheetId="5">'Forma 6'!$K$53</definedName>
    <definedName name="VAS075_F_Kitiirenginiai642NuotekuValymas">'Forma 6'!$K$53</definedName>
    <definedName name="VAS075_F_Kitiirenginiai643NuotekuDumblo" localSheetId="5">'Forma 6'!$L$53</definedName>
    <definedName name="VAS075_F_Kitiirenginiai643NuotekuDumblo">'Forma 6'!$L$53</definedName>
    <definedName name="VAS075_F_Kitiirenginiai64IsViso" localSheetId="5">'Forma 6'!$I$53</definedName>
    <definedName name="VAS075_F_Kitiirenginiai64IsViso">'Forma 6'!$I$53</definedName>
    <definedName name="VAS075_F_Kitiirenginiai65PavirsiniuNuoteku" localSheetId="5">'Forma 6'!$M$53</definedName>
    <definedName name="VAS075_F_Kitiirenginiai65PavirsiniuNuoteku">'Forma 6'!$M$53</definedName>
    <definedName name="VAS075_F_Kitiirenginiai66KitosReguliuojamosios" localSheetId="5">'Forma 6'!$N$53</definedName>
    <definedName name="VAS075_F_Kitiirenginiai66KitosReguliuojamosios">'Forma 6'!$N$53</definedName>
    <definedName name="VAS075_F_Kitiirenginiai67KitosVeiklos" localSheetId="5">'Forma 6'!$Q$53</definedName>
    <definedName name="VAS075_F_Kitiirenginiai67KitosVeiklos">'Forma 6'!$Q$53</definedName>
    <definedName name="VAS075_F_Kitiirenginiai6Apskaitosveikla1" localSheetId="5">'Forma 6'!$O$53</definedName>
    <definedName name="VAS075_F_Kitiirenginiai6Apskaitosveikla1">'Forma 6'!$O$53</definedName>
    <definedName name="VAS075_F_Kitiirenginiai6Kitareguliuoja1" localSheetId="5">'Forma 6'!$P$53</definedName>
    <definedName name="VAS075_F_Kitiirenginiai6Kitareguliuoja1">'Forma 6'!$P$53</definedName>
    <definedName name="VAS075_F_Kitiirenginiai71IS" localSheetId="5">'Forma 6'!$D$77</definedName>
    <definedName name="VAS075_F_Kitiirenginiai71IS">'Forma 6'!$D$77</definedName>
    <definedName name="VAS075_F_Kitiirenginiai731GeriamojoVandens" localSheetId="5">'Forma 6'!$F$77</definedName>
    <definedName name="VAS075_F_Kitiirenginiai731GeriamojoVandens">'Forma 6'!$F$77</definedName>
    <definedName name="VAS075_F_Kitiirenginiai732GeriamojoVandens" localSheetId="5">'Forma 6'!$G$77</definedName>
    <definedName name="VAS075_F_Kitiirenginiai732GeriamojoVandens">'Forma 6'!$G$77</definedName>
    <definedName name="VAS075_F_Kitiirenginiai733GeriamojoVandens" localSheetId="5">'Forma 6'!$H$77</definedName>
    <definedName name="VAS075_F_Kitiirenginiai733GeriamojoVandens">'Forma 6'!$H$77</definedName>
    <definedName name="VAS075_F_Kitiirenginiai73IsViso" localSheetId="5">'Forma 6'!$E$77</definedName>
    <definedName name="VAS075_F_Kitiirenginiai73IsViso">'Forma 6'!$E$77</definedName>
    <definedName name="VAS075_F_Kitiirenginiai741NuotekuSurinkimas" localSheetId="5">'Forma 6'!$J$77</definedName>
    <definedName name="VAS075_F_Kitiirenginiai741NuotekuSurinkimas">'Forma 6'!$J$77</definedName>
    <definedName name="VAS075_F_Kitiirenginiai742NuotekuValymas" localSheetId="5">'Forma 6'!$K$77</definedName>
    <definedName name="VAS075_F_Kitiirenginiai742NuotekuValymas">'Forma 6'!$K$77</definedName>
    <definedName name="VAS075_F_Kitiirenginiai743NuotekuDumblo" localSheetId="5">'Forma 6'!$L$77</definedName>
    <definedName name="VAS075_F_Kitiirenginiai743NuotekuDumblo">'Forma 6'!$L$77</definedName>
    <definedName name="VAS075_F_Kitiirenginiai74IsViso" localSheetId="5">'Forma 6'!$I$77</definedName>
    <definedName name="VAS075_F_Kitiirenginiai74IsViso">'Forma 6'!$I$77</definedName>
    <definedName name="VAS075_F_Kitiirenginiai75PavirsiniuNuoteku" localSheetId="5">'Forma 6'!$M$77</definedName>
    <definedName name="VAS075_F_Kitiirenginiai75PavirsiniuNuoteku">'Forma 6'!$M$77</definedName>
    <definedName name="VAS075_F_Kitiirenginiai76KitosReguliuojamosios" localSheetId="5">'Forma 6'!$N$77</definedName>
    <definedName name="VAS075_F_Kitiirenginiai76KitosReguliuojamosios">'Forma 6'!$N$77</definedName>
    <definedName name="VAS075_F_Kitiirenginiai77KitosVeiklos" localSheetId="5">'Forma 6'!$Q$77</definedName>
    <definedName name="VAS075_F_Kitiirenginiai77KitosVeiklos">'Forma 6'!$Q$77</definedName>
    <definedName name="VAS075_F_Kitiirenginiai7Apskaitosveikla1" localSheetId="5">'Forma 6'!$O$77</definedName>
    <definedName name="VAS075_F_Kitiirenginiai7Apskaitosveikla1">'Forma 6'!$O$77</definedName>
    <definedName name="VAS075_F_Kitiirenginiai7Kitareguliuoja1" localSheetId="5">'Forma 6'!$P$77</definedName>
    <definedName name="VAS075_F_Kitiirenginiai7Kitareguliuoja1">'Forma 6'!$P$77</definedName>
    <definedName name="VAS075_F_Kitiirenginiai81IS" localSheetId="5">'Forma 6'!$D$81</definedName>
    <definedName name="VAS075_F_Kitiirenginiai81IS">'Forma 6'!$D$81</definedName>
    <definedName name="VAS075_F_Kitiirenginiai831GeriamojoVandens" localSheetId="5">'Forma 6'!$F$81</definedName>
    <definedName name="VAS075_F_Kitiirenginiai831GeriamojoVandens">'Forma 6'!$F$81</definedName>
    <definedName name="VAS075_F_Kitiirenginiai832GeriamojoVandens" localSheetId="5">'Forma 6'!$G$81</definedName>
    <definedName name="VAS075_F_Kitiirenginiai832GeriamojoVandens">'Forma 6'!$G$81</definedName>
    <definedName name="VAS075_F_Kitiirenginiai833GeriamojoVandens" localSheetId="5">'Forma 6'!$H$81</definedName>
    <definedName name="VAS075_F_Kitiirenginiai833GeriamojoVandens">'Forma 6'!$H$81</definedName>
    <definedName name="VAS075_F_Kitiirenginiai83IsViso" localSheetId="5">'Forma 6'!$E$81</definedName>
    <definedName name="VAS075_F_Kitiirenginiai83IsViso">'Forma 6'!$E$81</definedName>
    <definedName name="VAS075_F_Kitiirenginiai841NuotekuSurinkimas" localSheetId="5">'Forma 6'!$J$81</definedName>
    <definedName name="VAS075_F_Kitiirenginiai841NuotekuSurinkimas">'Forma 6'!$J$81</definedName>
    <definedName name="VAS075_F_Kitiirenginiai842NuotekuValymas" localSheetId="5">'Forma 6'!$K$81</definedName>
    <definedName name="VAS075_F_Kitiirenginiai842NuotekuValymas">'Forma 6'!$K$81</definedName>
    <definedName name="VAS075_F_Kitiirenginiai843NuotekuDumblo" localSheetId="5">'Forma 6'!$L$81</definedName>
    <definedName name="VAS075_F_Kitiirenginiai843NuotekuDumblo">'Forma 6'!$L$81</definedName>
    <definedName name="VAS075_F_Kitiirenginiai84IsViso" localSheetId="5">'Forma 6'!$I$81</definedName>
    <definedName name="VAS075_F_Kitiirenginiai84IsViso">'Forma 6'!$I$81</definedName>
    <definedName name="VAS075_F_Kitiirenginiai85PavirsiniuNuoteku" localSheetId="5">'Forma 6'!$M$81</definedName>
    <definedName name="VAS075_F_Kitiirenginiai85PavirsiniuNuoteku">'Forma 6'!$M$81</definedName>
    <definedName name="VAS075_F_Kitiirenginiai86KitosReguliuojamosios" localSheetId="5">'Forma 6'!$N$81</definedName>
    <definedName name="VAS075_F_Kitiirenginiai86KitosReguliuojamosios">'Forma 6'!$N$81</definedName>
    <definedName name="VAS075_F_Kitiirenginiai87KitosVeiklos" localSheetId="5">'Forma 6'!$Q$81</definedName>
    <definedName name="VAS075_F_Kitiirenginiai87KitosVeiklos">'Forma 6'!$Q$81</definedName>
    <definedName name="VAS075_F_Kitiirenginiai8Apskaitosveikla1" localSheetId="5">'Forma 6'!$O$81</definedName>
    <definedName name="VAS075_F_Kitiirenginiai8Apskaitosveikla1">'Forma 6'!$O$81</definedName>
    <definedName name="VAS075_F_Kitiirenginiai8Kitareguliuoja1" localSheetId="5">'Forma 6'!$P$81</definedName>
    <definedName name="VAS075_F_Kitiirenginiai8Kitareguliuoja1">'Forma 6'!$P$81</definedName>
    <definedName name="VAS075_F_Kitiirenginiai91IS" localSheetId="5">'Forma 6'!$D$127</definedName>
    <definedName name="VAS075_F_Kitiirenginiai91IS">'Forma 6'!$D$127</definedName>
    <definedName name="VAS075_F_Kitiirenginiai931GeriamojoVandens" localSheetId="5">'Forma 6'!$F$127</definedName>
    <definedName name="VAS075_F_Kitiirenginiai931GeriamojoVandens">'Forma 6'!$F$127</definedName>
    <definedName name="VAS075_F_Kitiirenginiai932GeriamojoVandens" localSheetId="5">'Forma 6'!$G$127</definedName>
    <definedName name="VAS075_F_Kitiirenginiai932GeriamojoVandens">'Forma 6'!$G$127</definedName>
    <definedName name="VAS075_F_Kitiirenginiai933GeriamojoVandens" localSheetId="5">'Forma 6'!$H$127</definedName>
    <definedName name="VAS075_F_Kitiirenginiai933GeriamojoVandens">'Forma 6'!$H$127</definedName>
    <definedName name="VAS075_F_Kitiirenginiai93IsViso" localSheetId="5">'Forma 6'!$E$127</definedName>
    <definedName name="VAS075_F_Kitiirenginiai93IsViso">'Forma 6'!$E$127</definedName>
    <definedName name="VAS075_F_Kitiirenginiai941NuotekuSurinkimas" localSheetId="5">'Forma 6'!$J$127</definedName>
    <definedName name="VAS075_F_Kitiirenginiai941NuotekuSurinkimas">'Forma 6'!$J$127</definedName>
    <definedName name="VAS075_F_Kitiirenginiai942NuotekuValymas" localSheetId="5">'Forma 6'!$K$127</definedName>
    <definedName name="VAS075_F_Kitiirenginiai942NuotekuValymas">'Forma 6'!$K$127</definedName>
    <definedName name="VAS075_F_Kitiirenginiai943NuotekuDumblo" localSheetId="5">'Forma 6'!$L$127</definedName>
    <definedName name="VAS075_F_Kitiirenginiai943NuotekuDumblo">'Forma 6'!$L$127</definedName>
    <definedName name="VAS075_F_Kitiirenginiai94IsViso" localSheetId="5">'Forma 6'!$I$127</definedName>
    <definedName name="VAS075_F_Kitiirenginiai94IsViso">'Forma 6'!$I$127</definedName>
    <definedName name="VAS075_F_Kitiirenginiai95PavirsiniuNuoteku" localSheetId="5">'Forma 6'!$M$127</definedName>
    <definedName name="VAS075_F_Kitiirenginiai95PavirsiniuNuoteku">'Forma 6'!$M$127</definedName>
    <definedName name="VAS075_F_Kitiirenginiai96KitosReguliuojamosios" localSheetId="5">'Forma 6'!$N$127</definedName>
    <definedName name="VAS075_F_Kitiirenginiai96KitosReguliuojamosios">'Forma 6'!$N$127</definedName>
    <definedName name="VAS075_F_Kitiirenginiai97KitosVeiklos" localSheetId="5">'Forma 6'!$Q$127</definedName>
    <definedName name="VAS075_F_Kitiirenginiai97KitosVeiklos">'Forma 6'!$Q$127</definedName>
    <definedName name="VAS075_F_Kitiirenginiai9Apskaitosveikla1" localSheetId="5">'Forma 6'!$O$127</definedName>
    <definedName name="VAS075_F_Kitiirenginiai9Apskaitosveikla1">'Forma 6'!$O$127</definedName>
    <definedName name="VAS075_F_Kitiirenginiai9Kitareguliuoja1" localSheetId="5">'Forma 6'!$P$127</definedName>
    <definedName name="VAS075_F_Kitiirenginiai9Kitareguliuoja1">'Forma 6'!$P$127</definedName>
    <definedName name="VAS075_F_Kitostransport21IS" localSheetId="5">'Forma 6'!$D$33</definedName>
    <definedName name="VAS075_F_Kitostransport21IS">'Forma 6'!$D$33</definedName>
    <definedName name="VAS075_F_Kitostransport231GeriamojoVandens" localSheetId="5">'Forma 6'!$F$33</definedName>
    <definedName name="VAS075_F_Kitostransport231GeriamojoVandens">'Forma 6'!$F$33</definedName>
    <definedName name="VAS075_F_Kitostransport232GeriamojoVandens" localSheetId="5">'Forma 6'!$G$33</definedName>
    <definedName name="VAS075_F_Kitostransport232GeriamojoVandens">'Forma 6'!$G$33</definedName>
    <definedName name="VAS075_F_Kitostransport233GeriamojoVandens" localSheetId="5">'Forma 6'!$H$33</definedName>
    <definedName name="VAS075_F_Kitostransport233GeriamojoVandens">'Forma 6'!$H$33</definedName>
    <definedName name="VAS075_F_Kitostransport23IsViso" localSheetId="5">'Forma 6'!$E$33</definedName>
    <definedName name="VAS075_F_Kitostransport23IsViso">'Forma 6'!$E$33</definedName>
    <definedName name="VAS075_F_Kitostransport241NuotekuSurinkimas" localSheetId="5">'Forma 6'!$J$33</definedName>
    <definedName name="VAS075_F_Kitostransport241NuotekuSurinkimas">'Forma 6'!$J$33</definedName>
    <definedName name="VAS075_F_Kitostransport242NuotekuValymas" localSheetId="5">'Forma 6'!$K$33</definedName>
    <definedName name="VAS075_F_Kitostransport242NuotekuValymas">'Forma 6'!$K$33</definedName>
    <definedName name="VAS075_F_Kitostransport243NuotekuDumblo" localSheetId="5">'Forma 6'!$L$33</definedName>
    <definedName name="VAS075_F_Kitostransport243NuotekuDumblo">'Forma 6'!$L$33</definedName>
    <definedName name="VAS075_F_Kitostransport24IsViso" localSheetId="5">'Forma 6'!$I$33</definedName>
    <definedName name="VAS075_F_Kitostransport24IsViso">'Forma 6'!$I$33</definedName>
    <definedName name="VAS075_F_Kitostransport25PavirsiniuNuoteku" localSheetId="5">'Forma 6'!$M$33</definedName>
    <definedName name="VAS075_F_Kitostransport25PavirsiniuNuoteku">'Forma 6'!$M$33</definedName>
    <definedName name="VAS075_F_Kitostransport26KitosReguliuojamosios" localSheetId="5">'Forma 6'!$N$33</definedName>
    <definedName name="VAS075_F_Kitostransport26KitosReguliuojamosios">'Forma 6'!$N$33</definedName>
    <definedName name="VAS075_F_Kitostransport27KitosVeiklos" localSheetId="5">'Forma 6'!$Q$33</definedName>
    <definedName name="VAS075_F_Kitostransport27KitosVeiklos">'Forma 6'!$Q$33</definedName>
    <definedName name="VAS075_F_Kitostransport2Apskaitosveikla1" localSheetId="5">'Forma 6'!$O$33</definedName>
    <definedName name="VAS075_F_Kitostransport2Apskaitosveikla1">'Forma 6'!$O$33</definedName>
    <definedName name="VAS075_F_Kitostransport2Kitareguliuoja1" localSheetId="5">'Forma 6'!$P$33</definedName>
    <definedName name="VAS075_F_Kitostransport2Kitareguliuoja1">'Forma 6'!$P$33</definedName>
    <definedName name="VAS075_F_Kitostransport31IS" localSheetId="5">'Forma 6'!$D$61</definedName>
    <definedName name="VAS075_F_Kitostransport31IS">'Forma 6'!$D$61</definedName>
    <definedName name="VAS075_F_Kitostransport331GeriamojoVandens" localSheetId="5">'Forma 6'!$F$61</definedName>
    <definedName name="VAS075_F_Kitostransport331GeriamojoVandens">'Forma 6'!$F$61</definedName>
    <definedName name="VAS075_F_Kitostransport332GeriamojoVandens" localSheetId="5">'Forma 6'!$G$61</definedName>
    <definedName name="VAS075_F_Kitostransport332GeriamojoVandens">'Forma 6'!$G$61</definedName>
    <definedName name="VAS075_F_Kitostransport333GeriamojoVandens" localSheetId="5">'Forma 6'!$H$61</definedName>
    <definedName name="VAS075_F_Kitostransport333GeriamojoVandens">'Forma 6'!$H$61</definedName>
    <definedName name="VAS075_F_Kitostransport33IsViso" localSheetId="5">'Forma 6'!$E$61</definedName>
    <definedName name="VAS075_F_Kitostransport33IsViso">'Forma 6'!$E$61</definedName>
    <definedName name="VAS075_F_Kitostransport341NuotekuSurinkimas" localSheetId="5">'Forma 6'!$J$61</definedName>
    <definedName name="VAS075_F_Kitostransport341NuotekuSurinkimas">'Forma 6'!$J$61</definedName>
    <definedName name="VAS075_F_Kitostransport342NuotekuValymas" localSheetId="5">'Forma 6'!$K$61</definedName>
    <definedName name="VAS075_F_Kitostransport342NuotekuValymas">'Forma 6'!$K$61</definedName>
    <definedName name="VAS075_F_Kitostransport343NuotekuDumblo" localSheetId="5">'Forma 6'!$L$61</definedName>
    <definedName name="VAS075_F_Kitostransport343NuotekuDumblo">'Forma 6'!$L$61</definedName>
    <definedName name="VAS075_F_Kitostransport34IsViso" localSheetId="5">'Forma 6'!$I$61</definedName>
    <definedName name="VAS075_F_Kitostransport34IsViso">'Forma 6'!$I$61</definedName>
    <definedName name="VAS075_F_Kitostransport35PavirsiniuNuoteku" localSheetId="5">'Forma 6'!$M$61</definedName>
    <definedName name="VAS075_F_Kitostransport35PavirsiniuNuoteku">'Forma 6'!$M$61</definedName>
    <definedName name="VAS075_F_Kitostransport36KitosReguliuojamosios" localSheetId="5">'Forma 6'!$N$61</definedName>
    <definedName name="VAS075_F_Kitostransport36KitosReguliuojamosios">'Forma 6'!$N$61</definedName>
    <definedName name="VAS075_F_Kitostransport37KitosVeiklos" localSheetId="5">'Forma 6'!$Q$61</definedName>
    <definedName name="VAS075_F_Kitostransport37KitosVeiklos">'Forma 6'!$Q$61</definedName>
    <definedName name="VAS075_F_Kitostransport3Apskaitosveikla1" localSheetId="5">'Forma 6'!$O$61</definedName>
    <definedName name="VAS075_F_Kitostransport3Apskaitosveikla1">'Forma 6'!$O$61</definedName>
    <definedName name="VAS075_F_Kitostransport3Kitareguliuoja1" localSheetId="5">'Forma 6'!$P$61</definedName>
    <definedName name="VAS075_F_Kitostransport3Kitareguliuoja1">'Forma 6'!$P$61</definedName>
    <definedName name="VAS075_F_Kitostransport41IS" localSheetId="5">'Forma 6'!$D$89</definedName>
    <definedName name="VAS075_F_Kitostransport41IS">'Forma 6'!$D$89</definedName>
    <definedName name="VAS075_F_Kitostransport431GeriamojoVandens" localSheetId="5">'Forma 6'!$F$89</definedName>
    <definedName name="VAS075_F_Kitostransport431GeriamojoVandens">'Forma 6'!$F$89</definedName>
    <definedName name="VAS075_F_Kitostransport432GeriamojoVandens" localSheetId="5">'Forma 6'!$G$89</definedName>
    <definedName name="VAS075_F_Kitostransport432GeriamojoVandens">'Forma 6'!$G$89</definedName>
    <definedName name="VAS075_F_Kitostransport433GeriamojoVandens" localSheetId="5">'Forma 6'!$H$89</definedName>
    <definedName name="VAS075_F_Kitostransport433GeriamojoVandens">'Forma 6'!$H$89</definedName>
    <definedName name="VAS075_F_Kitostransport43IsViso" localSheetId="5">'Forma 6'!$E$89</definedName>
    <definedName name="VAS075_F_Kitostransport43IsViso">'Forma 6'!$E$89</definedName>
    <definedName name="VAS075_F_Kitostransport441NuotekuSurinkimas" localSheetId="5">'Forma 6'!$J$89</definedName>
    <definedName name="VAS075_F_Kitostransport441NuotekuSurinkimas">'Forma 6'!$J$89</definedName>
    <definedName name="VAS075_F_Kitostransport442NuotekuValymas" localSheetId="5">'Forma 6'!$K$89</definedName>
    <definedName name="VAS075_F_Kitostransport442NuotekuValymas">'Forma 6'!$K$89</definedName>
    <definedName name="VAS075_F_Kitostransport443NuotekuDumblo" localSheetId="5">'Forma 6'!$L$89</definedName>
    <definedName name="VAS075_F_Kitostransport443NuotekuDumblo">'Forma 6'!$L$89</definedName>
    <definedName name="VAS075_F_Kitostransport44IsViso" localSheetId="5">'Forma 6'!$I$89</definedName>
    <definedName name="VAS075_F_Kitostransport44IsViso">'Forma 6'!$I$89</definedName>
    <definedName name="VAS075_F_Kitostransport45PavirsiniuNuoteku" localSheetId="5">'Forma 6'!$M$89</definedName>
    <definedName name="VAS075_F_Kitostransport45PavirsiniuNuoteku">'Forma 6'!$M$89</definedName>
    <definedName name="VAS075_F_Kitostransport46KitosReguliuojamosios" localSheetId="5">'Forma 6'!$N$89</definedName>
    <definedName name="VAS075_F_Kitostransport46KitosReguliuojamosios">'Forma 6'!$N$89</definedName>
    <definedName name="VAS075_F_Kitostransport47KitosVeiklos" localSheetId="5">'Forma 6'!$Q$89</definedName>
    <definedName name="VAS075_F_Kitostransport47KitosVeiklos">'Forma 6'!$Q$89</definedName>
    <definedName name="VAS075_F_Kitostransport4Apskaitosveikla1" localSheetId="5">'Forma 6'!$O$89</definedName>
    <definedName name="VAS075_F_Kitostransport4Apskaitosveikla1">'Forma 6'!$O$89</definedName>
    <definedName name="VAS075_F_Kitostransport4Kitareguliuoja1" localSheetId="5">'Forma 6'!$P$89</definedName>
    <definedName name="VAS075_F_Kitostransport4Kitareguliuoja1">'Forma 6'!$P$89</definedName>
    <definedName name="VAS075_F_Kitostransport51IS" localSheetId="5">'Forma 6'!$D$138</definedName>
    <definedName name="VAS075_F_Kitostransport51IS">'Forma 6'!$D$138</definedName>
    <definedName name="VAS075_F_Kitostransport531GeriamojoVandens" localSheetId="5">'Forma 6'!$F$138</definedName>
    <definedName name="VAS075_F_Kitostransport531GeriamojoVandens">'Forma 6'!$F$138</definedName>
    <definedName name="VAS075_F_Kitostransport532GeriamojoVandens" localSheetId="5">'Forma 6'!$G$138</definedName>
    <definedName name="VAS075_F_Kitostransport532GeriamojoVandens">'Forma 6'!$G$138</definedName>
    <definedName name="VAS075_F_Kitostransport533GeriamojoVandens" localSheetId="5">'Forma 6'!$H$138</definedName>
    <definedName name="VAS075_F_Kitostransport533GeriamojoVandens">'Forma 6'!$H$138</definedName>
    <definedName name="VAS075_F_Kitostransport53IsViso" localSheetId="5">'Forma 6'!$E$138</definedName>
    <definedName name="VAS075_F_Kitostransport53IsViso">'Forma 6'!$E$138</definedName>
    <definedName name="VAS075_F_Kitostransport541NuotekuSurinkimas" localSheetId="5">'Forma 6'!$J$138</definedName>
    <definedName name="VAS075_F_Kitostransport541NuotekuSurinkimas">'Forma 6'!$J$138</definedName>
    <definedName name="VAS075_F_Kitostransport542NuotekuValymas" localSheetId="5">'Forma 6'!$K$138</definedName>
    <definedName name="VAS075_F_Kitostransport542NuotekuValymas">'Forma 6'!$K$138</definedName>
    <definedName name="VAS075_F_Kitostransport543NuotekuDumblo" localSheetId="5">'Forma 6'!$L$138</definedName>
    <definedName name="VAS075_F_Kitostransport543NuotekuDumblo">'Forma 6'!$L$138</definedName>
    <definedName name="VAS075_F_Kitostransport54IsViso" localSheetId="5">'Forma 6'!$I$138</definedName>
    <definedName name="VAS075_F_Kitostransport54IsViso">'Forma 6'!$I$138</definedName>
    <definedName name="VAS075_F_Kitostransport55PavirsiniuNuoteku" localSheetId="5">'Forma 6'!$M$138</definedName>
    <definedName name="VAS075_F_Kitostransport55PavirsiniuNuoteku">'Forma 6'!$M$138</definedName>
    <definedName name="VAS075_F_Kitostransport56KitosReguliuojamosios" localSheetId="5">'Forma 6'!$N$138</definedName>
    <definedName name="VAS075_F_Kitostransport56KitosReguliuojamosios">'Forma 6'!$N$138</definedName>
    <definedName name="VAS075_F_Kitostransport57KitosVeiklos" localSheetId="5">'Forma 6'!$Q$138</definedName>
    <definedName name="VAS075_F_Kitostransport57KitosVeiklos">'Forma 6'!$Q$138</definedName>
    <definedName name="VAS075_F_Kitostransport5Apskaitosveikla1" localSheetId="5">'Forma 6'!$O$138</definedName>
    <definedName name="VAS075_F_Kitostransport5Apskaitosveikla1">'Forma 6'!$O$138</definedName>
    <definedName name="VAS075_F_Kitostransport5Kitareguliuoja1" localSheetId="5">'Forma 6'!$P$138</definedName>
    <definedName name="VAS075_F_Kitostransport5Kitareguliuoja1">'Forma 6'!$P$138</definedName>
    <definedName name="VAS075_F_Lengviejiautom21IS" localSheetId="5">'Forma 6'!$D$32</definedName>
    <definedName name="VAS075_F_Lengviejiautom21IS">'Forma 6'!$D$32</definedName>
    <definedName name="VAS075_F_Lengviejiautom231GeriamojoVandens" localSheetId="5">'Forma 6'!$F$32</definedName>
    <definedName name="VAS075_F_Lengviejiautom231GeriamojoVandens">'Forma 6'!$F$32</definedName>
    <definedName name="VAS075_F_Lengviejiautom232GeriamojoVandens" localSheetId="5">'Forma 6'!$G$32</definedName>
    <definedName name="VAS075_F_Lengviejiautom232GeriamojoVandens">'Forma 6'!$G$32</definedName>
    <definedName name="VAS075_F_Lengviejiautom233GeriamojoVandens" localSheetId="5">'Forma 6'!$H$32</definedName>
    <definedName name="VAS075_F_Lengviejiautom233GeriamojoVandens">'Forma 6'!$H$32</definedName>
    <definedName name="VAS075_F_Lengviejiautom23IsViso" localSheetId="5">'Forma 6'!$E$32</definedName>
    <definedName name="VAS075_F_Lengviejiautom23IsViso">'Forma 6'!$E$32</definedName>
    <definedName name="VAS075_F_Lengviejiautom241NuotekuSurinkimas" localSheetId="5">'Forma 6'!$J$32</definedName>
    <definedName name="VAS075_F_Lengviejiautom241NuotekuSurinkimas">'Forma 6'!$J$32</definedName>
    <definedName name="VAS075_F_Lengviejiautom242NuotekuValymas" localSheetId="5">'Forma 6'!$K$32</definedName>
    <definedName name="VAS075_F_Lengviejiautom242NuotekuValymas">'Forma 6'!$K$32</definedName>
    <definedName name="VAS075_F_Lengviejiautom243NuotekuDumblo" localSheetId="5">'Forma 6'!$L$32</definedName>
    <definedName name="VAS075_F_Lengviejiautom243NuotekuDumblo">'Forma 6'!$L$32</definedName>
    <definedName name="VAS075_F_Lengviejiautom24IsViso" localSheetId="5">'Forma 6'!$I$32</definedName>
    <definedName name="VAS075_F_Lengviejiautom24IsViso">'Forma 6'!$I$32</definedName>
    <definedName name="VAS075_F_Lengviejiautom25PavirsiniuNuoteku" localSheetId="5">'Forma 6'!$M$32</definedName>
    <definedName name="VAS075_F_Lengviejiautom25PavirsiniuNuoteku">'Forma 6'!$M$32</definedName>
    <definedName name="VAS075_F_Lengviejiautom26KitosReguliuojamosios" localSheetId="5">'Forma 6'!$N$32</definedName>
    <definedName name="VAS075_F_Lengviejiautom26KitosReguliuojamosios">'Forma 6'!$N$32</definedName>
    <definedName name="VAS075_F_Lengviejiautom27KitosVeiklos" localSheetId="5">'Forma 6'!$Q$32</definedName>
    <definedName name="VAS075_F_Lengviejiautom27KitosVeiklos">'Forma 6'!$Q$32</definedName>
    <definedName name="VAS075_F_Lengviejiautom2Apskaitosveikla1" localSheetId="5">'Forma 6'!$O$32</definedName>
    <definedName name="VAS075_F_Lengviejiautom2Apskaitosveikla1">'Forma 6'!$O$32</definedName>
    <definedName name="VAS075_F_Lengviejiautom2Kitareguliuoja1" localSheetId="5">'Forma 6'!$P$32</definedName>
    <definedName name="VAS075_F_Lengviejiautom2Kitareguliuoja1">'Forma 6'!$P$32</definedName>
    <definedName name="VAS075_F_Lengviejiautom31IS" localSheetId="5">'Forma 6'!$D$60</definedName>
    <definedName name="VAS075_F_Lengviejiautom31IS">'Forma 6'!$D$60</definedName>
    <definedName name="VAS075_F_Lengviejiautom331GeriamojoVandens" localSheetId="5">'Forma 6'!$F$60</definedName>
    <definedName name="VAS075_F_Lengviejiautom331GeriamojoVandens">'Forma 6'!$F$60</definedName>
    <definedName name="VAS075_F_Lengviejiautom332GeriamojoVandens" localSheetId="5">'Forma 6'!$G$60</definedName>
    <definedName name="VAS075_F_Lengviejiautom332GeriamojoVandens">'Forma 6'!$G$60</definedName>
    <definedName name="VAS075_F_Lengviejiautom333GeriamojoVandens" localSheetId="5">'Forma 6'!$H$60</definedName>
    <definedName name="VAS075_F_Lengviejiautom333GeriamojoVandens">'Forma 6'!$H$60</definedName>
    <definedName name="VAS075_F_Lengviejiautom33IsViso" localSheetId="5">'Forma 6'!$E$60</definedName>
    <definedName name="VAS075_F_Lengviejiautom33IsViso">'Forma 6'!$E$60</definedName>
    <definedName name="VAS075_F_Lengviejiautom341NuotekuSurinkimas" localSheetId="5">'Forma 6'!$J$60</definedName>
    <definedName name="VAS075_F_Lengviejiautom341NuotekuSurinkimas">'Forma 6'!$J$60</definedName>
    <definedName name="VAS075_F_Lengviejiautom342NuotekuValymas" localSheetId="5">'Forma 6'!$K$60</definedName>
    <definedName name="VAS075_F_Lengviejiautom342NuotekuValymas">'Forma 6'!$K$60</definedName>
    <definedName name="VAS075_F_Lengviejiautom343NuotekuDumblo" localSheetId="5">'Forma 6'!$L$60</definedName>
    <definedName name="VAS075_F_Lengviejiautom343NuotekuDumblo">'Forma 6'!$L$60</definedName>
    <definedName name="VAS075_F_Lengviejiautom34IsViso" localSheetId="5">'Forma 6'!$I$60</definedName>
    <definedName name="VAS075_F_Lengviejiautom34IsViso">'Forma 6'!$I$60</definedName>
    <definedName name="VAS075_F_Lengviejiautom35PavirsiniuNuoteku" localSheetId="5">'Forma 6'!$M$60</definedName>
    <definedName name="VAS075_F_Lengviejiautom35PavirsiniuNuoteku">'Forma 6'!$M$60</definedName>
    <definedName name="VAS075_F_Lengviejiautom36KitosReguliuojamosios" localSheetId="5">'Forma 6'!$N$60</definedName>
    <definedName name="VAS075_F_Lengviejiautom36KitosReguliuojamosios">'Forma 6'!$N$60</definedName>
    <definedName name="VAS075_F_Lengviejiautom37KitosVeiklos" localSheetId="5">'Forma 6'!$Q$60</definedName>
    <definedName name="VAS075_F_Lengviejiautom37KitosVeiklos">'Forma 6'!$Q$60</definedName>
    <definedName name="VAS075_F_Lengviejiautom3Apskaitosveikla1" localSheetId="5">'Forma 6'!$O$60</definedName>
    <definedName name="VAS075_F_Lengviejiautom3Apskaitosveikla1">'Forma 6'!$O$60</definedName>
    <definedName name="VAS075_F_Lengviejiautom3Kitareguliuoja1" localSheetId="5">'Forma 6'!$P$60</definedName>
    <definedName name="VAS075_F_Lengviejiautom3Kitareguliuoja1">'Forma 6'!$P$60</definedName>
    <definedName name="VAS075_F_Lengviejiautom41IS" localSheetId="5">'Forma 6'!$D$88</definedName>
    <definedName name="VAS075_F_Lengviejiautom41IS">'Forma 6'!$D$88</definedName>
    <definedName name="VAS075_F_Lengviejiautom431GeriamojoVandens" localSheetId="5">'Forma 6'!$F$88</definedName>
    <definedName name="VAS075_F_Lengviejiautom431GeriamojoVandens">'Forma 6'!$F$88</definedName>
    <definedName name="VAS075_F_Lengviejiautom432GeriamojoVandens" localSheetId="5">'Forma 6'!$G$88</definedName>
    <definedName name="VAS075_F_Lengviejiautom432GeriamojoVandens">'Forma 6'!$G$88</definedName>
    <definedName name="VAS075_F_Lengviejiautom433GeriamojoVandens" localSheetId="5">'Forma 6'!$H$88</definedName>
    <definedName name="VAS075_F_Lengviejiautom433GeriamojoVandens">'Forma 6'!$H$88</definedName>
    <definedName name="VAS075_F_Lengviejiautom43IsViso" localSheetId="5">'Forma 6'!$E$88</definedName>
    <definedName name="VAS075_F_Lengviejiautom43IsViso">'Forma 6'!$E$88</definedName>
    <definedName name="VAS075_F_Lengviejiautom441NuotekuSurinkimas" localSheetId="5">'Forma 6'!$J$88</definedName>
    <definedName name="VAS075_F_Lengviejiautom441NuotekuSurinkimas">'Forma 6'!$J$88</definedName>
    <definedName name="VAS075_F_Lengviejiautom442NuotekuValymas" localSheetId="5">'Forma 6'!$K$88</definedName>
    <definedName name="VAS075_F_Lengviejiautom442NuotekuValymas">'Forma 6'!$K$88</definedName>
    <definedName name="VAS075_F_Lengviejiautom443NuotekuDumblo" localSheetId="5">'Forma 6'!$L$88</definedName>
    <definedName name="VAS075_F_Lengviejiautom443NuotekuDumblo">'Forma 6'!$L$88</definedName>
    <definedName name="VAS075_F_Lengviejiautom44IsViso" localSheetId="5">'Forma 6'!$I$88</definedName>
    <definedName name="VAS075_F_Lengviejiautom44IsViso">'Forma 6'!$I$88</definedName>
    <definedName name="VAS075_F_Lengviejiautom45PavirsiniuNuoteku" localSheetId="5">'Forma 6'!$M$88</definedName>
    <definedName name="VAS075_F_Lengviejiautom45PavirsiniuNuoteku">'Forma 6'!$M$88</definedName>
    <definedName name="VAS075_F_Lengviejiautom46KitosReguliuojamosios" localSheetId="5">'Forma 6'!$N$88</definedName>
    <definedName name="VAS075_F_Lengviejiautom46KitosReguliuojamosios">'Forma 6'!$N$88</definedName>
    <definedName name="VAS075_F_Lengviejiautom47KitosVeiklos" localSheetId="5">'Forma 6'!$Q$88</definedName>
    <definedName name="VAS075_F_Lengviejiautom47KitosVeiklos">'Forma 6'!$Q$88</definedName>
    <definedName name="VAS075_F_Lengviejiautom4Apskaitosveikla1" localSheetId="5">'Forma 6'!$O$88</definedName>
    <definedName name="VAS075_F_Lengviejiautom4Apskaitosveikla1">'Forma 6'!$O$88</definedName>
    <definedName name="VAS075_F_Lengviejiautom4Kitareguliuoja1" localSheetId="5">'Forma 6'!$P$88</definedName>
    <definedName name="VAS075_F_Lengviejiautom4Kitareguliuoja1">'Forma 6'!$P$88</definedName>
    <definedName name="VAS075_F_Lengviejiautom51IS" localSheetId="5">'Forma 6'!$D$137</definedName>
    <definedName name="VAS075_F_Lengviejiautom51IS">'Forma 6'!$D$137</definedName>
    <definedName name="VAS075_F_Lengviejiautom531GeriamojoVandens" localSheetId="5">'Forma 6'!$F$137</definedName>
    <definedName name="VAS075_F_Lengviejiautom531GeriamojoVandens">'Forma 6'!$F$137</definedName>
    <definedName name="VAS075_F_Lengviejiautom532GeriamojoVandens" localSheetId="5">'Forma 6'!$G$137</definedName>
    <definedName name="VAS075_F_Lengviejiautom532GeriamojoVandens">'Forma 6'!$G$137</definedName>
    <definedName name="VAS075_F_Lengviejiautom533GeriamojoVandens" localSheetId="5">'Forma 6'!$H$137</definedName>
    <definedName name="VAS075_F_Lengviejiautom533GeriamojoVandens">'Forma 6'!$H$137</definedName>
    <definedName name="VAS075_F_Lengviejiautom53IsViso" localSheetId="5">'Forma 6'!$E$137</definedName>
    <definedName name="VAS075_F_Lengviejiautom53IsViso">'Forma 6'!$E$137</definedName>
    <definedName name="VAS075_F_Lengviejiautom541NuotekuSurinkimas" localSheetId="5">'Forma 6'!$J$137</definedName>
    <definedName name="VAS075_F_Lengviejiautom541NuotekuSurinkimas">'Forma 6'!$J$137</definedName>
    <definedName name="VAS075_F_Lengviejiautom542NuotekuValymas" localSheetId="5">'Forma 6'!$K$137</definedName>
    <definedName name="VAS075_F_Lengviejiautom542NuotekuValymas">'Forma 6'!$K$137</definedName>
    <definedName name="VAS075_F_Lengviejiautom543NuotekuDumblo" localSheetId="5">'Forma 6'!$L$137</definedName>
    <definedName name="VAS075_F_Lengviejiautom543NuotekuDumblo">'Forma 6'!$L$137</definedName>
    <definedName name="VAS075_F_Lengviejiautom54IsViso" localSheetId="5">'Forma 6'!$I$137</definedName>
    <definedName name="VAS075_F_Lengviejiautom54IsViso">'Forma 6'!$I$137</definedName>
    <definedName name="VAS075_F_Lengviejiautom55PavirsiniuNuoteku" localSheetId="5">'Forma 6'!$M$137</definedName>
    <definedName name="VAS075_F_Lengviejiautom55PavirsiniuNuoteku">'Forma 6'!$M$137</definedName>
    <definedName name="VAS075_F_Lengviejiautom56KitosReguliuojamosios" localSheetId="5">'Forma 6'!$N$137</definedName>
    <definedName name="VAS075_F_Lengviejiautom56KitosReguliuojamosios">'Forma 6'!$N$137</definedName>
    <definedName name="VAS075_F_Lengviejiautom57KitosVeiklos" localSheetId="5">'Forma 6'!$Q$137</definedName>
    <definedName name="VAS075_F_Lengviejiautom57KitosVeiklos">'Forma 6'!$Q$137</definedName>
    <definedName name="VAS075_F_Lengviejiautom5Apskaitosveikla1" localSheetId="5">'Forma 6'!$O$137</definedName>
    <definedName name="VAS075_F_Lengviejiautom5Apskaitosveikla1">'Forma 6'!$O$137</definedName>
    <definedName name="VAS075_F_Lengviejiautom5Kitareguliuoja1" localSheetId="5">'Forma 6'!$P$137</definedName>
    <definedName name="VAS075_F_Lengviejiautom5Kitareguliuoja1">'Forma 6'!$P$137</definedName>
    <definedName name="VAS075_F_Masinosiriranga21IS" localSheetId="5">'Forma 6'!$D$22</definedName>
    <definedName name="VAS075_F_Masinosiriranga21IS">'Forma 6'!$D$22</definedName>
    <definedName name="VAS075_F_Masinosiriranga231GeriamojoVandens" localSheetId="5">'Forma 6'!$F$22</definedName>
    <definedName name="VAS075_F_Masinosiriranga231GeriamojoVandens">'Forma 6'!$F$22</definedName>
    <definedName name="VAS075_F_Masinosiriranga232GeriamojoVandens" localSheetId="5">'Forma 6'!$G$22</definedName>
    <definedName name="VAS075_F_Masinosiriranga232GeriamojoVandens">'Forma 6'!$G$22</definedName>
    <definedName name="VAS075_F_Masinosiriranga233GeriamojoVandens" localSheetId="5">'Forma 6'!$H$22</definedName>
    <definedName name="VAS075_F_Masinosiriranga233GeriamojoVandens">'Forma 6'!$H$22</definedName>
    <definedName name="VAS075_F_Masinosiriranga23IsViso" localSheetId="5">'Forma 6'!$E$22</definedName>
    <definedName name="VAS075_F_Masinosiriranga23IsViso">'Forma 6'!$E$22</definedName>
    <definedName name="VAS075_F_Masinosiriranga241NuotekuSurinkimas" localSheetId="5">'Forma 6'!$J$22</definedName>
    <definedName name="VAS075_F_Masinosiriranga241NuotekuSurinkimas">'Forma 6'!$J$22</definedName>
    <definedName name="VAS075_F_Masinosiriranga242NuotekuValymas" localSheetId="5">'Forma 6'!$K$22</definedName>
    <definedName name="VAS075_F_Masinosiriranga242NuotekuValymas">'Forma 6'!$K$22</definedName>
    <definedName name="VAS075_F_Masinosiriranga243NuotekuDumblo" localSheetId="5">'Forma 6'!$L$22</definedName>
    <definedName name="VAS075_F_Masinosiriranga243NuotekuDumblo">'Forma 6'!$L$22</definedName>
    <definedName name="VAS075_F_Masinosiriranga24IsViso" localSheetId="5">'Forma 6'!$I$22</definedName>
    <definedName name="VAS075_F_Masinosiriranga24IsViso">'Forma 6'!$I$22</definedName>
    <definedName name="VAS075_F_Masinosiriranga25PavirsiniuNuoteku" localSheetId="5">'Forma 6'!$M$22</definedName>
    <definedName name="VAS075_F_Masinosiriranga25PavirsiniuNuoteku">'Forma 6'!$M$22</definedName>
    <definedName name="VAS075_F_Masinosiriranga26KitosReguliuojamosios" localSheetId="5">'Forma 6'!$N$22</definedName>
    <definedName name="VAS075_F_Masinosiriranga26KitosReguliuojamosios">'Forma 6'!$N$22</definedName>
    <definedName name="VAS075_F_Masinosiriranga27KitosVeiklos" localSheetId="5">'Forma 6'!$Q$22</definedName>
    <definedName name="VAS075_F_Masinosiriranga27KitosVeiklos">'Forma 6'!$Q$22</definedName>
    <definedName name="VAS075_F_Masinosiriranga2Apskaitosveikla1" localSheetId="5">'Forma 6'!$O$22</definedName>
    <definedName name="VAS075_F_Masinosiriranga2Apskaitosveikla1">'Forma 6'!$O$22</definedName>
    <definedName name="VAS075_F_Masinosiriranga2Kitareguliuoja1" localSheetId="5">'Forma 6'!$P$22</definedName>
    <definedName name="VAS075_F_Masinosiriranga2Kitareguliuoja1">'Forma 6'!$P$22</definedName>
    <definedName name="VAS075_F_Masinosiriranga31IS" localSheetId="5">'Forma 6'!$D$50</definedName>
    <definedName name="VAS075_F_Masinosiriranga31IS">'Forma 6'!$D$50</definedName>
    <definedName name="VAS075_F_Masinosiriranga331GeriamojoVandens" localSheetId="5">'Forma 6'!$F$50</definedName>
    <definedName name="VAS075_F_Masinosiriranga331GeriamojoVandens">'Forma 6'!$F$50</definedName>
    <definedName name="VAS075_F_Masinosiriranga332GeriamojoVandens" localSheetId="5">'Forma 6'!$G$50</definedName>
    <definedName name="VAS075_F_Masinosiriranga332GeriamojoVandens">'Forma 6'!$G$50</definedName>
    <definedName name="VAS075_F_Masinosiriranga333GeriamojoVandens" localSheetId="5">'Forma 6'!$H$50</definedName>
    <definedName name="VAS075_F_Masinosiriranga333GeriamojoVandens">'Forma 6'!$H$50</definedName>
    <definedName name="VAS075_F_Masinosiriranga33IsViso" localSheetId="5">'Forma 6'!$E$50</definedName>
    <definedName name="VAS075_F_Masinosiriranga33IsViso">'Forma 6'!$E$50</definedName>
    <definedName name="VAS075_F_Masinosiriranga341NuotekuSurinkimas" localSheetId="5">'Forma 6'!$J$50</definedName>
    <definedName name="VAS075_F_Masinosiriranga341NuotekuSurinkimas">'Forma 6'!$J$50</definedName>
    <definedName name="VAS075_F_Masinosiriranga342NuotekuValymas" localSheetId="5">'Forma 6'!$K$50</definedName>
    <definedName name="VAS075_F_Masinosiriranga342NuotekuValymas">'Forma 6'!$K$50</definedName>
    <definedName name="VAS075_F_Masinosiriranga343NuotekuDumblo" localSheetId="5">'Forma 6'!$L$50</definedName>
    <definedName name="VAS075_F_Masinosiriranga343NuotekuDumblo">'Forma 6'!$L$50</definedName>
    <definedName name="VAS075_F_Masinosiriranga34IsViso" localSheetId="5">'Forma 6'!$I$50</definedName>
    <definedName name="VAS075_F_Masinosiriranga34IsViso">'Forma 6'!$I$50</definedName>
    <definedName name="VAS075_F_Masinosiriranga35PavirsiniuNuoteku" localSheetId="5">'Forma 6'!$M$50</definedName>
    <definedName name="VAS075_F_Masinosiriranga35PavirsiniuNuoteku">'Forma 6'!$M$50</definedName>
    <definedName name="VAS075_F_Masinosiriranga36KitosReguliuojamosios" localSheetId="5">'Forma 6'!$N$50</definedName>
    <definedName name="VAS075_F_Masinosiriranga36KitosReguliuojamosios">'Forma 6'!$N$50</definedName>
    <definedName name="VAS075_F_Masinosiriranga37KitosVeiklos" localSheetId="5">'Forma 6'!$Q$50</definedName>
    <definedName name="VAS075_F_Masinosiriranga37KitosVeiklos">'Forma 6'!$Q$50</definedName>
    <definedName name="VAS075_F_Masinosiriranga3Apskaitosveikla1" localSheetId="5">'Forma 6'!$O$50</definedName>
    <definedName name="VAS075_F_Masinosiriranga3Apskaitosveikla1">'Forma 6'!$O$50</definedName>
    <definedName name="VAS075_F_Masinosiriranga3Kitareguliuoja1" localSheetId="5">'Forma 6'!$P$50</definedName>
    <definedName name="VAS075_F_Masinosiriranga3Kitareguliuoja1">'Forma 6'!$P$50</definedName>
    <definedName name="VAS075_F_Masinosiriranga41IS" localSheetId="5">'Forma 6'!$D$78</definedName>
    <definedName name="VAS075_F_Masinosiriranga41IS">'Forma 6'!$D$78</definedName>
    <definedName name="VAS075_F_Masinosiriranga431GeriamojoVandens" localSheetId="5">'Forma 6'!$F$78</definedName>
    <definedName name="VAS075_F_Masinosiriranga431GeriamojoVandens">'Forma 6'!$F$78</definedName>
    <definedName name="VAS075_F_Masinosiriranga432GeriamojoVandens" localSheetId="5">'Forma 6'!$G$78</definedName>
    <definedName name="VAS075_F_Masinosiriranga432GeriamojoVandens">'Forma 6'!$G$78</definedName>
    <definedName name="VAS075_F_Masinosiriranga433GeriamojoVandens" localSheetId="5">'Forma 6'!$H$78</definedName>
    <definedName name="VAS075_F_Masinosiriranga433GeriamojoVandens">'Forma 6'!$H$78</definedName>
    <definedName name="VAS075_F_Masinosiriranga43IsViso" localSheetId="5">'Forma 6'!$E$78</definedName>
    <definedName name="VAS075_F_Masinosiriranga43IsViso">'Forma 6'!$E$78</definedName>
    <definedName name="VAS075_F_Masinosiriranga441NuotekuSurinkimas" localSheetId="5">'Forma 6'!$J$78</definedName>
    <definedName name="VAS075_F_Masinosiriranga441NuotekuSurinkimas">'Forma 6'!$J$78</definedName>
    <definedName name="VAS075_F_Masinosiriranga442NuotekuValymas" localSheetId="5">'Forma 6'!$K$78</definedName>
    <definedName name="VAS075_F_Masinosiriranga442NuotekuValymas">'Forma 6'!$K$78</definedName>
    <definedName name="VAS075_F_Masinosiriranga443NuotekuDumblo" localSheetId="5">'Forma 6'!$L$78</definedName>
    <definedName name="VAS075_F_Masinosiriranga443NuotekuDumblo">'Forma 6'!$L$78</definedName>
    <definedName name="VAS075_F_Masinosiriranga44IsViso" localSheetId="5">'Forma 6'!$I$78</definedName>
    <definedName name="VAS075_F_Masinosiriranga44IsViso">'Forma 6'!$I$78</definedName>
    <definedName name="VAS075_F_Masinosiriranga45PavirsiniuNuoteku" localSheetId="5">'Forma 6'!$M$78</definedName>
    <definedName name="VAS075_F_Masinosiriranga45PavirsiniuNuoteku">'Forma 6'!$M$78</definedName>
    <definedName name="VAS075_F_Masinosiriranga46KitosReguliuojamosios" localSheetId="5">'Forma 6'!$N$78</definedName>
    <definedName name="VAS075_F_Masinosiriranga46KitosReguliuojamosios">'Forma 6'!$N$78</definedName>
    <definedName name="VAS075_F_Masinosiriranga47KitosVeiklos" localSheetId="5">'Forma 6'!$Q$78</definedName>
    <definedName name="VAS075_F_Masinosiriranga47KitosVeiklos">'Forma 6'!$Q$78</definedName>
    <definedName name="VAS075_F_Masinosiriranga4Apskaitosveikla1" localSheetId="5">'Forma 6'!$O$78</definedName>
    <definedName name="VAS075_F_Masinosiriranga4Apskaitosveikla1">'Forma 6'!$O$78</definedName>
    <definedName name="VAS075_F_Masinosiriranga4Kitareguliuoja1" localSheetId="5">'Forma 6'!$P$78</definedName>
    <definedName name="VAS075_F_Masinosiriranga4Kitareguliuoja1">'Forma 6'!$P$78</definedName>
    <definedName name="VAS075_F_Masinosiriranga51IS" localSheetId="5">'Forma 6'!$D$128</definedName>
    <definedName name="VAS075_F_Masinosiriranga51IS">'Forma 6'!$D$128</definedName>
    <definedName name="VAS075_F_Masinosiriranga531GeriamojoVandens" localSheetId="5">'Forma 6'!$F$128</definedName>
    <definedName name="VAS075_F_Masinosiriranga531GeriamojoVandens">'Forma 6'!$F$128</definedName>
    <definedName name="VAS075_F_Masinosiriranga532GeriamojoVandens" localSheetId="5">'Forma 6'!$G$128</definedName>
    <definedName name="VAS075_F_Masinosiriranga532GeriamojoVandens">'Forma 6'!$G$128</definedName>
    <definedName name="VAS075_F_Masinosiriranga533GeriamojoVandens" localSheetId="5">'Forma 6'!$H$128</definedName>
    <definedName name="VAS075_F_Masinosiriranga533GeriamojoVandens">'Forma 6'!$H$128</definedName>
    <definedName name="VAS075_F_Masinosiriranga53IsViso" localSheetId="5">'Forma 6'!$E$128</definedName>
    <definedName name="VAS075_F_Masinosiriranga53IsViso">'Forma 6'!$E$128</definedName>
    <definedName name="VAS075_F_Masinosiriranga541NuotekuSurinkimas" localSheetId="5">'Forma 6'!$J$128</definedName>
    <definedName name="VAS075_F_Masinosiriranga541NuotekuSurinkimas">'Forma 6'!$J$128</definedName>
    <definedName name="VAS075_F_Masinosiriranga542NuotekuValymas" localSheetId="5">'Forma 6'!$K$128</definedName>
    <definedName name="VAS075_F_Masinosiriranga542NuotekuValymas">'Forma 6'!$K$128</definedName>
    <definedName name="VAS075_F_Masinosiriranga543NuotekuDumblo" localSheetId="5">'Forma 6'!$L$128</definedName>
    <definedName name="VAS075_F_Masinosiriranga543NuotekuDumblo">'Forma 6'!$L$128</definedName>
    <definedName name="VAS075_F_Masinosiriranga54IsViso" localSheetId="5">'Forma 6'!$I$128</definedName>
    <definedName name="VAS075_F_Masinosiriranga54IsViso">'Forma 6'!$I$128</definedName>
    <definedName name="VAS075_F_Masinosiriranga55PavirsiniuNuoteku" localSheetId="5">'Forma 6'!$M$128</definedName>
    <definedName name="VAS075_F_Masinosiriranga55PavirsiniuNuoteku">'Forma 6'!$M$128</definedName>
    <definedName name="VAS075_F_Masinosiriranga56KitosReguliuojamosios" localSheetId="5">'Forma 6'!$N$128</definedName>
    <definedName name="VAS075_F_Masinosiriranga56KitosReguliuojamosios">'Forma 6'!$N$128</definedName>
    <definedName name="VAS075_F_Masinosiriranga57KitosVeiklos" localSheetId="5">'Forma 6'!$Q$128</definedName>
    <definedName name="VAS075_F_Masinosiriranga57KitosVeiklos">'Forma 6'!$Q$128</definedName>
    <definedName name="VAS075_F_Masinosiriranga5Apskaitosveikla1" localSheetId="5">'Forma 6'!$O$128</definedName>
    <definedName name="VAS075_F_Masinosiriranga5Apskaitosveikla1">'Forma 6'!$O$128</definedName>
    <definedName name="VAS075_F_Masinosiriranga5Kitareguliuoja1" localSheetId="5">'Forma 6'!$P$128</definedName>
    <definedName name="VAS075_F_Masinosiriranga5Kitareguliuoja1">'Forma 6'!$P$128</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6'!$D$39</definedName>
    <definedName name="VAS075_F_Nematerialusis31IS">'Forma 6'!$D$39</definedName>
    <definedName name="VAS075_F_Nematerialusis331GeriamojoVandens" localSheetId="5">'Forma 6'!$F$39</definedName>
    <definedName name="VAS075_F_Nematerialusis331GeriamojoVandens">'Forma 6'!$F$39</definedName>
    <definedName name="VAS075_F_Nematerialusis332GeriamojoVandens" localSheetId="5">'Forma 6'!$G$39</definedName>
    <definedName name="VAS075_F_Nematerialusis332GeriamojoVandens">'Forma 6'!$G$39</definedName>
    <definedName name="VAS075_F_Nematerialusis333GeriamojoVandens" localSheetId="5">'Forma 6'!$H$39</definedName>
    <definedName name="VAS075_F_Nematerialusis333GeriamojoVandens">'Forma 6'!$H$39</definedName>
    <definedName name="VAS075_F_Nematerialusis33IsViso" localSheetId="5">'Forma 6'!$E$39</definedName>
    <definedName name="VAS075_F_Nematerialusis33IsViso">'Forma 6'!$E$39</definedName>
    <definedName name="VAS075_F_Nematerialusis341NuotekuSurinkimas" localSheetId="5">'Forma 6'!$J$39</definedName>
    <definedName name="VAS075_F_Nematerialusis341NuotekuSurinkimas">'Forma 6'!$J$39</definedName>
    <definedName name="VAS075_F_Nematerialusis342NuotekuValymas" localSheetId="5">'Forma 6'!$K$39</definedName>
    <definedName name="VAS075_F_Nematerialusis342NuotekuValymas">'Forma 6'!$K$39</definedName>
    <definedName name="VAS075_F_Nematerialusis343NuotekuDumblo" localSheetId="5">'Forma 6'!$L$39</definedName>
    <definedName name="VAS075_F_Nematerialusis343NuotekuDumblo">'Forma 6'!$L$39</definedName>
    <definedName name="VAS075_F_Nematerialusis34IsViso" localSheetId="5">'Forma 6'!$I$39</definedName>
    <definedName name="VAS075_F_Nematerialusis34IsViso">'Forma 6'!$I$39</definedName>
    <definedName name="VAS075_F_Nematerialusis35PavirsiniuNuoteku" localSheetId="5">'Forma 6'!$M$39</definedName>
    <definedName name="VAS075_F_Nematerialusis35PavirsiniuNuoteku">'Forma 6'!$M$39</definedName>
    <definedName name="VAS075_F_Nematerialusis36KitosReguliuojamosios" localSheetId="5">'Forma 6'!$N$39</definedName>
    <definedName name="VAS075_F_Nematerialusis36KitosReguliuojamosios">'Forma 6'!$N$39</definedName>
    <definedName name="VAS075_F_Nematerialusis37KitosVeiklos" localSheetId="5">'Forma 6'!$Q$39</definedName>
    <definedName name="VAS075_F_Nematerialusis37KitosVeiklos">'Forma 6'!$Q$39</definedName>
    <definedName name="VAS075_F_Nematerialusis3Apskaitosveikla1" localSheetId="5">'Forma 6'!$O$39</definedName>
    <definedName name="VAS075_F_Nematerialusis3Apskaitosveikla1">'Forma 6'!$O$39</definedName>
    <definedName name="VAS075_F_Nematerialusis3Kitareguliuoja1" localSheetId="5">'Forma 6'!$P$39</definedName>
    <definedName name="VAS075_F_Nematerialusis3Kitareguliuoja1">'Forma 6'!$P$39</definedName>
    <definedName name="VAS075_F_Nematerialusis41IS" localSheetId="5">'Forma 6'!$D$67</definedName>
    <definedName name="VAS075_F_Nematerialusis41IS">'Forma 6'!$D$67</definedName>
    <definedName name="VAS075_F_Nematerialusis431GeriamojoVandens" localSheetId="5">'Forma 6'!$F$67</definedName>
    <definedName name="VAS075_F_Nematerialusis431GeriamojoVandens">'Forma 6'!$F$67</definedName>
    <definedName name="VAS075_F_Nematerialusis432GeriamojoVandens" localSheetId="5">'Forma 6'!$G$67</definedName>
    <definedName name="VAS075_F_Nematerialusis432GeriamojoVandens">'Forma 6'!$G$67</definedName>
    <definedName name="VAS075_F_Nematerialusis433GeriamojoVandens" localSheetId="5">'Forma 6'!$H$67</definedName>
    <definedName name="VAS075_F_Nematerialusis433GeriamojoVandens">'Forma 6'!$H$67</definedName>
    <definedName name="VAS075_F_Nematerialusis43IsViso" localSheetId="5">'Forma 6'!$E$67</definedName>
    <definedName name="VAS075_F_Nematerialusis43IsViso">'Forma 6'!$E$67</definedName>
    <definedName name="VAS075_F_Nematerialusis441NuotekuSurinkimas" localSheetId="5">'Forma 6'!$J$67</definedName>
    <definedName name="VAS075_F_Nematerialusis441NuotekuSurinkimas">'Forma 6'!$J$67</definedName>
    <definedName name="VAS075_F_Nematerialusis442NuotekuValymas" localSheetId="5">'Forma 6'!$K$67</definedName>
    <definedName name="VAS075_F_Nematerialusis442NuotekuValymas">'Forma 6'!$K$67</definedName>
    <definedName name="VAS075_F_Nematerialusis443NuotekuDumblo" localSheetId="5">'Forma 6'!$L$67</definedName>
    <definedName name="VAS075_F_Nematerialusis443NuotekuDumblo">'Forma 6'!$L$67</definedName>
    <definedName name="VAS075_F_Nematerialusis44IsViso" localSheetId="5">'Forma 6'!$I$67</definedName>
    <definedName name="VAS075_F_Nematerialusis44IsViso">'Forma 6'!$I$67</definedName>
    <definedName name="VAS075_F_Nematerialusis45PavirsiniuNuoteku" localSheetId="5">'Forma 6'!$M$67</definedName>
    <definedName name="VAS075_F_Nematerialusis45PavirsiniuNuoteku">'Forma 6'!$M$67</definedName>
    <definedName name="VAS075_F_Nematerialusis46KitosReguliuojamosios" localSheetId="5">'Forma 6'!$N$67</definedName>
    <definedName name="VAS075_F_Nematerialusis46KitosReguliuojamosios">'Forma 6'!$N$67</definedName>
    <definedName name="VAS075_F_Nematerialusis47KitosVeiklos" localSheetId="5">'Forma 6'!$Q$67</definedName>
    <definedName name="VAS075_F_Nematerialusis47KitosVeiklos">'Forma 6'!$Q$67</definedName>
    <definedName name="VAS075_F_Nematerialusis4Apskaitosveikla1" localSheetId="5">'Forma 6'!$O$67</definedName>
    <definedName name="VAS075_F_Nematerialusis4Apskaitosveikla1">'Forma 6'!$O$67</definedName>
    <definedName name="VAS075_F_Nematerialusis4Kitareguliuoja1" localSheetId="5">'Forma 6'!$P$67</definedName>
    <definedName name="VAS075_F_Nematerialusis4Kitareguliuoja1">'Forma 6'!$P$67</definedName>
    <definedName name="VAS075_F_Nematerialusis51IS" localSheetId="5">'Forma 6'!$D$117</definedName>
    <definedName name="VAS075_F_Nematerialusis51IS">'Forma 6'!$D$117</definedName>
    <definedName name="VAS075_F_Nematerialusis531GeriamojoVandens" localSheetId="5">'Forma 6'!$F$117</definedName>
    <definedName name="VAS075_F_Nematerialusis531GeriamojoVandens">'Forma 6'!$F$117</definedName>
    <definedName name="VAS075_F_Nematerialusis532GeriamojoVandens" localSheetId="5">'Forma 6'!$G$117</definedName>
    <definedName name="VAS075_F_Nematerialusis532GeriamojoVandens">'Forma 6'!$G$117</definedName>
    <definedName name="VAS075_F_Nematerialusis533GeriamojoVandens" localSheetId="5">'Forma 6'!$H$117</definedName>
    <definedName name="VAS075_F_Nematerialusis533GeriamojoVandens">'Forma 6'!$H$117</definedName>
    <definedName name="VAS075_F_Nematerialusis53IsViso" localSheetId="5">'Forma 6'!$E$117</definedName>
    <definedName name="VAS075_F_Nematerialusis53IsViso">'Forma 6'!$E$117</definedName>
    <definedName name="VAS075_F_Nematerialusis541NuotekuSurinkimas" localSheetId="5">'Forma 6'!$J$117</definedName>
    <definedName name="VAS075_F_Nematerialusis541NuotekuSurinkimas">'Forma 6'!$J$117</definedName>
    <definedName name="VAS075_F_Nematerialusis542NuotekuValymas" localSheetId="5">'Forma 6'!$K$117</definedName>
    <definedName name="VAS075_F_Nematerialusis542NuotekuValymas">'Forma 6'!$K$117</definedName>
    <definedName name="VAS075_F_Nematerialusis543NuotekuDumblo" localSheetId="5">'Forma 6'!$L$117</definedName>
    <definedName name="VAS075_F_Nematerialusis543NuotekuDumblo">'Forma 6'!$L$117</definedName>
    <definedName name="VAS075_F_Nematerialusis54IsViso" localSheetId="5">'Forma 6'!$I$117</definedName>
    <definedName name="VAS075_F_Nematerialusis54IsViso">'Forma 6'!$I$117</definedName>
    <definedName name="VAS075_F_Nematerialusis55PavirsiniuNuoteku" localSheetId="5">'Forma 6'!$M$117</definedName>
    <definedName name="VAS075_F_Nematerialusis55PavirsiniuNuoteku">'Forma 6'!$M$117</definedName>
    <definedName name="VAS075_F_Nematerialusis56KitosReguliuojamosios" localSheetId="5">'Forma 6'!$N$117</definedName>
    <definedName name="VAS075_F_Nematerialusis56KitosReguliuojamosios">'Forma 6'!$N$117</definedName>
    <definedName name="VAS075_F_Nematerialusis57KitosVeiklos" localSheetId="5">'Forma 6'!$Q$117</definedName>
    <definedName name="VAS075_F_Nematerialusis57KitosVeiklos">'Forma 6'!$Q$117</definedName>
    <definedName name="VAS075_F_Nematerialusis5Apskaitosveikla1" localSheetId="5">'Forma 6'!$O$117</definedName>
    <definedName name="VAS075_F_Nematerialusis5Apskaitosveikla1">'Forma 6'!$O$117</definedName>
    <definedName name="VAS075_F_Nematerialusis5Kitareguliuoja1" localSheetId="5">'Forma 6'!$P$117</definedName>
    <definedName name="VAS075_F_Nematerialusis5Kitareguliuoja1">'Forma 6'!$P$117</definedName>
    <definedName name="VAS075_F_Netiesiogiaipa11IS" localSheetId="5">'Forma 6'!$D$66</definedName>
    <definedName name="VAS075_F_Netiesiogiaipa11IS">'Forma 6'!$D$66</definedName>
    <definedName name="VAS075_F_Netiesiogiaipa131GeriamojoVandens" localSheetId="5">'Forma 6'!$F$66</definedName>
    <definedName name="VAS075_F_Netiesiogiaipa131GeriamojoVandens">'Forma 6'!$F$66</definedName>
    <definedName name="VAS075_F_Netiesiogiaipa132GeriamojoVandens" localSheetId="5">'Forma 6'!$G$66</definedName>
    <definedName name="VAS075_F_Netiesiogiaipa132GeriamojoVandens">'Forma 6'!$G$66</definedName>
    <definedName name="VAS075_F_Netiesiogiaipa133GeriamojoVandens" localSheetId="5">'Forma 6'!$H$66</definedName>
    <definedName name="VAS075_F_Netiesiogiaipa133GeriamojoVandens">'Forma 6'!$H$66</definedName>
    <definedName name="VAS075_F_Netiesiogiaipa13IsViso" localSheetId="5">'Forma 6'!$E$66</definedName>
    <definedName name="VAS075_F_Netiesiogiaipa13IsViso">'Forma 6'!$E$66</definedName>
    <definedName name="VAS075_F_Netiesiogiaipa141NuotekuSurinkimas" localSheetId="5">'Forma 6'!$J$66</definedName>
    <definedName name="VAS075_F_Netiesiogiaipa141NuotekuSurinkimas">'Forma 6'!$J$66</definedName>
    <definedName name="VAS075_F_Netiesiogiaipa142NuotekuValymas" localSheetId="5">'Forma 6'!$K$66</definedName>
    <definedName name="VAS075_F_Netiesiogiaipa142NuotekuValymas">'Forma 6'!$K$66</definedName>
    <definedName name="VAS075_F_Netiesiogiaipa143NuotekuDumblo" localSheetId="5">'Forma 6'!$L$66</definedName>
    <definedName name="VAS075_F_Netiesiogiaipa143NuotekuDumblo">'Forma 6'!$L$66</definedName>
    <definedName name="VAS075_F_Netiesiogiaipa14IsViso" localSheetId="5">'Forma 6'!$I$66</definedName>
    <definedName name="VAS075_F_Netiesiogiaipa14IsViso">'Forma 6'!$I$66</definedName>
    <definedName name="VAS075_F_Netiesiogiaipa15PavirsiniuNuoteku" localSheetId="5">'Forma 6'!$M$66</definedName>
    <definedName name="VAS075_F_Netiesiogiaipa15PavirsiniuNuoteku">'Forma 6'!$M$66</definedName>
    <definedName name="VAS075_F_Netiesiogiaipa16KitosReguliuojamosios" localSheetId="5">'Forma 6'!$N$66</definedName>
    <definedName name="VAS075_F_Netiesiogiaipa16KitosReguliuojamosios">'Forma 6'!$N$66</definedName>
    <definedName name="VAS075_F_Netiesiogiaipa17KitosVeiklos" localSheetId="5">'Forma 6'!$Q$66</definedName>
    <definedName name="VAS075_F_Netiesiogiaipa17KitosVeiklos">'Forma 6'!$Q$66</definedName>
    <definedName name="VAS075_F_Netiesiogiaipa1Apskaitosveikla1" localSheetId="5">'Forma 6'!$O$66</definedName>
    <definedName name="VAS075_F_Netiesiogiaipa1Apskaitosveikla1">'Forma 6'!$O$66</definedName>
    <definedName name="VAS075_F_Netiesiogiaipa1Kitareguliuoja1" localSheetId="5">'Forma 6'!$P$66</definedName>
    <definedName name="VAS075_F_Netiesiogiaipa1Kitareguliuoja1">'Forma 6'!$P$66</definedName>
    <definedName name="VAS075_F_Nuotekuirdumbl21IS" localSheetId="5">'Forma 6'!$D$24</definedName>
    <definedName name="VAS075_F_Nuotekuirdumbl21IS">'Forma 6'!$D$24</definedName>
    <definedName name="VAS075_F_Nuotekuirdumbl231GeriamojoVandens" localSheetId="5">'Forma 6'!$F$24</definedName>
    <definedName name="VAS075_F_Nuotekuirdumbl231GeriamojoVandens">'Forma 6'!$F$24</definedName>
    <definedName name="VAS075_F_Nuotekuirdumbl232GeriamojoVandens" localSheetId="5">'Forma 6'!$G$24</definedName>
    <definedName name="VAS075_F_Nuotekuirdumbl232GeriamojoVandens">'Forma 6'!$G$24</definedName>
    <definedName name="VAS075_F_Nuotekuirdumbl233GeriamojoVandens" localSheetId="5">'Forma 6'!$H$24</definedName>
    <definedName name="VAS075_F_Nuotekuirdumbl233GeriamojoVandens">'Forma 6'!$H$24</definedName>
    <definedName name="VAS075_F_Nuotekuirdumbl23IsViso" localSheetId="5">'Forma 6'!$E$24</definedName>
    <definedName name="VAS075_F_Nuotekuirdumbl23IsViso">'Forma 6'!$E$24</definedName>
    <definedName name="VAS075_F_Nuotekuirdumbl241NuotekuSurinkimas" localSheetId="5">'Forma 6'!$J$24</definedName>
    <definedName name="VAS075_F_Nuotekuirdumbl241NuotekuSurinkimas">'Forma 6'!$J$24</definedName>
    <definedName name="VAS075_F_Nuotekuirdumbl242NuotekuValymas" localSheetId="5">'Forma 6'!$K$24</definedName>
    <definedName name="VAS075_F_Nuotekuirdumbl242NuotekuValymas">'Forma 6'!$K$24</definedName>
    <definedName name="VAS075_F_Nuotekuirdumbl243NuotekuDumblo" localSheetId="5">'Forma 6'!$L$24</definedName>
    <definedName name="VAS075_F_Nuotekuirdumbl243NuotekuDumblo">'Forma 6'!$L$24</definedName>
    <definedName name="VAS075_F_Nuotekuirdumbl24IsViso" localSheetId="5">'Forma 6'!$I$24</definedName>
    <definedName name="VAS075_F_Nuotekuirdumbl24IsViso">'Forma 6'!$I$24</definedName>
    <definedName name="VAS075_F_Nuotekuirdumbl25PavirsiniuNuoteku" localSheetId="5">'Forma 6'!$M$24</definedName>
    <definedName name="VAS075_F_Nuotekuirdumbl25PavirsiniuNuoteku">'Forma 6'!$M$24</definedName>
    <definedName name="VAS075_F_Nuotekuirdumbl26KitosReguliuojamosios" localSheetId="5">'Forma 6'!$N$24</definedName>
    <definedName name="VAS075_F_Nuotekuirdumbl26KitosReguliuojamosios">'Forma 6'!$N$24</definedName>
    <definedName name="VAS075_F_Nuotekuirdumbl27KitosVeiklos" localSheetId="5">'Forma 6'!$Q$24</definedName>
    <definedName name="VAS075_F_Nuotekuirdumbl27KitosVeiklos">'Forma 6'!$Q$24</definedName>
    <definedName name="VAS075_F_Nuotekuirdumbl2Apskaitosveikla1" localSheetId="5">'Forma 6'!$O$24</definedName>
    <definedName name="VAS075_F_Nuotekuirdumbl2Apskaitosveikla1">'Forma 6'!$O$24</definedName>
    <definedName name="VAS075_F_Nuotekuirdumbl2Kitareguliuoja1" localSheetId="5">'Forma 6'!$P$24</definedName>
    <definedName name="VAS075_F_Nuotekuirdumbl2Kitareguliuoja1">'Forma 6'!$P$24</definedName>
    <definedName name="VAS075_F_Nuotekuirdumbl31IS" localSheetId="5">'Forma 6'!$D$52</definedName>
    <definedName name="VAS075_F_Nuotekuirdumbl31IS">'Forma 6'!$D$52</definedName>
    <definedName name="VAS075_F_Nuotekuirdumbl331GeriamojoVandens" localSheetId="5">'Forma 6'!$F$52</definedName>
    <definedName name="VAS075_F_Nuotekuirdumbl331GeriamojoVandens">'Forma 6'!$F$52</definedName>
    <definedName name="VAS075_F_Nuotekuirdumbl332GeriamojoVandens" localSheetId="5">'Forma 6'!$G$52</definedName>
    <definedName name="VAS075_F_Nuotekuirdumbl332GeriamojoVandens">'Forma 6'!$G$52</definedName>
    <definedName name="VAS075_F_Nuotekuirdumbl333GeriamojoVandens" localSheetId="5">'Forma 6'!$H$52</definedName>
    <definedName name="VAS075_F_Nuotekuirdumbl333GeriamojoVandens">'Forma 6'!$H$52</definedName>
    <definedName name="VAS075_F_Nuotekuirdumbl33IsViso" localSheetId="5">'Forma 6'!$E$52</definedName>
    <definedName name="VAS075_F_Nuotekuirdumbl33IsViso">'Forma 6'!$E$52</definedName>
    <definedName name="VAS075_F_Nuotekuirdumbl341NuotekuSurinkimas" localSheetId="5">'Forma 6'!$J$52</definedName>
    <definedName name="VAS075_F_Nuotekuirdumbl341NuotekuSurinkimas">'Forma 6'!$J$52</definedName>
    <definedName name="VAS075_F_Nuotekuirdumbl342NuotekuValymas" localSheetId="5">'Forma 6'!$K$52</definedName>
    <definedName name="VAS075_F_Nuotekuirdumbl342NuotekuValymas">'Forma 6'!$K$52</definedName>
    <definedName name="VAS075_F_Nuotekuirdumbl343NuotekuDumblo" localSheetId="5">'Forma 6'!$L$52</definedName>
    <definedName name="VAS075_F_Nuotekuirdumbl343NuotekuDumblo">'Forma 6'!$L$52</definedName>
    <definedName name="VAS075_F_Nuotekuirdumbl34IsViso" localSheetId="5">'Forma 6'!$I$52</definedName>
    <definedName name="VAS075_F_Nuotekuirdumbl34IsViso">'Forma 6'!$I$52</definedName>
    <definedName name="VAS075_F_Nuotekuirdumbl35PavirsiniuNuoteku" localSheetId="5">'Forma 6'!$M$52</definedName>
    <definedName name="VAS075_F_Nuotekuirdumbl35PavirsiniuNuoteku">'Forma 6'!$M$52</definedName>
    <definedName name="VAS075_F_Nuotekuirdumbl36KitosReguliuojamosios" localSheetId="5">'Forma 6'!$N$52</definedName>
    <definedName name="VAS075_F_Nuotekuirdumbl36KitosReguliuojamosios">'Forma 6'!$N$52</definedName>
    <definedName name="VAS075_F_Nuotekuirdumbl37KitosVeiklos" localSheetId="5">'Forma 6'!$Q$52</definedName>
    <definedName name="VAS075_F_Nuotekuirdumbl37KitosVeiklos">'Forma 6'!$Q$52</definedName>
    <definedName name="VAS075_F_Nuotekuirdumbl3Apskaitosveikla1" localSheetId="5">'Forma 6'!$O$52</definedName>
    <definedName name="VAS075_F_Nuotekuirdumbl3Apskaitosveikla1">'Forma 6'!$O$52</definedName>
    <definedName name="VAS075_F_Nuotekuirdumbl3Kitareguliuoja1" localSheetId="5">'Forma 6'!$P$52</definedName>
    <definedName name="VAS075_F_Nuotekuirdumbl3Kitareguliuoja1">'Forma 6'!$P$52</definedName>
    <definedName name="VAS075_F_Nuotekuirdumbl41IS" localSheetId="5">'Forma 6'!$D$80</definedName>
    <definedName name="VAS075_F_Nuotekuirdumbl41IS">'Forma 6'!$D$80</definedName>
    <definedName name="VAS075_F_Nuotekuirdumbl431GeriamojoVandens" localSheetId="5">'Forma 6'!$F$80</definedName>
    <definedName name="VAS075_F_Nuotekuirdumbl431GeriamojoVandens">'Forma 6'!$F$80</definedName>
    <definedName name="VAS075_F_Nuotekuirdumbl432GeriamojoVandens" localSheetId="5">'Forma 6'!$G$80</definedName>
    <definedName name="VAS075_F_Nuotekuirdumbl432GeriamojoVandens">'Forma 6'!$G$80</definedName>
    <definedName name="VAS075_F_Nuotekuirdumbl433GeriamojoVandens" localSheetId="5">'Forma 6'!$H$80</definedName>
    <definedName name="VAS075_F_Nuotekuirdumbl433GeriamojoVandens">'Forma 6'!$H$80</definedName>
    <definedName name="VAS075_F_Nuotekuirdumbl43IsViso" localSheetId="5">'Forma 6'!$E$80</definedName>
    <definedName name="VAS075_F_Nuotekuirdumbl43IsViso">'Forma 6'!$E$80</definedName>
    <definedName name="VAS075_F_Nuotekuirdumbl441NuotekuSurinkimas" localSheetId="5">'Forma 6'!$J$80</definedName>
    <definedName name="VAS075_F_Nuotekuirdumbl441NuotekuSurinkimas">'Forma 6'!$J$80</definedName>
    <definedName name="VAS075_F_Nuotekuirdumbl442NuotekuValymas" localSheetId="5">'Forma 6'!$K$80</definedName>
    <definedName name="VAS075_F_Nuotekuirdumbl442NuotekuValymas">'Forma 6'!$K$80</definedName>
    <definedName name="VAS075_F_Nuotekuirdumbl443NuotekuDumblo" localSheetId="5">'Forma 6'!$L$80</definedName>
    <definedName name="VAS075_F_Nuotekuirdumbl443NuotekuDumblo">'Forma 6'!$L$80</definedName>
    <definedName name="VAS075_F_Nuotekuirdumbl44IsViso" localSheetId="5">'Forma 6'!$I$80</definedName>
    <definedName name="VAS075_F_Nuotekuirdumbl44IsViso">'Forma 6'!$I$80</definedName>
    <definedName name="VAS075_F_Nuotekuirdumbl45PavirsiniuNuoteku" localSheetId="5">'Forma 6'!$M$80</definedName>
    <definedName name="VAS075_F_Nuotekuirdumbl45PavirsiniuNuoteku">'Forma 6'!$M$80</definedName>
    <definedName name="VAS075_F_Nuotekuirdumbl46KitosReguliuojamosios" localSheetId="5">'Forma 6'!$N$80</definedName>
    <definedName name="VAS075_F_Nuotekuirdumbl46KitosReguliuojamosios">'Forma 6'!$N$80</definedName>
    <definedName name="VAS075_F_Nuotekuirdumbl47KitosVeiklos" localSheetId="5">'Forma 6'!$Q$80</definedName>
    <definedName name="VAS075_F_Nuotekuirdumbl47KitosVeiklos">'Forma 6'!$Q$80</definedName>
    <definedName name="VAS075_F_Nuotekuirdumbl4Apskaitosveikla1" localSheetId="5">'Forma 6'!$O$80</definedName>
    <definedName name="VAS075_F_Nuotekuirdumbl4Apskaitosveikla1">'Forma 6'!$O$80</definedName>
    <definedName name="VAS075_F_Nuotekuirdumbl4Kitareguliuoja1" localSheetId="5">'Forma 6'!$P$80</definedName>
    <definedName name="VAS075_F_Nuotekuirdumbl4Kitareguliuoja1">'Forma 6'!$P$80</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6'!$D$44</definedName>
    <definedName name="VAS075_F_Pastataiadmini31IS">'Forma 6'!$D$44</definedName>
    <definedName name="VAS075_F_Pastataiadmini331GeriamojoVandens" localSheetId="5">'Forma 6'!$F$44</definedName>
    <definedName name="VAS075_F_Pastataiadmini331GeriamojoVandens">'Forma 6'!$F$44</definedName>
    <definedName name="VAS075_F_Pastataiadmini332GeriamojoVandens" localSheetId="5">'Forma 6'!$G$44</definedName>
    <definedName name="VAS075_F_Pastataiadmini332GeriamojoVandens">'Forma 6'!$G$44</definedName>
    <definedName name="VAS075_F_Pastataiadmini333GeriamojoVandens" localSheetId="5">'Forma 6'!$H$44</definedName>
    <definedName name="VAS075_F_Pastataiadmini333GeriamojoVandens">'Forma 6'!$H$44</definedName>
    <definedName name="VAS075_F_Pastataiadmini33IsViso" localSheetId="5">'Forma 6'!$E$44</definedName>
    <definedName name="VAS075_F_Pastataiadmini33IsViso">'Forma 6'!$E$44</definedName>
    <definedName name="VAS075_F_Pastataiadmini341NuotekuSurinkimas" localSheetId="5">'Forma 6'!$J$44</definedName>
    <definedName name="VAS075_F_Pastataiadmini341NuotekuSurinkimas">'Forma 6'!$J$44</definedName>
    <definedName name="VAS075_F_Pastataiadmini342NuotekuValymas" localSheetId="5">'Forma 6'!$K$44</definedName>
    <definedName name="VAS075_F_Pastataiadmini342NuotekuValymas">'Forma 6'!$K$44</definedName>
    <definedName name="VAS075_F_Pastataiadmini343NuotekuDumblo" localSheetId="5">'Forma 6'!$L$44</definedName>
    <definedName name="VAS075_F_Pastataiadmini343NuotekuDumblo">'Forma 6'!$L$44</definedName>
    <definedName name="VAS075_F_Pastataiadmini34IsViso" localSheetId="5">'Forma 6'!$I$44</definedName>
    <definedName name="VAS075_F_Pastataiadmini34IsViso">'Forma 6'!$I$44</definedName>
    <definedName name="VAS075_F_Pastataiadmini35PavirsiniuNuoteku" localSheetId="5">'Forma 6'!$M$44</definedName>
    <definedName name="VAS075_F_Pastataiadmini35PavirsiniuNuoteku">'Forma 6'!$M$44</definedName>
    <definedName name="VAS075_F_Pastataiadmini36KitosReguliuojamosios" localSheetId="5">'Forma 6'!$N$44</definedName>
    <definedName name="VAS075_F_Pastataiadmini36KitosReguliuojamosios">'Forma 6'!$N$44</definedName>
    <definedName name="VAS075_F_Pastataiadmini37KitosVeiklos" localSheetId="5">'Forma 6'!$Q$44</definedName>
    <definedName name="VAS075_F_Pastataiadmini37KitosVeiklos">'Forma 6'!$Q$44</definedName>
    <definedName name="VAS075_F_Pastataiadmini3Apskaitosveikla1" localSheetId="5">'Forma 6'!$O$44</definedName>
    <definedName name="VAS075_F_Pastataiadmini3Apskaitosveikla1">'Forma 6'!$O$44</definedName>
    <definedName name="VAS075_F_Pastataiadmini3Kitareguliuoja1" localSheetId="5">'Forma 6'!$P$44</definedName>
    <definedName name="VAS075_F_Pastataiadmini3Kitareguliuoja1">'Forma 6'!$P$44</definedName>
    <definedName name="VAS075_F_Pastataiadmini41IS" localSheetId="5">'Forma 6'!$D$72</definedName>
    <definedName name="VAS075_F_Pastataiadmini41IS">'Forma 6'!$D$72</definedName>
    <definedName name="VAS075_F_Pastataiadmini431GeriamojoVandens" localSheetId="5">'Forma 6'!$F$72</definedName>
    <definedName name="VAS075_F_Pastataiadmini431GeriamojoVandens">'Forma 6'!$F$72</definedName>
    <definedName name="VAS075_F_Pastataiadmini432GeriamojoVandens" localSheetId="5">'Forma 6'!$G$72</definedName>
    <definedName name="VAS075_F_Pastataiadmini432GeriamojoVandens">'Forma 6'!$G$72</definedName>
    <definedName name="VAS075_F_Pastataiadmini433GeriamojoVandens" localSheetId="5">'Forma 6'!$H$72</definedName>
    <definedName name="VAS075_F_Pastataiadmini433GeriamojoVandens">'Forma 6'!$H$72</definedName>
    <definedName name="VAS075_F_Pastataiadmini43IsViso" localSheetId="5">'Forma 6'!$E$72</definedName>
    <definedName name="VAS075_F_Pastataiadmini43IsViso">'Forma 6'!$E$72</definedName>
    <definedName name="VAS075_F_Pastataiadmini441NuotekuSurinkimas" localSheetId="5">'Forma 6'!$J$72</definedName>
    <definedName name="VAS075_F_Pastataiadmini441NuotekuSurinkimas">'Forma 6'!$J$72</definedName>
    <definedName name="VAS075_F_Pastataiadmini442NuotekuValymas" localSheetId="5">'Forma 6'!$K$72</definedName>
    <definedName name="VAS075_F_Pastataiadmini442NuotekuValymas">'Forma 6'!$K$72</definedName>
    <definedName name="VAS075_F_Pastataiadmini443NuotekuDumblo" localSheetId="5">'Forma 6'!$L$72</definedName>
    <definedName name="VAS075_F_Pastataiadmini443NuotekuDumblo">'Forma 6'!$L$72</definedName>
    <definedName name="VAS075_F_Pastataiadmini44IsViso" localSheetId="5">'Forma 6'!$I$72</definedName>
    <definedName name="VAS075_F_Pastataiadmini44IsViso">'Forma 6'!$I$72</definedName>
    <definedName name="VAS075_F_Pastataiadmini45PavirsiniuNuoteku" localSheetId="5">'Forma 6'!$M$72</definedName>
    <definedName name="VAS075_F_Pastataiadmini45PavirsiniuNuoteku">'Forma 6'!$M$72</definedName>
    <definedName name="VAS075_F_Pastataiadmini46KitosReguliuojamosios" localSheetId="5">'Forma 6'!$N$72</definedName>
    <definedName name="VAS075_F_Pastataiadmini46KitosReguliuojamosios">'Forma 6'!$N$72</definedName>
    <definedName name="VAS075_F_Pastataiadmini47KitosVeiklos" localSheetId="5">'Forma 6'!$Q$72</definedName>
    <definedName name="VAS075_F_Pastataiadmini47KitosVeiklos">'Forma 6'!$Q$72</definedName>
    <definedName name="VAS075_F_Pastataiadmini4Apskaitosveikla1" localSheetId="5">'Forma 6'!$O$72</definedName>
    <definedName name="VAS075_F_Pastataiadmini4Apskaitosveikla1">'Forma 6'!$O$72</definedName>
    <definedName name="VAS075_F_Pastataiadmini4Kitareguliuoja1" localSheetId="5">'Forma 6'!$P$72</definedName>
    <definedName name="VAS075_F_Pastataiadmini4Kitareguliuoja1">'Forma 6'!$P$72</definedName>
    <definedName name="VAS075_F_Pastataiadmini51IS" localSheetId="5">'Forma 6'!$D$122</definedName>
    <definedName name="VAS075_F_Pastataiadmini51IS">'Forma 6'!$D$122</definedName>
    <definedName name="VAS075_F_Pastataiadmini531GeriamojoVandens" localSheetId="5">'Forma 6'!$F$122</definedName>
    <definedName name="VAS075_F_Pastataiadmini531GeriamojoVandens">'Forma 6'!$F$122</definedName>
    <definedName name="VAS075_F_Pastataiadmini532GeriamojoVandens" localSheetId="5">'Forma 6'!$G$122</definedName>
    <definedName name="VAS075_F_Pastataiadmini532GeriamojoVandens">'Forma 6'!$G$122</definedName>
    <definedName name="VAS075_F_Pastataiadmini533GeriamojoVandens" localSheetId="5">'Forma 6'!$H$122</definedName>
    <definedName name="VAS075_F_Pastataiadmini533GeriamojoVandens">'Forma 6'!$H$122</definedName>
    <definedName name="VAS075_F_Pastataiadmini53IsViso" localSheetId="5">'Forma 6'!$E$122</definedName>
    <definedName name="VAS075_F_Pastataiadmini53IsViso">'Forma 6'!$E$122</definedName>
    <definedName name="VAS075_F_Pastataiadmini541NuotekuSurinkimas" localSheetId="5">'Forma 6'!$J$122</definedName>
    <definedName name="VAS075_F_Pastataiadmini541NuotekuSurinkimas">'Forma 6'!$J$122</definedName>
    <definedName name="VAS075_F_Pastataiadmini542NuotekuValymas" localSheetId="5">'Forma 6'!$K$122</definedName>
    <definedName name="VAS075_F_Pastataiadmini542NuotekuValymas">'Forma 6'!$K$122</definedName>
    <definedName name="VAS075_F_Pastataiadmini543NuotekuDumblo" localSheetId="5">'Forma 6'!$L$122</definedName>
    <definedName name="VAS075_F_Pastataiadmini543NuotekuDumblo">'Forma 6'!$L$122</definedName>
    <definedName name="VAS075_F_Pastataiadmini54IsViso" localSheetId="5">'Forma 6'!$I$122</definedName>
    <definedName name="VAS075_F_Pastataiadmini54IsViso">'Forma 6'!$I$122</definedName>
    <definedName name="VAS075_F_Pastataiadmini55PavirsiniuNuoteku" localSheetId="5">'Forma 6'!$M$122</definedName>
    <definedName name="VAS075_F_Pastataiadmini55PavirsiniuNuoteku">'Forma 6'!$M$122</definedName>
    <definedName name="VAS075_F_Pastataiadmini56KitosReguliuojamosios" localSheetId="5">'Forma 6'!$N$122</definedName>
    <definedName name="VAS075_F_Pastataiadmini56KitosReguliuojamosios">'Forma 6'!$N$122</definedName>
    <definedName name="VAS075_F_Pastataiadmini57KitosVeiklos" localSheetId="5">'Forma 6'!$Q$122</definedName>
    <definedName name="VAS075_F_Pastataiadmini57KitosVeiklos">'Forma 6'!$Q$122</definedName>
    <definedName name="VAS075_F_Pastataiadmini5Apskaitosveikla1" localSheetId="5">'Forma 6'!$O$122</definedName>
    <definedName name="VAS075_F_Pastataiadmini5Apskaitosveikla1">'Forma 6'!$O$122</definedName>
    <definedName name="VAS075_F_Pastataiadmini5Kitareguliuoja1" localSheetId="5">'Forma 6'!$P$122</definedName>
    <definedName name="VAS075_F_Pastataiadmini5Kitareguliuoja1">'Forma 6'!$P$122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6'!$D$43</definedName>
    <definedName name="VAS075_F_Pastataiirstat31IS">'Forma 6'!$D$43</definedName>
    <definedName name="VAS075_F_Pastataiirstat331GeriamojoVandens" localSheetId="5">'Forma 6'!$F$43</definedName>
    <definedName name="VAS075_F_Pastataiirstat331GeriamojoVandens">'Forma 6'!$F$43</definedName>
    <definedName name="VAS075_F_Pastataiirstat332GeriamojoVandens" localSheetId="5">'Forma 6'!$G$43</definedName>
    <definedName name="VAS075_F_Pastataiirstat332GeriamojoVandens">'Forma 6'!$G$43</definedName>
    <definedName name="VAS075_F_Pastataiirstat333GeriamojoVandens" localSheetId="5">'Forma 6'!$H$43</definedName>
    <definedName name="VAS075_F_Pastataiirstat333GeriamojoVandens">'Forma 6'!$H$43</definedName>
    <definedName name="VAS075_F_Pastataiirstat33IsViso" localSheetId="5">'Forma 6'!$E$43</definedName>
    <definedName name="VAS075_F_Pastataiirstat33IsViso">'Forma 6'!$E$43</definedName>
    <definedName name="VAS075_F_Pastataiirstat341NuotekuSurinkimas" localSheetId="5">'Forma 6'!$J$43</definedName>
    <definedName name="VAS075_F_Pastataiirstat341NuotekuSurinkimas">'Forma 6'!$J$43</definedName>
    <definedName name="VAS075_F_Pastataiirstat342NuotekuValymas" localSheetId="5">'Forma 6'!$K$43</definedName>
    <definedName name="VAS075_F_Pastataiirstat342NuotekuValymas">'Forma 6'!$K$43</definedName>
    <definedName name="VAS075_F_Pastataiirstat343NuotekuDumblo" localSheetId="5">'Forma 6'!$L$43</definedName>
    <definedName name="VAS075_F_Pastataiirstat343NuotekuDumblo">'Forma 6'!$L$43</definedName>
    <definedName name="VAS075_F_Pastataiirstat34IsViso" localSheetId="5">'Forma 6'!$I$43</definedName>
    <definedName name="VAS075_F_Pastataiirstat34IsViso">'Forma 6'!$I$43</definedName>
    <definedName name="VAS075_F_Pastataiirstat35PavirsiniuNuoteku" localSheetId="5">'Forma 6'!$M$43</definedName>
    <definedName name="VAS075_F_Pastataiirstat35PavirsiniuNuoteku">'Forma 6'!$M$43</definedName>
    <definedName name="VAS075_F_Pastataiirstat36KitosReguliuojamosios" localSheetId="5">'Forma 6'!$N$43</definedName>
    <definedName name="VAS075_F_Pastataiirstat36KitosReguliuojamosios">'Forma 6'!$N$43</definedName>
    <definedName name="VAS075_F_Pastataiirstat37KitosVeiklos" localSheetId="5">'Forma 6'!$Q$43</definedName>
    <definedName name="VAS075_F_Pastataiirstat37KitosVeiklos">'Forma 6'!$Q$43</definedName>
    <definedName name="VAS075_F_Pastataiirstat3Apskaitosveikla1" localSheetId="5">'Forma 6'!$O$43</definedName>
    <definedName name="VAS075_F_Pastataiirstat3Apskaitosveikla1">'Forma 6'!$O$43</definedName>
    <definedName name="VAS075_F_Pastataiirstat3Kitareguliuoja1" localSheetId="5">'Forma 6'!$P$43</definedName>
    <definedName name="VAS075_F_Pastataiirstat3Kitareguliuoja1">'Forma 6'!$P$43</definedName>
    <definedName name="VAS075_F_Pastataiirstat41IS" localSheetId="5">'Forma 6'!$D$71</definedName>
    <definedName name="VAS075_F_Pastataiirstat41IS">'Forma 6'!$D$71</definedName>
    <definedName name="VAS075_F_Pastataiirstat431GeriamojoVandens" localSheetId="5">'Forma 6'!$F$71</definedName>
    <definedName name="VAS075_F_Pastataiirstat431GeriamojoVandens">'Forma 6'!$F$71</definedName>
    <definedName name="VAS075_F_Pastataiirstat432GeriamojoVandens" localSheetId="5">'Forma 6'!$G$71</definedName>
    <definedName name="VAS075_F_Pastataiirstat432GeriamojoVandens">'Forma 6'!$G$71</definedName>
    <definedName name="VAS075_F_Pastataiirstat433GeriamojoVandens" localSheetId="5">'Forma 6'!$H$71</definedName>
    <definedName name="VAS075_F_Pastataiirstat433GeriamojoVandens">'Forma 6'!$H$71</definedName>
    <definedName name="VAS075_F_Pastataiirstat43IsViso" localSheetId="5">'Forma 6'!$E$71</definedName>
    <definedName name="VAS075_F_Pastataiirstat43IsViso">'Forma 6'!$E$71</definedName>
    <definedName name="VAS075_F_Pastataiirstat441NuotekuSurinkimas" localSheetId="5">'Forma 6'!$J$71</definedName>
    <definedName name="VAS075_F_Pastataiirstat441NuotekuSurinkimas">'Forma 6'!$J$71</definedName>
    <definedName name="VAS075_F_Pastataiirstat442NuotekuValymas" localSheetId="5">'Forma 6'!$K$71</definedName>
    <definedName name="VAS075_F_Pastataiirstat442NuotekuValymas">'Forma 6'!$K$71</definedName>
    <definedName name="VAS075_F_Pastataiirstat443NuotekuDumblo" localSheetId="5">'Forma 6'!$L$71</definedName>
    <definedName name="VAS075_F_Pastataiirstat443NuotekuDumblo">'Forma 6'!$L$71</definedName>
    <definedName name="VAS075_F_Pastataiirstat44IsViso" localSheetId="5">'Forma 6'!$I$71</definedName>
    <definedName name="VAS075_F_Pastataiirstat44IsViso">'Forma 6'!$I$71</definedName>
    <definedName name="VAS075_F_Pastataiirstat45PavirsiniuNuoteku" localSheetId="5">'Forma 6'!$M$71</definedName>
    <definedName name="VAS075_F_Pastataiirstat45PavirsiniuNuoteku">'Forma 6'!$M$71</definedName>
    <definedName name="VAS075_F_Pastataiirstat46KitosReguliuojamosios" localSheetId="5">'Forma 6'!$N$71</definedName>
    <definedName name="VAS075_F_Pastataiirstat46KitosReguliuojamosios">'Forma 6'!$N$71</definedName>
    <definedName name="VAS075_F_Pastataiirstat47KitosVeiklos" localSheetId="5">'Forma 6'!$Q$71</definedName>
    <definedName name="VAS075_F_Pastataiirstat47KitosVeiklos">'Forma 6'!$Q$71</definedName>
    <definedName name="VAS075_F_Pastataiirstat4Apskaitosveikla1" localSheetId="5">'Forma 6'!$O$71</definedName>
    <definedName name="VAS075_F_Pastataiirstat4Apskaitosveikla1">'Forma 6'!$O$71</definedName>
    <definedName name="VAS075_F_Pastataiirstat4Kitareguliuoja1" localSheetId="5">'Forma 6'!$P$71</definedName>
    <definedName name="VAS075_F_Pastataiirstat4Kitareguliuoja1">'Forma 6'!$P$71</definedName>
    <definedName name="VAS075_F_Pastataiirstat51IS" localSheetId="5">'Forma 6'!$D$121</definedName>
    <definedName name="VAS075_F_Pastataiirstat51IS">'Forma 6'!$D$121</definedName>
    <definedName name="VAS075_F_Pastataiirstat531GeriamojoVandens" localSheetId="5">'Forma 6'!$F$121</definedName>
    <definedName name="VAS075_F_Pastataiirstat531GeriamojoVandens">'Forma 6'!$F$121</definedName>
    <definedName name="VAS075_F_Pastataiirstat532GeriamojoVandens" localSheetId="5">'Forma 6'!$G$121</definedName>
    <definedName name="VAS075_F_Pastataiirstat532GeriamojoVandens">'Forma 6'!$G$121</definedName>
    <definedName name="VAS075_F_Pastataiirstat533GeriamojoVandens" localSheetId="5">'Forma 6'!$H$121</definedName>
    <definedName name="VAS075_F_Pastataiirstat533GeriamojoVandens">'Forma 6'!$H$121</definedName>
    <definedName name="VAS075_F_Pastataiirstat53IsViso" localSheetId="5">'Forma 6'!$E$121</definedName>
    <definedName name="VAS075_F_Pastataiirstat53IsViso">'Forma 6'!$E$121</definedName>
    <definedName name="VAS075_F_Pastataiirstat541NuotekuSurinkimas" localSheetId="5">'Forma 6'!$J$121</definedName>
    <definedName name="VAS075_F_Pastataiirstat541NuotekuSurinkimas">'Forma 6'!$J$121</definedName>
    <definedName name="VAS075_F_Pastataiirstat542NuotekuValymas" localSheetId="5">'Forma 6'!$K$121</definedName>
    <definedName name="VAS075_F_Pastataiirstat542NuotekuValymas">'Forma 6'!$K$121</definedName>
    <definedName name="VAS075_F_Pastataiirstat543NuotekuDumblo" localSheetId="5">'Forma 6'!$L$121</definedName>
    <definedName name="VAS075_F_Pastataiirstat543NuotekuDumblo">'Forma 6'!$L$121</definedName>
    <definedName name="VAS075_F_Pastataiirstat54IsViso" localSheetId="5">'Forma 6'!$I$121</definedName>
    <definedName name="VAS075_F_Pastataiirstat54IsViso">'Forma 6'!$I$121</definedName>
    <definedName name="VAS075_F_Pastataiirstat55PavirsiniuNuoteku" localSheetId="5">'Forma 6'!$M$121</definedName>
    <definedName name="VAS075_F_Pastataiirstat55PavirsiniuNuoteku">'Forma 6'!$M$121</definedName>
    <definedName name="VAS075_F_Pastataiirstat56KitosReguliuojamosios" localSheetId="5">'Forma 6'!$N$121</definedName>
    <definedName name="VAS075_F_Pastataiirstat56KitosReguliuojamosios">'Forma 6'!$N$121</definedName>
    <definedName name="VAS075_F_Pastataiirstat57KitosVeiklos" localSheetId="5">'Forma 6'!$Q$121</definedName>
    <definedName name="VAS075_F_Pastataiirstat57KitosVeiklos">'Forma 6'!$Q$121</definedName>
    <definedName name="VAS075_F_Pastataiirstat5Apskaitosveikla1" localSheetId="5">'Forma 6'!$O$121</definedName>
    <definedName name="VAS075_F_Pastataiirstat5Apskaitosveikla1">'Forma 6'!$O$121</definedName>
    <definedName name="VAS075_F_Pastataiirstat5Kitareguliuoja1" localSheetId="5">'Forma 6'!$P$121</definedName>
    <definedName name="VAS075_F_Pastataiirstat5Kitareguliuoja1">'Forma 6'!$P$121</definedName>
    <definedName name="VAS075_F_Saulessviesose11IS" localSheetId="5">'Forma 6'!$D$20</definedName>
    <definedName name="VAS075_F_Saulessviesose11IS">'Forma 6'!$D$20</definedName>
    <definedName name="VAS075_F_Saulessviesose131GeriamojoVandens" localSheetId="5">'Forma 6'!$F$20</definedName>
    <definedName name="VAS075_F_Saulessviesose131GeriamojoVandens">'Forma 6'!$F$20</definedName>
    <definedName name="VAS075_F_Saulessviesose132GeriamojoVandens" localSheetId="5">'Forma 6'!$G$20</definedName>
    <definedName name="VAS075_F_Saulessviesose132GeriamojoVandens">'Forma 6'!$G$20</definedName>
    <definedName name="VAS075_F_Saulessviesose133GeriamojoVandens" localSheetId="5">'Forma 6'!$H$20</definedName>
    <definedName name="VAS075_F_Saulessviesose133GeriamojoVandens">'Forma 6'!$H$20</definedName>
    <definedName name="VAS075_F_Saulessviesose13IsViso" localSheetId="5">'Forma 6'!$E$20</definedName>
    <definedName name="VAS075_F_Saulessviesose13IsViso">'Forma 6'!$E$20</definedName>
    <definedName name="VAS075_F_Saulessviesose141NuotekuSurinkimas" localSheetId="5">'Forma 6'!$J$20</definedName>
    <definedName name="VAS075_F_Saulessviesose141NuotekuSurinkimas">'Forma 6'!$J$20</definedName>
    <definedName name="VAS075_F_Saulessviesose142NuotekuValymas" localSheetId="5">'Forma 6'!$K$20</definedName>
    <definedName name="VAS075_F_Saulessviesose142NuotekuValymas">'Forma 6'!$K$20</definedName>
    <definedName name="VAS075_F_Saulessviesose143NuotekuDumblo" localSheetId="5">'Forma 6'!$L$20</definedName>
    <definedName name="VAS075_F_Saulessviesose143NuotekuDumblo">'Forma 6'!$L$20</definedName>
    <definedName name="VAS075_F_Saulessviesose14IsViso" localSheetId="5">'Forma 6'!$I$20</definedName>
    <definedName name="VAS075_F_Saulessviesose14IsViso">'Forma 6'!$I$20</definedName>
    <definedName name="VAS075_F_Saulessviesose15PavirsiniuNuoteku" localSheetId="5">'Forma 6'!$M$20</definedName>
    <definedName name="VAS075_F_Saulessviesose15PavirsiniuNuoteku">'Forma 6'!$M$20</definedName>
    <definedName name="VAS075_F_Saulessviesose16KitosReguliuojamosios" localSheetId="5">'Forma 6'!$N$20</definedName>
    <definedName name="VAS075_F_Saulessviesose16KitosReguliuojamosios">'Forma 6'!$N$20</definedName>
    <definedName name="VAS075_F_Saulessviesose17KitosVeiklos" localSheetId="5">'Forma 6'!$Q$20</definedName>
    <definedName name="VAS075_F_Saulessviesose17KitosVeiklos">'Forma 6'!$Q$20</definedName>
    <definedName name="VAS075_F_Saulessviesose1Apskaitosveikla1" localSheetId="5">'Forma 6'!$O$20</definedName>
    <definedName name="VAS075_F_Saulessviesose1Apskaitosveikla1">'Forma 6'!$O$20</definedName>
    <definedName name="VAS075_F_Saulessviesose1Kitareguliuoja1" localSheetId="5">'Forma 6'!$P$20</definedName>
    <definedName name="VAS075_F_Saulessviesose1Kitareguliuoja1">'Forma 6'!$P$20</definedName>
    <definedName name="VAS075_F_Saulessviesose21IS" localSheetId="5">'Forma 6'!$D$48</definedName>
    <definedName name="VAS075_F_Saulessviesose21IS">'Forma 6'!$D$48</definedName>
    <definedName name="VAS075_F_Saulessviesose231GeriamojoVandens" localSheetId="5">'Forma 6'!$F$48</definedName>
    <definedName name="VAS075_F_Saulessviesose231GeriamojoVandens">'Forma 6'!$F$48</definedName>
    <definedName name="VAS075_F_Saulessviesose232GeriamojoVandens" localSheetId="5">'Forma 6'!$G$48</definedName>
    <definedName name="VAS075_F_Saulessviesose232GeriamojoVandens">'Forma 6'!$G$48</definedName>
    <definedName name="VAS075_F_Saulessviesose233GeriamojoVandens" localSheetId="5">'Forma 6'!$H$48</definedName>
    <definedName name="VAS075_F_Saulessviesose233GeriamojoVandens">'Forma 6'!$H$48</definedName>
    <definedName name="VAS075_F_Saulessviesose23IsViso" localSheetId="5">'Forma 6'!$E$48</definedName>
    <definedName name="VAS075_F_Saulessviesose23IsViso">'Forma 6'!$E$48</definedName>
    <definedName name="VAS075_F_Saulessviesose241NuotekuSurinkimas" localSheetId="5">'Forma 6'!$J$48</definedName>
    <definedName name="VAS075_F_Saulessviesose241NuotekuSurinkimas">'Forma 6'!$J$48</definedName>
    <definedName name="VAS075_F_Saulessviesose242NuotekuValymas" localSheetId="5">'Forma 6'!$K$48</definedName>
    <definedName name="VAS075_F_Saulessviesose242NuotekuValymas">'Forma 6'!$K$48</definedName>
    <definedName name="VAS075_F_Saulessviesose243NuotekuDumblo" localSheetId="5">'Forma 6'!$L$48</definedName>
    <definedName name="VAS075_F_Saulessviesose243NuotekuDumblo">'Forma 6'!$L$48</definedName>
    <definedName name="VAS075_F_Saulessviesose24IsViso" localSheetId="5">'Forma 6'!$I$48</definedName>
    <definedName name="VAS075_F_Saulessviesose24IsViso">'Forma 6'!$I$48</definedName>
    <definedName name="VAS075_F_Saulessviesose25PavirsiniuNuoteku" localSheetId="5">'Forma 6'!$M$48</definedName>
    <definedName name="VAS075_F_Saulessviesose25PavirsiniuNuoteku">'Forma 6'!$M$48</definedName>
    <definedName name="VAS075_F_Saulessviesose26KitosReguliuojamosios" localSheetId="5">'Forma 6'!$N$48</definedName>
    <definedName name="VAS075_F_Saulessviesose26KitosReguliuojamosios">'Forma 6'!$N$48</definedName>
    <definedName name="VAS075_F_Saulessviesose27KitosVeiklos" localSheetId="5">'Forma 6'!$Q$48</definedName>
    <definedName name="VAS075_F_Saulessviesose27KitosVeiklos">'Forma 6'!$Q$48</definedName>
    <definedName name="VAS075_F_Saulessviesose2Apskaitosveikla1" localSheetId="5">'Forma 6'!$O$48</definedName>
    <definedName name="VAS075_F_Saulessviesose2Apskaitosveikla1">'Forma 6'!$O$48</definedName>
    <definedName name="VAS075_F_Saulessviesose2Kitareguliuoja1" localSheetId="5">'Forma 6'!$P$48</definedName>
    <definedName name="VAS075_F_Saulessviesose2Kitareguliuoja1">'Forma 6'!$P$48</definedName>
    <definedName name="VAS075_F_Saulessviesose31IS" localSheetId="5">'Forma 6'!$D$76</definedName>
    <definedName name="VAS075_F_Saulessviesose31IS">'Forma 6'!$D$76</definedName>
    <definedName name="VAS075_F_Saulessviesose331GeriamojoVandens" localSheetId="5">'Forma 6'!$F$76</definedName>
    <definedName name="VAS075_F_Saulessviesose331GeriamojoVandens">'Forma 6'!$F$76</definedName>
    <definedName name="VAS075_F_Saulessviesose332GeriamojoVandens" localSheetId="5">'Forma 6'!$G$76</definedName>
    <definedName name="VAS075_F_Saulessviesose332GeriamojoVandens">'Forma 6'!$G$76</definedName>
    <definedName name="VAS075_F_Saulessviesose333GeriamojoVandens" localSheetId="5">'Forma 6'!$H$76</definedName>
    <definedName name="VAS075_F_Saulessviesose333GeriamojoVandens">'Forma 6'!$H$76</definedName>
    <definedName name="VAS075_F_Saulessviesose33IsViso" localSheetId="5">'Forma 6'!$E$76</definedName>
    <definedName name="VAS075_F_Saulessviesose33IsViso">'Forma 6'!$E$76</definedName>
    <definedName name="VAS075_F_Saulessviesose341NuotekuSurinkimas" localSheetId="5">'Forma 6'!$J$76</definedName>
    <definedName name="VAS075_F_Saulessviesose341NuotekuSurinkimas">'Forma 6'!$J$76</definedName>
    <definedName name="VAS075_F_Saulessviesose342NuotekuValymas" localSheetId="5">'Forma 6'!$K$76</definedName>
    <definedName name="VAS075_F_Saulessviesose342NuotekuValymas">'Forma 6'!$K$76</definedName>
    <definedName name="VAS075_F_Saulessviesose343NuotekuDumblo" localSheetId="5">'Forma 6'!$L$76</definedName>
    <definedName name="VAS075_F_Saulessviesose343NuotekuDumblo">'Forma 6'!$L$76</definedName>
    <definedName name="VAS075_F_Saulessviesose34IsViso" localSheetId="5">'Forma 6'!$I$76</definedName>
    <definedName name="VAS075_F_Saulessviesose34IsViso">'Forma 6'!$I$76</definedName>
    <definedName name="VAS075_F_Saulessviesose35PavirsiniuNuoteku" localSheetId="5">'Forma 6'!$M$76</definedName>
    <definedName name="VAS075_F_Saulessviesose35PavirsiniuNuoteku">'Forma 6'!$M$76</definedName>
    <definedName name="VAS075_F_Saulessviesose36KitosReguliuojamosios" localSheetId="5">'Forma 6'!$N$76</definedName>
    <definedName name="VAS075_F_Saulessviesose36KitosReguliuojamosios">'Forma 6'!$N$76</definedName>
    <definedName name="VAS075_F_Saulessviesose37KitosVeiklos" localSheetId="5">'Forma 6'!$Q$76</definedName>
    <definedName name="VAS075_F_Saulessviesose37KitosVeiklos">'Forma 6'!$Q$76</definedName>
    <definedName name="VAS075_F_Saulessviesose3Apskaitosveikla1" localSheetId="5">'Forma 6'!$O$76</definedName>
    <definedName name="VAS075_F_Saulessviesose3Apskaitosveikla1">'Forma 6'!$O$76</definedName>
    <definedName name="VAS075_F_Saulessviesose3Kitareguliuoja1" localSheetId="5">'Forma 6'!$P$76</definedName>
    <definedName name="VAS075_F_Saulessviesose3Kitareguliuoja1">'Forma 6'!$P$76</definedName>
    <definedName name="VAS075_F_Saulessviesose41IS" localSheetId="5">'Forma 6'!$D$126</definedName>
    <definedName name="VAS075_F_Saulessviesose41IS">'Forma 6'!$D$126</definedName>
    <definedName name="VAS075_F_Saulessviesose431GeriamojoVandens" localSheetId="5">'Forma 6'!$F$126</definedName>
    <definedName name="VAS075_F_Saulessviesose431GeriamojoVandens">'Forma 6'!$F$126</definedName>
    <definedName name="VAS075_F_Saulessviesose432GeriamojoVandens" localSheetId="5">'Forma 6'!$G$126</definedName>
    <definedName name="VAS075_F_Saulessviesose432GeriamojoVandens">'Forma 6'!$G$126</definedName>
    <definedName name="VAS075_F_Saulessviesose433GeriamojoVandens" localSheetId="5">'Forma 6'!$H$126</definedName>
    <definedName name="VAS075_F_Saulessviesose433GeriamojoVandens">'Forma 6'!$H$126</definedName>
    <definedName name="VAS075_F_Saulessviesose43IsViso" localSheetId="5">'Forma 6'!$E$126</definedName>
    <definedName name="VAS075_F_Saulessviesose43IsViso">'Forma 6'!$E$126</definedName>
    <definedName name="VAS075_F_Saulessviesose441NuotekuSurinkimas" localSheetId="5">'Forma 6'!$J$126</definedName>
    <definedName name="VAS075_F_Saulessviesose441NuotekuSurinkimas">'Forma 6'!$J$126</definedName>
    <definedName name="VAS075_F_Saulessviesose442NuotekuValymas" localSheetId="5">'Forma 6'!$K$126</definedName>
    <definedName name="VAS075_F_Saulessviesose442NuotekuValymas">'Forma 6'!$K$126</definedName>
    <definedName name="VAS075_F_Saulessviesose443NuotekuDumblo" localSheetId="5">'Forma 6'!$L$126</definedName>
    <definedName name="VAS075_F_Saulessviesose443NuotekuDumblo">'Forma 6'!$L$126</definedName>
    <definedName name="VAS075_F_Saulessviesose44IsViso" localSheetId="5">'Forma 6'!$I$126</definedName>
    <definedName name="VAS075_F_Saulessviesose44IsViso">'Forma 6'!$I$126</definedName>
    <definedName name="VAS075_F_Saulessviesose45PavirsiniuNuoteku" localSheetId="5">'Forma 6'!$M$126</definedName>
    <definedName name="VAS075_F_Saulessviesose45PavirsiniuNuoteku">'Forma 6'!$M$126</definedName>
    <definedName name="VAS075_F_Saulessviesose46KitosReguliuojamosios" localSheetId="5">'Forma 6'!$N$126</definedName>
    <definedName name="VAS075_F_Saulessviesose46KitosReguliuojamosios">'Forma 6'!$N$126</definedName>
    <definedName name="VAS075_F_Saulessviesose47KitosVeiklos" localSheetId="5">'Forma 6'!$Q$126</definedName>
    <definedName name="VAS075_F_Saulessviesose47KitosVeiklos">'Forma 6'!$Q$126</definedName>
    <definedName name="VAS075_F_Saulessviesose4Apskaitosveikla1" localSheetId="5">'Forma 6'!$O$126</definedName>
    <definedName name="VAS075_F_Saulessviesose4Apskaitosveikla1">'Forma 6'!$O$126</definedName>
    <definedName name="VAS075_F_Saulessviesose4Kitareguliuoja1" localSheetId="5">'Forma 6'!$P$126</definedName>
    <definedName name="VAS075_F_Saulessviesose4Kitareguliuoja1">'Forma 6'!$P$126</definedName>
    <definedName name="VAS075_F_Silumosatsiska11IS" localSheetId="5">'Forma 6'!$D$28</definedName>
    <definedName name="VAS075_F_Silumosatsiska11IS">'Forma 6'!$D$28</definedName>
    <definedName name="VAS075_F_Silumosatsiska131GeriamojoVandens" localSheetId="5">'Forma 6'!$F$28</definedName>
    <definedName name="VAS075_F_Silumosatsiska131GeriamojoVandens">'Forma 6'!$F$28</definedName>
    <definedName name="VAS075_F_Silumosatsiska132GeriamojoVandens" localSheetId="5">'Forma 6'!$G$28</definedName>
    <definedName name="VAS075_F_Silumosatsiska132GeriamojoVandens">'Forma 6'!$G$28</definedName>
    <definedName name="VAS075_F_Silumosatsiska133GeriamojoVandens" localSheetId="5">'Forma 6'!$H$28</definedName>
    <definedName name="VAS075_F_Silumosatsiska133GeriamojoVandens">'Forma 6'!$H$28</definedName>
    <definedName name="VAS075_F_Silumosatsiska13IsViso" localSheetId="5">'Forma 6'!$E$28</definedName>
    <definedName name="VAS075_F_Silumosatsiska13IsViso">'Forma 6'!$E$28</definedName>
    <definedName name="VAS075_F_Silumosatsiska141NuotekuSurinkimas" localSheetId="5">'Forma 6'!$J$28</definedName>
    <definedName name="VAS075_F_Silumosatsiska141NuotekuSurinkimas">'Forma 6'!$J$28</definedName>
    <definedName name="VAS075_F_Silumosatsiska142NuotekuValymas" localSheetId="5">'Forma 6'!$K$28</definedName>
    <definedName name="VAS075_F_Silumosatsiska142NuotekuValymas">'Forma 6'!$K$28</definedName>
    <definedName name="VAS075_F_Silumosatsiska143NuotekuDumblo" localSheetId="5">'Forma 6'!$L$28</definedName>
    <definedName name="VAS075_F_Silumosatsiska143NuotekuDumblo">'Forma 6'!$L$28</definedName>
    <definedName name="VAS075_F_Silumosatsiska14IsViso" localSheetId="5">'Forma 6'!$I$28</definedName>
    <definedName name="VAS075_F_Silumosatsiska14IsViso">'Forma 6'!$I$28</definedName>
    <definedName name="VAS075_F_Silumosatsiska15PavirsiniuNuoteku" localSheetId="5">'Forma 6'!$M$28</definedName>
    <definedName name="VAS075_F_Silumosatsiska15PavirsiniuNuoteku">'Forma 6'!$M$28</definedName>
    <definedName name="VAS075_F_Silumosatsiska16KitosReguliuojamosios" localSheetId="5">'Forma 6'!$N$28</definedName>
    <definedName name="VAS075_F_Silumosatsiska16KitosReguliuojamosios">'Forma 6'!$N$28</definedName>
    <definedName name="VAS075_F_Silumosatsiska17KitosVeiklos" localSheetId="5">'Forma 6'!$Q$28</definedName>
    <definedName name="VAS075_F_Silumosatsiska17KitosVeiklos">'Forma 6'!$Q$28</definedName>
    <definedName name="VAS075_F_Silumosatsiska1Apskaitosveikla1" localSheetId="5">'Forma 6'!$O$28</definedName>
    <definedName name="VAS075_F_Silumosatsiska1Apskaitosveikla1">'Forma 6'!$O$28</definedName>
    <definedName name="VAS075_F_Silumosatsiska1Kitareguliuoja1" localSheetId="5">'Forma 6'!$P$28</definedName>
    <definedName name="VAS075_F_Silumosatsiska1Kitareguliuoja1">'Forma 6'!$P$28</definedName>
    <definedName name="VAS075_F_Silumosatsiska21IS" localSheetId="5">'Forma 6'!$D$56</definedName>
    <definedName name="VAS075_F_Silumosatsiska21IS">'Forma 6'!$D$56</definedName>
    <definedName name="VAS075_F_Silumosatsiska231GeriamojoVandens" localSheetId="5">'Forma 6'!$F$56</definedName>
    <definedName name="VAS075_F_Silumosatsiska231GeriamojoVandens">'Forma 6'!$F$56</definedName>
    <definedName name="VAS075_F_Silumosatsiska232GeriamojoVandens" localSheetId="5">'Forma 6'!$G$56</definedName>
    <definedName name="VAS075_F_Silumosatsiska232GeriamojoVandens">'Forma 6'!$G$56</definedName>
    <definedName name="VAS075_F_Silumosatsiska233GeriamojoVandens" localSheetId="5">'Forma 6'!$H$56</definedName>
    <definedName name="VAS075_F_Silumosatsiska233GeriamojoVandens">'Forma 6'!$H$56</definedName>
    <definedName name="VAS075_F_Silumosatsiska23IsViso" localSheetId="5">'Forma 6'!$E$56</definedName>
    <definedName name="VAS075_F_Silumosatsiska23IsViso">'Forma 6'!$E$56</definedName>
    <definedName name="VAS075_F_Silumosatsiska241NuotekuSurinkimas" localSheetId="5">'Forma 6'!$J$56</definedName>
    <definedName name="VAS075_F_Silumosatsiska241NuotekuSurinkimas">'Forma 6'!$J$56</definedName>
    <definedName name="VAS075_F_Silumosatsiska242NuotekuValymas" localSheetId="5">'Forma 6'!$K$56</definedName>
    <definedName name="VAS075_F_Silumosatsiska242NuotekuValymas">'Forma 6'!$K$56</definedName>
    <definedName name="VAS075_F_Silumosatsiska243NuotekuDumblo" localSheetId="5">'Forma 6'!$L$56</definedName>
    <definedName name="VAS075_F_Silumosatsiska243NuotekuDumblo">'Forma 6'!$L$56</definedName>
    <definedName name="VAS075_F_Silumosatsiska24IsViso" localSheetId="5">'Forma 6'!$I$56</definedName>
    <definedName name="VAS075_F_Silumosatsiska24IsViso">'Forma 6'!$I$56</definedName>
    <definedName name="VAS075_F_Silumosatsiska25PavirsiniuNuoteku" localSheetId="5">'Forma 6'!$M$56</definedName>
    <definedName name="VAS075_F_Silumosatsiska25PavirsiniuNuoteku">'Forma 6'!$M$56</definedName>
    <definedName name="VAS075_F_Silumosatsiska26KitosReguliuojamosios" localSheetId="5">'Forma 6'!$N$56</definedName>
    <definedName name="VAS075_F_Silumosatsiska26KitosReguliuojamosios">'Forma 6'!$N$56</definedName>
    <definedName name="VAS075_F_Silumosatsiska27KitosVeiklos" localSheetId="5">'Forma 6'!$Q$56</definedName>
    <definedName name="VAS075_F_Silumosatsiska27KitosVeiklos">'Forma 6'!$Q$56</definedName>
    <definedName name="VAS075_F_Silumosatsiska2Apskaitosveikla1" localSheetId="5">'Forma 6'!$O$56</definedName>
    <definedName name="VAS075_F_Silumosatsiska2Apskaitosveikla1">'Forma 6'!$O$56</definedName>
    <definedName name="VAS075_F_Silumosatsiska2Kitareguliuoja1" localSheetId="5">'Forma 6'!$P$56</definedName>
    <definedName name="VAS075_F_Silumosatsiska2Kitareguliuoja1">'Forma 6'!$P$56</definedName>
    <definedName name="VAS075_F_Silumosatsiska31IS" localSheetId="5">'Forma 6'!$D$84</definedName>
    <definedName name="VAS075_F_Silumosatsiska31IS">'Forma 6'!$D$84</definedName>
    <definedName name="VAS075_F_Silumosatsiska331GeriamojoVandens" localSheetId="5">'Forma 6'!$F$84</definedName>
    <definedName name="VAS075_F_Silumosatsiska331GeriamojoVandens">'Forma 6'!$F$84</definedName>
    <definedName name="VAS075_F_Silumosatsiska332GeriamojoVandens" localSheetId="5">'Forma 6'!$G$84</definedName>
    <definedName name="VAS075_F_Silumosatsiska332GeriamojoVandens">'Forma 6'!$G$84</definedName>
    <definedName name="VAS075_F_Silumosatsiska333GeriamojoVandens" localSheetId="5">'Forma 6'!$H$84</definedName>
    <definedName name="VAS075_F_Silumosatsiska333GeriamojoVandens">'Forma 6'!$H$84</definedName>
    <definedName name="VAS075_F_Silumosatsiska33IsViso" localSheetId="5">'Forma 6'!$E$84</definedName>
    <definedName name="VAS075_F_Silumosatsiska33IsViso">'Forma 6'!$E$84</definedName>
    <definedName name="VAS075_F_Silumosatsiska341NuotekuSurinkimas" localSheetId="5">'Forma 6'!$J$84</definedName>
    <definedName name="VAS075_F_Silumosatsiska341NuotekuSurinkimas">'Forma 6'!$J$84</definedName>
    <definedName name="VAS075_F_Silumosatsiska342NuotekuValymas" localSheetId="5">'Forma 6'!$K$84</definedName>
    <definedName name="VAS075_F_Silumosatsiska342NuotekuValymas">'Forma 6'!$K$84</definedName>
    <definedName name="VAS075_F_Silumosatsiska343NuotekuDumblo" localSheetId="5">'Forma 6'!$L$84</definedName>
    <definedName name="VAS075_F_Silumosatsiska343NuotekuDumblo">'Forma 6'!$L$84</definedName>
    <definedName name="VAS075_F_Silumosatsiska34IsViso" localSheetId="5">'Forma 6'!$I$84</definedName>
    <definedName name="VAS075_F_Silumosatsiska34IsViso">'Forma 6'!$I$84</definedName>
    <definedName name="VAS075_F_Silumosatsiska35PavirsiniuNuoteku" localSheetId="5">'Forma 6'!$M$84</definedName>
    <definedName name="VAS075_F_Silumosatsiska35PavirsiniuNuoteku">'Forma 6'!$M$84</definedName>
    <definedName name="VAS075_F_Silumosatsiska36KitosReguliuojamosios" localSheetId="5">'Forma 6'!$N$84</definedName>
    <definedName name="VAS075_F_Silumosatsiska36KitosReguliuojamosios">'Forma 6'!$N$84</definedName>
    <definedName name="VAS075_F_Silumosatsiska37KitosVeiklos" localSheetId="5">'Forma 6'!$Q$84</definedName>
    <definedName name="VAS075_F_Silumosatsiska37KitosVeiklos">'Forma 6'!$Q$84</definedName>
    <definedName name="VAS075_F_Silumosatsiska3Apskaitosveikla1" localSheetId="5">'Forma 6'!$O$84</definedName>
    <definedName name="VAS075_F_Silumosatsiska3Apskaitosveikla1">'Forma 6'!$O$84</definedName>
    <definedName name="VAS075_F_Silumosatsiska3Kitareguliuoja1" localSheetId="5">'Forma 6'!$P$84</definedName>
    <definedName name="VAS075_F_Silumosatsiska3Kitareguliuoja1">'Forma 6'!$P$84</definedName>
    <definedName name="VAS075_F_Silumosatsiska41IS" localSheetId="5">'Forma 6'!$D$133</definedName>
    <definedName name="VAS075_F_Silumosatsiska41IS">'Forma 6'!$D$133</definedName>
    <definedName name="VAS075_F_Silumosatsiska431GeriamojoVandens" localSheetId="5">'Forma 6'!$F$133</definedName>
    <definedName name="VAS075_F_Silumosatsiska431GeriamojoVandens">'Forma 6'!$F$133</definedName>
    <definedName name="VAS075_F_Silumosatsiska432GeriamojoVandens" localSheetId="5">'Forma 6'!$G$133</definedName>
    <definedName name="VAS075_F_Silumosatsiska432GeriamojoVandens">'Forma 6'!$G$133</definedName>
    <definedName name="VAS075_F_Silumosatsiska433GeriamojoVandens" localSheetId="5">'Forma 6'!$H$133</definedName>
    <definedName name="VAS075_F_Silumosatsiska433GeriamojoVandens">'Forma 6'!$H$133</definedName>
    <definedName name="VAS075_F_Silumosatsiska43IsViso" localSheetId="5">'Forma 6'!$E$133</definedName>
    <definedName name="VAS075_F_Silumosatsiska43IsViso">'Forma 6'!$E$133</definedName>
    <definedName name="VAS075_F_Silumosatsiska441NuotekuSurinkimas" localSheetId="5">'Forma 6'!$J$133</definedName>
    <definedName name="VAS075_F_Silumosatsiska441NuotekuSurinkimas">'Forma 6'!$J$133</definedName>
    <definedName name="VAS075_F_Silumosatsiska442NuotekuValymas" localSheetId="5">'Forma 6'!$K$133</definedName>
    <definedName name="VAS075_F_Silumosatsiska442NuotekuValymas">'Forma 6'!$K$133</definedName>
    <definedName name="VAS075_F_Silumosatsiska443NuotekuDumblo" localSheetId="5">'Forma 6'!$L$133</definedName>
    <definedName name="VAS075_F_Silumosatsiska443NuotekuDumblo">'Forma 6'!$L$133</definedName>
    <definedName name="VAS075_F_Silumosatsiska44IsViso" localSheetId="5">'Forma 6'!$I$133</definedName>
    <definedName name="VAS075_F_Silumosatsiska44IsViso">'Forma 6'!$I$133</definedName>
    <definedName name="VAS075_F_Silumosatsiska45PavirsiniuNuoteku" localSheetId="5">'Forma 6'!$M$133</definedName>
    <definedName name="VAS075_F_Silumosatsiska45PavirsiniuNuoteku">'Forma 6'!$M$133</definedName>
    <definedName name="VAS075_F_Silumosatsiska46KitosReguliuojamosios" localSheetId="5">'Forma 6'!$N$133</definedName>
    <definedName name="VAS075_F_Silumosatsiska46KitosReguliuojamosios">'Forma 6'!$N$133</definedName>
    <definedName name="VAS075_F_Silumosatsiska47KitosVeiklos" localSheetId="5">'Forma 6'!$Q$133</definedName>
    <definedName name="VAS075_F_Silumosatsiska47KitosVeiklos">'Forma 6'!$Q$133</definedName>
    <definedName name="VAS075_F_Silumosatsiska4Apskaitosveikla1" localSheetId="5">'Forma 6'!$O$133</definedName>
    <definedName name="VAS075_F_Silumosatsiska4Apskaitosveikla1">'Forma 6'!$O$133</definedName>
    <definedName name="VAS075_F_Silumosatsiska4Kitareguliuoja1" localSheetId="5">'Forma 6'!$P$133</definedName>
    <definedName name="VAS075_F_Silumosatsiska4Kitareguliuoja1">'Forma 6'!$P$133</definedName>
    <definedName name="VAS075_F_Silumosirkarst11IS" localSheetId="5">'Forma 6'!$D$19</definedName>
    <definedName name="VAS075_F_Silumosirkarst11IS">'Forma 6'!$D$19</definedName>
    <definedName name="VAS075_F_Silumosirkarst131GeriamojoVandens" localSheetId="5">'Forma 6'!$F$19</definedName>
    <definedName name="VAS075_F_Silumosirkarst131GeriamojoVandens">'Forma 6'!$F$19</definedName>
    <definedName name="VAS075_F_Silumosirkarst132GeriamojoVandens" localSheetId="5">'Forma 6'!$G$19</definedName>
    <definedName name="VAS075_F_Silumosirkarst132GeriamojoVandens">'Forma 6'!$G$19</definedName>
    <definedName name="VAS075_F_Silumosirkarst133GeriamojoVandens" localSheetId="5">'Forma 6'!$H$19</definedName>
    <definedName name="VAS075_F_Silumosirkarst133GeriamojoVandens">'Forma 6'!$H$19</definedName>
    <definedName name="VAS075_F_Silumosirkarst13IsViso" localSheetId="5">'Forma 6'!$E$19</definedName>
    <definedName name="VAS075_F_Silumosirkarst13IsViso">'Forma 6'!$E$19</definedName>
    <definedName name="VAS075_F_Silumosirkarst141NuotekuSurinkimas" localSheetId="5">'Forma 6'!$J$19</definedName>
    <definedName name="VAS075_F_Silumosirkarst141NuotekuSurinkimas">'Forma 6'!$J$19</definedName>
    <definedName name="VAS075_F_Silumosirkarst142NuotekuValymas" localSheetId="5">'Forma 6'!$K$19</definedName>
    <definedName name="VAS075_F_Silumosirkarst142NuotekuValymas">'Forma 6'!$K$19</definedName>
    <definedName name="VAS075_F_Silumosirkarst143NuotekuDumblo" localSheetId="5">'Forma 6'!$L$19</definedName>
    <definedName name="VAS075_F_Silumosirkarst143NuotekuDumblo">'Forma 6'!$L$19</definedName>
    <definedName name="VAS075_F_Silumosirkarst14IsViso" localSheetId="5">'Forma 6'!$I$19</definedName>
    <definedName name="VAS075_F_Silumosirkarst14IsViso">'Forma 6'!$I$19</definedName>
    <definedName name="VAS075_F_Silumosirkarst15PavirsiniuNuoteku" localSheetId="5">'Forma 6'!$M$19</definedName>
    <definedName name="VAS075_F_Silumosirkarst15PavirsiniuNuoteku">'Forma 6'!$M$19</definedName>
    <definedName name="VAS075_F_Silumosirkarst16KitosReguliuojamosios" localSheetId="5">'Forma 6'!$N$19</definedName>
    <definedName name="VAS075_F_Silumosirkarst16KitosReguliuojamosios">'Forma 6'!$N$19</definedName>
    <definedName name="VAS075_F_Silumosirkarst17KitosVeiklos" localSheetId="5">'Forma 6'!$Q$19</definedName>
    <definedName name="VAS075_F_Silumosirkarst17KitosVeiklos">'Forma 6'!$Q$19</definedName>
    <definedName name="VAS075_F_Silumosirkarst1Apskaitosveikla1" localSheetId="5">'Forma 6'!$O$19</definedName>
    <definedName name="VAS075_F_Silumosirkarst1Apskaitosveikla1">'Forma 6'!$O$19</definedName>
    <definedName name="VAS075_F_Silumosirkarst1Kitareguliuoja1" localSheetId="5">'Forma 6'!$P$19</definedName>
    <definedName name="VAS075_F_Silumosirkarst1Kitareguliuoja1">'Forma 6'!$P$19</definedName>
    <definedName name="VAS075_F_Silumosirkarst21IS" localSheetId="5">'Forma 6'!$D$47</definedName>
    <definedName name="VAS075_F_Silumosirkarst21IS">'Forma 6'!$D$47</definedName>
    <definedName name="VAS075_F_Silumosirkarst231GeriamojoVandens" localSheetId="5">'Forma 6'!$F$47</definedName>
    <definedName name="VAS075_F_Silumosirkarst231GeriamojoVandens">'Forma 6'!$F$47</definedName>
    <definedName name="VAS075_F_Silumosirkarst232GeriamojoVandens" localSheetId="5">'Forma 6'!$G$47</definedName>
    <definedName name="VAS075_F_Silumosirkarst232GeriamojoVandens">'Forma 6'!$G$47</definedName>
    <definedName name="VAS075_F_Silumosirkarst233GeriamojoVandens" localSheetId="5">'Forma 6'!$H$47</definedName>
    <definedName name="VAS075_F_Silumosirkarst233GeriamojoVandens">'Forma 6'!$H$47</definedName>
    <definedName name="VAS075_F_Silumosirkarst23IsViso" localSheetId="5">'Forma 6'!$E$47</definedName>
    <definedName name="VAS075_F_Silumosirkarst23IsViso">'Forma 6'!$E$47</definedName>
    <definedName name="VAS075_F_Silumosirkarst241NuotekuSurinkimas" localSheetId="5">'Forma 6'!$J$47</definedName>
    <definedName name="VAS075_F_Silumosirkarst241NuotekuSurinkimas">'Forma 6'!$J$47</definedName>
    <definedName name="VAS075_F_Silumosirkarst242NuotekuValymas" localSheetId="5">'Forma 6'!$K$47</definedName>
    <definedName name="VAS075_F_Silumosirkarst242NuotekuValymas">'Forma 6'!$K$47</definedName>
    <definedName name="VAS075_F_Silumosirkarst243NuotekuDumblo" localSheetId="5">'Forma 6'!$L$47</definedName>
    <definedName name="VAS075_F_Silumosirkarst243NuotekuDumblo">'Forma 6'!$L$47</definedName>
    <definedName name="VAS075_F_Silumosirkarst24IsViso" localSheetId="5">'Forma 6'!$I$47</definedName>
    <definedName name="VAS075_F_Silumosirkarst24IsViso">'Forma 6'!$I$47</definedName>
    <definedName name="VAS075_F_Silumosirkarst25PavirsiniuNuoteku" localSheetId="5">'Forma 6'!$M$47</definedName>
    <definedName name="VAS075_F_Silumosirkarst25PavirsiniuNuoteku">'Forma 6'!$M$47</definedName>
    <definedName name="VAS075_F_Silumosirkarst26KitosReguliuojamosios" localSheetId="5">'Forma 6'!$N$47</definedName>
    <definedName name="VAS075_F_Silumosirkarst26KitosReguliuojamosios">'Forma 6'!$N$47</definedName>
    <definedName name="VAS075_F_Silumosirkarst27KitosVeiklos" localSheetId="5">'Forma 6'!$Q$47</definedName>
    <definedName name="VAS075_F_Silumosirkarst27KitosVeiklos">'Forma 6'!$Q$47</definedName>
    <definedName name="VAS075_F_Silumosirkarst2Apskaitosveikla1" localSheetId="5">'Forma 6'!$O$47</definedName>
    <definedName name="VAS075_F_Silumosirkarst2Apskaitosveikla1">'Forma 6'!$O$47</definedName>
    <definedName name="VAS075_F_Silumosirkarst2Kitareguliuoja1" localSheetId="5">'Forma 6'!$P$47</definedName>
    <definedName name="VAS075_F_Silumosirkarst2Kitareguliuoja1">'Forma 6'!$P$47</definedName>
    <definedName name="VAS075_F_Silumosirkarst31IS" localSheetId="5">'Forma 6'!$D$75</definedName>
    <definedName name="VAS075_F_Silumosirkarst31IS">'Forma 6'!$D$75</definedName>
    <definedName name="VAS075_F_Silumosirkarst331GeriamojoVandens" localSheetId="5">'Forma 6'!$F$75</definedName>
    <definedName name="VAS075_F_Silumosirkarst331GeriamojoVandens">'Forma 6'!$F$75</definedName>
    <definedName name="VAS075_F_Silumosirkarst332GeriamojoVandens" localSheetId="5">'Forma 6'!$G$75</definedName>
    <definedName name="VAS075_F_Silumosirkarst332GeriamojoVandens">'Forma 6'!$G$75</definedName>
    <definedName name="VAS075_F_Silumosirkarst333GeriamojoVandens" localSheetId="5">'Forma 6'!$H$75</definedName>
    <definedName name="VAS075_F_Silumosirkarst333GeriamojoVandens">'Forma 6'!$H$75</definedName>
    <definedName name="VAS075_F_Silumosirkarst33IsViso" localSheetId="5">'Forma 6'!$E$75</definedName>
    <definedName name="VAS075_F_Silumosirkarst33IsViso">'Forma 6'!$E$75</definedName>
    <definedName name="VAS075_F_Silumosirkarst341NuotekuSurinkimas" localSheetId="5">'Forma 6'!$J$75</definedName>
    <definedName name="VAS075_F_Silumosirkarst341NuotekuSurinkimas">'Forma 6'!$J$75</definedName>
    <definedName name="VAS075_F_Silumosirkarst342NuotekuValymas" localSheetId="5">'Forma 6'!$K$75</definedName>
    <definedName name="VAS075_F_Silumosirkarst342NuotekuValymas">'Forma 6'!$K$75</definedName>
    <definedName name="VAS075_F_Silumosirkarst343NuotekuDumblo" localSheetId="5">'Forma 6'!$L$75</definedName>
    <definedName name="VAS075_F_Silumosirkarst343NuotekuDumblo">'Forma 6'!$L$75</definedName>
    <definedName name="VAS075_F_Silumosirkarst34IsViso" localSheetId="5">'Forma 6'!$I$75</definedName>
    <definedName name="VAS075_F_Silumosirkarst34IsViso">'Forma 6'!$I$75</definedName>
    <definedName name="VAS075_F_Silumosirkarst35PavirsiniuNuoteku" localSheetId="5">'Forma 6'!$M$75</definedName>
    <definedName name="VAS075_F_Silumosirkarst35PavirsiniuNuoteku">'Forma 6'!$M$75</definedName>
    <definedName name="VAS075_F_Silumosirkarst36KitosReguliuojamosios" localSheetId="5">'Forma 6'!$N$75</definedName>
    <definedName name="VAS075_F_Silumosirkarst36KitosReguliuojamosios">'Forma 6'!$N$75</definedName>
    <definedName name="VAS075_F_Silumosirkarst37KitosVeiklos" localSheetId="5">'Forma 6'!$Q$75</definedName>
    <definedName name="VAS075_F_Silumosirkarst37KitosVeiklos">'Forma 6'!$Q$75</definedName>
    <definedName name="VAS075_F_Silumosirkarst3Apskaitosveikla1" localSheetId="5">'Forma 6'!$O$75</definedName>
    <definedName name="VAS075_F_Silumosirkarst3Apskaitosveikla1">'Forma 6'!$O$75</definedName>
    <definedName name="VAS075_F_Silumosirkarst3Kitareguliuoja1" localSheetId="5">'Forma 6'!$P$75</definedName>
    <definedName name="VAS075_F_Silumosirkarst3Kitareguliuoja1">'Forma 6'!$P$75</definedName>
    <definedName name="VAS075_F_Silumosirkarst41IS" localSheetId="5">'Forma 6'!$D$125</definedName>
    <definedName name="VAS075_F_Silumosirkarst41IS">'Forma 6'!$D$125</definedName>
    <definedName name="VAS075_F_Silumosirkarst431GeriamojoVandens" localSheetId="5">'Forma 6'!$F$125</definedName>
    <definedName name="VAS075_F_Silumosirkarst431GeriamojoVandens">'Forma 6'!$F$125</definedName>
    <definedName name="VAS075_F_Silumosirkarst432GeriamojoVandens" localSheetId="5">'Forma 6'!$G$125</definedName>
    <definedName name="VAS075_F_Silumosirkarst432GeriamojoVandens">'Forma 6'!$G$125</definedName>
    <definedName name="VAS075_F_Silumosirkarst433GeriamojoVandens" localSheetId="5">'Forma 6'!$H$125</definedName>
    <definedName name="VAS075_F_Silumosirkarst433GeriamojoVandens">'Forma 6'!$H$125</definedName>
    <definedName name="VAS075_F_Silumosirkarst43IsViso" localSheetId="5">'Forma 6'!$E$125</definedName>
    <definedName name="VAS075_F_Silumosirkarst43IsViso">'Forma 6'!$E$125</definedName>
    <definedName name="VAS075_F_Silumosirkarst441NuotekuSurinkimas" localSheetId="5">'Forma 6'!$J$125</definedName>
    <definedName name="VAS075_F_Silumosirkarst441NuotekuSurinkimas">'Forma 6'!$J$125</definedName>
    <definedName name="VAS075_F_Silumosirkarst442NuotekuValymas" localSheetId="5">'Forma 6'!$K$125</definedName>
    <definedName name="VAS075_F_Silumosirkarst442NuotekuValymas">'Forma 6'!$K$125</definedName>
    <definedName name="VAS075_F_Silumosirkarst443NuotekuDumblo" localSheetId="5">'Forma 6'!$L$125</definedName>
    <definedName name="VAS075_F_Silumosirkarst443NuotekuDumblo">'Forma 6'!$L$125</definedName>
    <definedName name="VAS075_F_Silumosirkarst44IsViso" localSheetId="5">'Forma 6'!$I$125</definedName>
    <definedName name="VAS075_F_Silumosirkarst44IsViso">'Forma 6'!$I$125</definedName>
    <definedName name="VAS075_F_Silumosirkarst45PavirsiniuNuoteku" localSheetId="5">'Forma 6'!$M$125</definedName>
    <definedName name="VAS075_F_Silumosirkarst45PavirsiniuNuoteku">'Forma 6'!$M$125</definedName>
    <definedName name="VAS075_F_Silumosirkarst46KitosReguliuojamosios" localSheetId="5">'Forma 6'!$N$125</definedName>
    <definedName name="VAS075_F_Silumosirkarst46KitosReguliuojamosios">'Forma 6'!$N$125</definedName>
    <definedName name="VAS075_F_Silumosirkarst47KitosVeiklos" localSheetId="5">'Forma 6'!$Q$125</definedName>
    <definedName name="VAS075_F_Silumosirkarst47KitosVeiklos">'Forma 6'!$Q$125</definedName>
    <definedName name="VAS075_F_Silumosirkarst4Apskaitosveikla1" localSheetId="5">'Forma 6'!$O$125</definedName>
    <definedName name="VAS075_F_Silumosirkarst4Apskaitosveikla1">'Forma 6'!$O$125</definedName>
    <definedName name="VAS075_F_Silumosirkarst4Kitareguliuoja1" localSheetId="5">'Forma 6'!$P$125</definedName>
    <definedName name="VAS075_F_Silumosirkarst4Kitareguliuoja1">'Forma 6'!$P$125</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6'!$D$41</definedName>
    <definedName name="VAS075_F_Specprogramine31IS">'Forma 6'!$D$41</definedName>
    <definedName name="VAS075_F_Specprogramine331GeriamojoVandens" localSheetId="5">'Forma 6'!$F$41</definedName>
    <definedName name="VAS075_F_Specprogramine331GeriamojoVandens">'Forma 6'!$F$41</definedName>
    <definedName name="VAS075_F_Specprogramine332GeriamojoVandens" localSheetId="5">'Forma 6'!$G$41</definedName>
    <definedName name="VAS075_F_Specprogramine332GeriamojoVandens">'Forma 6'!$G$41</definedName>
    <definedName name="VAS075_F_Specprogramine333GeriamojoVandens" localSheetId="5">'Forma 6'!$H$41</definedName>
    <definedName name="VAS075_F_Specprogramine333GeriamojoVandens">'Forma 6'!$H$41</definedName>
    <definedName name="VAS075_F_Specprogramine33IsViso" localSheetId="5">'Forma 6'!$E$41</definedName>
    <definedName name="VAS075_F_Specprogramine33IsViso">'Forma 6'!$E$41</definedName>
    <definedName name="VAS075_F_Specprogramine341NuotekuSurinkimas" localSheetId="5">'Forma 6'!$J$41</definedName>
    <definedName name="VAS075_F_Specprogramine341NuotekuSurinkimas">'Forma 6'!$J$41</definedName>
    <definedName name="VAS075_F_Specprogramine342NuotekuValymas" localSheetId="5">'Forma 6'!$K$41</definedName>
    <definedName name="VAS075_F_Specprogramine342NuotekuValymas">'Forma 6'!$K$41</definedName>
    <definedName name="VAS075_F_Specprogramine343NuotekuDumblo" localSheetId="5">'Forma 6'!$L$41</definedName>
    <definedName name="VAS075_F_Specprogramine343NuotekuDumblo">'Forma 6'!$L$41</definedName>
    <definedName name="VAS075_F_Specprogramine34IsViso" localSheetId="5">'Forma 6'!$I$41</definedName>
    <definedName name="VAS075_F_Specprogramine34IsViso">'Forma 6'!$I$41</definedName>
    <definedName name="VAS075_F_Specprogramine35PavirsiniuNuoteku" localSheetId="5">'Forma 6'!$M$41</definedName>
    <definedName name="VAS075_F_Specprogramine35PavirsiniuNuoteku">'Forma 6'!$M$41</definedName>
    <definedName name="VAS075_F_Specprogramine36KitosReguliuojamosios" localSheetId="5">'Forma 6'!$N$41</definedName>
    <definedName name="VAS075_F_Specprogramine36KitosReguliuojamosios">'Forma 6'!$N$41</definedName>
    <definedName name="VAS075_F_Specprogramine37KitosVeiklos" localSheetId="5">'Forma 6'!$Q$41</definedName>
    <definedName name="VAS075_F_Specprogramine37KitosVeiklos">'Forma 6'!$Q$41</definedName>
    <definedName name="VAS075_F_Specprogramine3Apskaitosveikla1" localSheetId="5">'Forma 6'!$O$41</definedName>
    <definedName name="VAS075_F_Specprogramine3Apskaitosveikla1">'Forma 6'!$O$41</definedName>
    <definedName name="VAS075_F_Specprogramine3Kitareguliuoja1" localSheetId="5">'Forma 6'!$P$41</definedName>
    <definedName name="VAS075_F_Specprogramine3Kitareguliuoja1">'Forma 6'!$P$41</definedName>
    <definedName name="VAS075_F_Specprogramine41IS" localSheetId="5">'Forma 6'!$D$69</definedName>
    <definedName name="VAS075_F_Specprogramine41IS">'Forma 6'!$D$69</definedName>
    <definedName name="VAS075_F_Specprogramine431GeriamojoVandens" localSheetId="5">'Forma 6'!$F$69</definedName>
    <definedName name="VAS075_F_Specprogramine431GeriamojoVandens">'Forma 6'!$F$69</definedName>
    <definedName name="VAS075_F_Specprogramine432GeriamojoVandens" localSheetId="5">'Forma 6'!$G$69</definedName>
    <definedName name="VAS075_F_Specprogramine432GeriamojoVandens">'Forma 6'!$G$69</definedName>
    <definedName name="VAS075_F_Specprogramine433GeriamojoVandens" localSheetId="5">'Forma 6'!$H$69</definedName>
    <definedName name="VAS075_F_Specprogramine433GeriamojoVandens">'Forma 6'!$H$69</definedName>
    <definedName name="VAS075_F_Specprogramine43IsViso" localSheetId="5">'Forma 6'!$E$69</definedName>
    <definedName name="VAS075_F_Specprogramine43IsViso">'Forma 6'!$E$69</definedName>
    <definedName name="VAS075_F_Specprogramine441NuotekuSurinkimas" localSheetId="5">'Forma 6'!$J$69</definedName>
    <definedName name="VAS075_F_Specprogramine441NuotekuSurinkimas">'Forma 6'!$J$69</definedName>
    <definedName name="VAS075_F_Specprogramine442NuotekuValymas" localSheetId="5">'Forma 6'!$K$69</definedName>
    <definedName name="VAS075_F_Specprogramine442NuotekuValymas">'Forma 6'!$K$69</definedName>
    <definedName name="VAS075_F_Specprogramine443NuotekuDumblo" localSheetId="5">'Forma 6'!$L$69</definedName>
    <definedName name="VAS075_F_Specprogramine443NuotekuDumblo">'Forma 6'!$L$69</definedName>
    <definedName name="VAS075_F_Specprogramine44IsViso" localSheetId="5">'Forma 6'!$I$69</definedName>
    <definedName name="VAS075_F_Specprogramine44IsViso">'Forma 6'!$I$69</definedName>
    <definedName name="VAS075_F_Specprogramine45PavirsiniuNuoteku" localSheetId="5">'Forma 6'!$M$69</definedName>
    <definedName name="VAS075_F_Specprogramine45PavirsiniuNuoteku">'Forma 6'!$M$69</definedName>
    <definedName name="VAS075_F_Specprogramine46KitosReguliuojamosios" localSheetId="5">'Forma 6'!$N$69</definedName>
    <definedName name="VAS075_F_Specprogramine46KitosReguliuojamosios">'Forma 6'!$N$69</definedName>
    <definedName name="VAS075_F_Specprogramine47KitosVeiklos" localSheetId="5">'Forma 6'!$Q$69</definedName>
    <definedName name="VAS075_F_Specprogramine47KitosVeiklos">'Forma 6'!$Q$69</definedName>
    <definedName name="VAS075_F_Specprogramine4Apskaitosveikla1" localSheetId="5">'Forma 6'!$O$69</definedName>
    <definedName name="VAS075_F_Specprogramine4Apskaitosveikla1">'Forma 6'!$O$69</definedName>
    <definedName name="VAS075_F_Specprogramine4Kitareguliuoja1" localSheetId="5">'Forma 6'!$P$69</definedName>
    <definedName name="VAS075_F_Specprogramine4Kitareguliuoja1">'Forma 6'!$P$69</definedName>
    <definedName name="VAS075_F_Specprogramine51IS" localSheetId="5">'Forma 6'!$D$119</definedName>
    <definedName name="VAS075_F_Specprogramine51IS">'Forma 6'!$D$119</definedName>
    <definedName name="VAS075_F_Specprogramine531GeriamojoVandens" localSheetId="5">'Forma 6'!$F$119</definedName>
    <definedName name="VAS075_F_Specprogramine531GeriamojoVandens">'Forma 6'!$F$119</definedName>
    <definedName name="VAS075_F_Specprogramine532GeriamojoVandens" localSheetId="5">'Forma 6'!$G$119</definedName>
    <definedName name="VAS075_F_Specprogramine532GeriamojoVandens">'Forma 6'!$G$119</definedName>
    <definedName name="VAS075_F_Specprogramine533GeriamojoVandens" localSheetId="5">'Forma 6'!$H$119</definedName>
    <definedName name="VAS075_F_Specprogramine533GeriamojoVandens">'Forma 6'!$H$119</definedName>
    <definedName name="VAS075_F_Specprogramine53IsViso" localSheetId="5">'Forma 6'!$E$119</definedName>
    <definedName name="VAS075_F_Specprogramine53IsViso">'Forma 6'!$E$119</definedName>
    <definedName name="VAS075_F_Specprogramine541NuotekuSurinkimas" localSheetId="5">'Forma 6'!$J$119</definedName>
    <definedName name="VAS075_F_Specprogramine541NuotekuSurinkimas">'Forma 6'!$J$119</definedName>
    <definedName name="VAS075_F_Specprogramine542NuotekuValymas" localSheetId="5">'Forma 6'!$K$119</definedName>
    <definedName name="VAS075_F_Specprogramine542NuotekuValymas">'Forma 6'!$K$119</definedName>
    <definedName name="VAS075_F_Specprogramine543NuotekuDumblo" localSheetId="5">'Forma 6'!$L$119</definedName>
    <definedName name="VAS075_F_Specprogramine543NuotekuDumblo">'Forma 6'!$L$119</definedName>
    <definedName name="VAS075_F_Specprogramine54IsViso" localSheetId="5">'Forma 6'!$I$119</definedName>
    <definedName name="VAS075_F_Specprogramine54IsViso">'Forma 6'!$I$119</definedName>
    <definedName name="VAS075_F_Specprogramine55PavirsiniuNuoteku" localSheetId="5">'Forma 6'!$M$119</definedName>
    <definedName name="VAS075_F_Specprogramine55PavirsiniuNuoteku">'Forma 6'!$M$119</definedName>
    <definedName name="VAS075_F_Specprogramine56KitosReguliuojamosios" localSheetId="5">'Forma 6'!$N$119</definedName>
    <definedName name="VAS075_F_Specprogramine56KitosReguliuojamosios">'Forma 6'!$N$119</definedName>
    <definedName name="VAS075_F_Specprogramine57KitosVeiklos" localSheetId="5">'Forma 6'!$Q$119</definedName>
    <definedName name="VAS075_F_Specprogramine57KitosVeiklos">'Forma 6'!$Q$119</definedName>
    <definedName name="VAS075_F_Specprogramine5Apskaitosveikla1" localSheetId="5">'Forma 6'!$O$119</definedName>
    <definedName name="VAS075_F_Specprogramine5Apskaitosveikla1">'Forma 6'!$O$119</definedName>
    <definedName name="VAS075_F_Specprogramine5Kitareguliuoja1" localSheetId="5">'Forma 6'!$P$119</definedName>
    <definedName name="VAS075_F_Specprogramine5Kitareguliuoja1">'Forma 6'!$P$119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6'!$D$40</definedName>
    <definedName name="VAS075_F_Standartinepro31IS">'Forma 6'!$D$40</definedName>
    <definedName name="VAS075_F_Standartinepro331GeriamojoVandens" localSheetId="5">'Forma 6'!$F$40</definedName>
    <definedName name="VAS075_F_Standartinepro331GeriamojoVandens">'Forma 6'!$F$40</definedName>
    <definedName name="VAS075_F_Standartinepro332GeriamojoVandens" localSheetId="5">'Forma 6'!$G$40</definedName>
    <definedName name="VAS075_F_Standartinepro332GeriamojoVandens">'Forma 6'!$G$40</definedName>
    <definedName name="VAS075_F_Standartinepro333GeriamojoVandens" localSheetId="5">'Forma 6'!$H$40</definedName>
    <definedName name="VAS075_F_Standartinepro333GeriamojoVandens">'Forma 6'!$H$40</definedName>
    <definedName name="VAS075_F_Standartinepro33IsViso" localSheetId="5">'Forma 6'!$E$40</definedName>
    <definedName name="VAS075_F_Standartinepro33IsViso">'Forma 6'!$E$40</definedName>
    <definedName name="VAS075_F_Standartinepro341NuotekuSurinkimas" localSheetId="5">'Forma 6'!$J$40</definedName>
    <definedName name="VAS075_F_Standartinepro341NuotekuSurinkimas">'Forma 6'!$J$40</definedName>
    <definedName name="VAS075_F_Standartinepro342NuotekuValymas" localSheetId="5">'Forma 6'!$K$40</definedName>
    <definedName name="VAS075_F_Standartinepro342NuotekuValymas">'Forma 6'!$K$40</definedName>
    <definedName name="VAS075_F_Standartinepro343NuotekuDumblo" localSheetId="5">'Forma 6'!$L$40</definedName>
    <definedName name="VAS075_F_Standartinepro343NuotekuDumblo">'Forma 6'!$L$40</definedName>
    <definedName name="VAS075_F_Standartinepro34IsViso" localSheetId="5">'Forma 6'!$I$40</definedName>
    <definedName name="VAS075_F_Standartinepro34IsViso">'Forma 6'!$I$40</definedName>
    <definedName name="VAS075_F_Standartinepro35PavirsiniuNuoteku" localSheetId="5">'Forma 6'!$M$40</definedName>
    <definedName name="VAS075_F_Standartinepro35PavirsiniuNuoteku">'Forma 6'!$M$40</definedName>
    <definedName name="VAS075_F_Standartinepro36KitosReguliuojamosios" localSheetId="5">'Forma 6'!$N$40</definedName>
    <definedName name="VAS075_F_Standartinepro36KitosReguliuojamosios">'Forma 6'!$N$40</definedName>
    <definedName name="VAS075_F_Standartinepro37KitosVeiklos" localSheetId="5">'Forma 6'!$Q$40</definedName>
    <definedName name="VAS075_F_Standartinepro37KitosVeiklos">'Forma 6'!$Q$40</definedName>
    <definedName name="VAS075_F_Standartinepro3Apskaitosveikla1" localSheetId="5">'Forma 6'!$O$40</definedName>
    <definedName name="VAS075_F_Standartinepro3Apskaitosveikla1">'Forma 6'!$O$40</definedName>
    <definedName name="VAS075_F_Standartinepro3Kitareguliuoja1" localSheetId="5">'Forma 6'!$P$40</definedName>
    <definedName name="VAS075_F_Standartinepro3Kitareguliuoja1">'Forma 6'!$P$40</definedName>
    <definedName name="VAS075_F_Standartinepro41IS" localSheetId="5">'Forma 6'!$D$68</definedName>
    <definedName name="VAS075_F_Standartinepro41IS">'Forma 6'!$D$68</definedName>
    <definedName name="VAS075_F_Standartinepro431GeriamojoVandens" localSheetId="5">'Forma 6'!$F$68</definedName>
    <definedName name="VAS075_F_Standartinepro431GeriamojoVandens">'Forma 6'!$F$68</definedName>
    <definedName name="VAS075_F_Standartinepro432GeriamojoVandens" localSheetId="5">'Forma 6'!$G$68</definedName>
    <definedName name="VAS075_F_Standartinepro432GeriamojoVandens">'Forma 6'!$G$68</definedName>
    <definedName name="VAS075_F_Standartinepro433GeriamojoVandens" localSheetId="5">'Forma 6'!$H$68</definedName>
    <definedName name="VAS075_F_Standartinepro433GeriamojoVandens">'Forma 6'!$H$68</definedName>
    <definedName name="VAS075_F_Standartinepro43IsViso" localSheetId="5">'Forma 6'!$E$68</definedName>
    <definedName name="VAS075_F_Standartinepro43IsViso">'Forma 6'!$E$68</definedName>
    <definedName name="VAS075_F_Standartinepro441NuotekuSurinkimas" localSheetId="5">'Forma 6'!$J$68</definedName>
    <definedName name="VAS075_F_Standartinepro441NuotekuSurinkimas">'Forma 6'!$J$68</definedName>
    <definedName name="VAS075_F_Standartinepro442NuotekuValymas" localSheetId="5">'Forma 6'!$K$68</definedName>
    <definedName name="VAS075_F_Standartinepro442NuotekuValymas">'Forma 6'!$K$68</definedName>
    <definedName name="VAS075_F_Standartinepro443NuotekuDumblo" localSheetId="5">'Forma 6'!$L$68</definedName>
    <definedName name="VAS075_F_Standartinepro443NuotekuDumblo">'Forma 6'!$L$68</definedName>
    <definedName name="VAS075_F_Standartinepro44IsViso" localSheetId="5">'Forma 6'!$I$68</definedName>
    <definedName name="VAS075_F_Standartinepro44IsViso">'Forma 6'!$I$68</definedName>
    <definedName name="VAS075_F_Standartinepro45PavirsiniuNuoteku" localSheetId="5">'Forma 6'!$M$68</definedName>
    <definedName name="VAS075_F_Standartinepro45PavirsiniuNuoteku">'Forma 6'!$M$68</definedName>
    <definedName name="VAS075_F_Standartinepro46KitosReguliuojamosios" localSheetId="5">'Forma 6'!$N$68</definedName>
    <definedName name="VAS075_F_Standartinepro46KitosReguliuojamosios">'Forma 6'!$N$68</definedName>
    <definedName name="VAS075_F_Standartinepro47KitosVeiklos" localSheetId="5">'Forma 6'!$Q$68</definedName>
    <definedName name="VAS075_F_Standartinepro47KitosVeiklos">'Forma 6'!$Q$68</definedName>
    <definedName name="VAS075_F_Standartinepro4Apskaitosveikla1" localSheetId="5">'Forma 6'!$O$68</definedName>
    <definedName name="VAS075_F_Standartinepro4Apskaitosveikla1">'Forma 6'!$O$68</definedName>
    <definedName name="VAS075_F_Standartinepro4Kitareguliuoja1" localSheetId="5">'Forma 6'!$P$68</definedName>
    <definedName name="VAS075_F_Standartinepro4Kitareguliuoja1">'Forma 6'!$P$68</definedName>
    <definedName name="VAS075_F_Standartinepro51IS" localSheetId="5">'Forma 6'!$D$118</definedName>
    <definedName name="VAS075_F_Standartinepro51IS">'Forma 6'!$D$118</definedName>
    <definedName name="VAS075_F_Standartinepro531GeriamojoVandens" localSheetId="5">'Forma 6'!$F$118</definedName>
    <definedName name="VAS075_F_Standartinepro531GeriamojoVandens">'Forma 6'!$F$118</definedName>
    <definedName name="VAS075_F_Standartinepro532GeriamojoVandens" localSheetId="5">'Forma 6'!$G$118</definedName>
    <definedName name="VAS075_F_Standartinepro532GeriamojoVandens">'Forma 6'!$G$118</definedName>
    <definedName name="VAS075_F_Standartinepro533GeriamojoVandens" localSheetId="5">'Forma 6'!$H$118</definedName>
    <definedName name="VAS075_F_Standartinepro533GeriamojoVandens">'Forma 6'!$H$118</definedName>
    <definedName name="VAS075_F_Standartinepro53IsViso" localSheetId="5">'Forma 6'!$E$118</definedName>
    <definedName name="VAS075_F_Standartinepro53IsViso">'Forma 6'!$E$118</definedName>
    <definedName name="VAS075_F_Standartinepro541NuotekuSurinkimas" localSheetId="5">'Forma 6'!$J$118</definedName>
    <definedName name="VAS075_F_Standartinepro541NuotekuSurinkimas">'Forma 6'!$J$118</definedName>
    <definedName name="VAS075_F_Standartinepro542NuotekuValymas" localSheetId="5">'Forma 6'!$K$118</definedName>
    <definedName name="VAS075_F_Standartinepro542NuotekuValymas">'Forma 6'!$K$118</definedName>
    <definedName name="VAS075_F_Standartinepro543NuotekuDumblo" localSheetId="5">'Forma 6'!$L$118</definedName>
    <definedName name="VAS075_F_Standartinepro543NuotekuDumblo">'Forma 6'!$L$118</definedName>
    <definedName name="VAS075_F_Standartinepro54IsViso" localSheetId="5">'Forma 6'!$I$118</definedName>
    <definedName name="VAS075_F_Standartinepro54IsViso">'Forma 6'!$I$118</definedName>
    <definedName name="VAS075_F_Standartinepro55PavirsiniuNuoteku" localSheetId="5">'Forma 6'!$M$118</definedName>
    <definedName name="VAS075_F_Standartinepro55PavirsiniuNuoteku">'Forma 6'!$M$118</definedName>
    <definedName name="VAS075_F_Standartinepro56KitosReguliuojamosios" localSheetId="5">'Forma 6'!$N$118</definedName>
    <definedName name="VAS075_F_Standartinepro56KitosReguliuojamosios">'Forma 6'!$N$118</definedName>
    <definedName name="VAS075_F_Standartinepro57KitosVeiklos" localSheetId="5">'Forma 6'!$Q$118</definedName>
    <definedName name="VAS075_F_Standartinepro57KitosVeiklos">'Forma 6'!$Q$118</definedName>
    <definedName name="VAS075_F_Standartinepro5Apskaitosveikla1" localSheetId="5">'Forma 6'!$O$118</definedName>
    <definedName name="VAS075_F_Standartinepro5Apskaitosveikla1">'Forma 6'!$O$118</definedName>
    <definedName name="VAS075_F_Standartinepro5Kitareguliuoja1" localSheetId="5">'Forma 6'!$P$118</definedName>
    <definedName name="VAS075_F_Standartinepro5Kitareguliuoja1">'Forma 6'!$P$118</definedName>
    <definedName name="VAS075_F_Tiesiogiaipask11IS" localSheetId="5">'Forma 6'!$D$38</definedName>
    <definedName name="VAS075_F_Tiesiogiaipask11IS">'Forma 6'!$D$38</definedName>
    <definedName name="VAS075_F_Tiesiogiaipask131GeriamojoVandens" localSheetId="5">'Forma 6'!$F$38</definedName>
    <definedName name="VAS075_F_Tiesiogiaipask131GeriamojoVandens">'Forma 6'!$F$38</definedName>
    <definedName name="VAS075_F_Tiesiogiaipask132GeriamojoVandens" localSheetId="5">'Forma 6'!$G$38</definedName>
    <definedName name="VAS075_F_Tiesiogiaipask132GeriamojoVandens">'Forma 6'!$G$38</definedName>
    <definedName name="VAS075_F_Tiesiogiaipask133GeriamojoVandens" localSheetId="5">'Forma 6'!$H$38</definedName>
    <definedName name="VAS075_F_Tiesiogiaipask133GeriamojoVandens">'Forma 6'!$H$38</definedName>
    <definedName name="VAS075_F_Tiesiogiaipask13IsViso" localSheetId="5">'Forma 6'!$E$38</definedName>
    <definedName name="VAS075_F_Tiesiogiaipask13IsViso">'Forma 6'!$E$38</definedName>
    <definedName name="VAS075_F_Tiesiogiaipask141NuotekuSurinkimas" localSheetId="5">'Forma 6'!$J$38</definedName>
    <definedName name="VAS075_F_Tiesiogiaipask141NuotekuSurinkimas">'Forma 6'!$J$38</definedName>
    <definedName name="VAS075_F_Tiesiogiaipask142NuotekuValymas" localSheetId="5">'Forma 6'!$K$38</definedName>
    <definedName name="VAS075_F_Tiesiogiaipask142NuotekuValymas">'Forma 6'!$K$38</definedName>
    <definedName name="VAS075_F_Tiesiogiaipask143NuotekuDumblo" localSheetId="5">'Forma 6'!$L$38</definedName>
    <definedName name="VAS075_F_Tiesiogiaipask143NuotekuDumblo">'Forma 6'!$L$38</definedName>
    <definedName name="VAS075_F_Tiesiogiaipask14IsViso" localSheetId="5">'Forma 6'!$I$38</definedName>
    <definedName name="VAS075_F_Tiesiogiaipask14IsViso">'Forma 6'!$I$38</definedName>
    <definedName name="VAS075_F_Tiesiogiaipask15PavirsiniuNuoteku" localSheetId="5">'Forma 6'!$M$38</definedName>
    <definedName name="VAS075_F_Tiesiogiaipask15PavirsiniuNuoteku">'Forma 6'!$M$38</definedName>
    <definedName name="VAS075_F_Tiesiogiaipask16KitosReguliuojamosios" localSheetId="5">'Forma 6'!$N$38</definedName>
    <definedName name="VAS075_F_Tiesiogiaipask16KitosReguliuojamosios">'Forma 6'!$N$38</definedName>
    <definedName name="VAS075_F_Tiesiogiaipask17KitosVeiklos" localSheetId="5">'Forma 6'!$Q$38</definedName>
    <definedName name="VAS075_F_Tiesiogiaipask17KitosVeiklos">'Forma 6'!$Q$38</definedName>
    <definedName name="VAS075_F_Tiesiogiaipask1Apskaitosveikla1" localSheetId="5">'Forma 6'!$O$38</definedName>
    <definedName name="VAS075_F_Tiesiogiaipask1Apskaitosveikla1">'Forma 6'!$O$38</definedName>
    <definedName name="VAS075_F_Tiesiogiaipask1Kitareguliuoja1" localSheetId="5">'Forma 6'!$P$38</definedName>
    <definedName name="VAS075_F_Tiesiogiaipask1Kitareguliuoja1">'Forma 6'!$P$38</definedName>
    <definedName name="VAS075_F_Transportoprie21IS" localSheetId="5">'Forma 6'!$D$31</definedName>
    <definedName name="VAS075_F_Transportoprie21IS">'Forma 6'!$D$31</definedName>
    <definedName name="VAS075_F_Transportoprie231GeriamojoVandens" localSheetId="5">'Forma 6'!$F$31</definedName>
    <definedName name="VAS075_F_Transportoprie231GeriamojoVandens">'Forma 6'!$F$31</definedName>
    <definedName name="VAS075_F_Transportoprie232GeriamojoVandens" localSheetId="5">'Forma 6'!$G$31</definedName>
    <definedName name="VAS075_F_Transportoprie232GeriamojoVandens">'Forma 6'!$G$31</definedName>
    <definedName name="VAS075_F_Transportoprie233GeriamojoVandens" localSheetId="5">'Forma 6'!$H$31</definedName>
    <definedName name="VAS075_F_Transportoprie233GeriamojoVandens">'Forma 6'!$H$31</definedName>
    <definedName name="VAS075_F_Transportoprie23IsViso" localSheetId="5">'Forma 6'!$E$31</definedName>
    <definedName name="VAS075_F_Transportoprie23IsViso">'Forma 6'!$E$31</definedName>
    <definedName name="VAS075_F_Transportoprie241NuotekuSurinkimas" localSheetId="5">'Forma 6'!$J$31</definedName>
    <definedName name="VAS075_F_Transportoprie241NuotekuSurinkimas">'Forma 6'!$J$31</definedName>
    <definedName name="VAS075_F_Transportoprie242NuotekuValymas" localSheetId="5">'Forma 6'!$K$31</definedName>
    <definedName name="VAS075_F_Transportoprie242NuotekuValymas">'Forma 6'!$K$31</definedName>
    <definedName name="VAS075_F_Transportoprie243NuotekuDumblo" localSheetId="5">'Forma 6'!$L$31</definedName>
    <definedName name="VAS075_F_Transportoprie243NuotekuDumblo">'Forma 6'!$L$31</definedName>
    <definedName name="VAS075_F_Transportoprie24IsViso" localSheetId="5">'Forma 6'!$I$31</definedName>
    <definedName name="VAS075_F_Transportoprie24IsViso">'Forma 6'!$I$31</definedName>
    <definedName name="VAS075_F_Transportoprie25PavirsiniuNuoteku" localSheetId="5">'Forma 6'!$M$31</definedName>
    <definedName name="VAS075_F_Transportoprie25PavirsiniuNuoteku">'Forma 6'!$M$31</definedName>
    <definedName name="VAS075_F_Transportoprie26KitosReguliuojamosios" localSheetId="5">'Forma 6'!$N$31</definedName>
    <definedName name="VAS075_F_Transportoprie26KitosReguliuojamosios">'Forma 6'!$N$31</definedName>
    <definedName name="VAS075_F_Transportoprie27KitosVeiklos" localSheetId="5">'Forma 6'!$Q$31</definedName>
    <definedName name="VAS075_F_Transportoprie27KitosVeiklos">'Forma 6'!$Q$31</definedName>
    <definedName name="VAS075_F_Transportoprie2Apskaitosveikla1" localSheetId="5">'Forma 6'!$O$31</definedName>
    <definedName name="VAS075_F_Transportoprie2Apskaitosveikla1">'Forma 6'!$O$31</definedName>
    <definedName name="VAS075_F_Transportoprie2Kitareguliuoja1" localSheetId="5">'Forma 6'!$P$31</definedName>
    <definedName name="VAS075_F_Transportoprie2Kitareguliuoja1">'Forma 6'!$P$31</definedName>
    <definedName name="VAS075_F_Transportoprie31IS" localSheetId="5">'Forma 6'!$D$59</definedName>
    <definedName name="VAS075_F_Transportoprie31IS">'Forma 6'!$D$59</definedName>
    <definedName name="VAS075_F_Transportoprie331GeriamojoVandens" localSheetId="5">'Forma 6'!$F$59</definedName>
    <definedName name="VAS075_F_Transportoprie331GeriamojoVandens">'Forma 6'!$F$59</definedName>
    <definedName name="VAS075_F_Transportoprie332GeriamojoVandens" localSheetId="5">'Forma 6'!$G$59</definedName>
    <definedName name="VAS075_F_Transportoprie332GeriamojoVandens">'Forma 6'!$G$59</definedName>
    <definedName name="VAS075_F_Transportoprie333GeriamojoVandens" localSheetId="5">'Forma 6'!$H$59</definedName>
    <definedName name="VAS075_F_Transportoprie333GeriamojoVandens">'Forma 6'!$H$59</definedName>
    <definedName name="VAS075_F_Transportoprie33IsViso" localSheetId="5">'Forma 6'!$E$59</definedName>
    <definedName name="VAS075_F_Transportoprie33IsViso">'Forma 6'!$E$59</definedName>
    <definedName name="VAS075_F_Transportoprie341NuotekuSurinkimas" localSheetId="5">'Forma 6'!$J$59</definedName>
    <definedName name="VAS075_F_Transportoprie341NuotekuSurinkimas">'Forma 6'!$J$59</definedName>
    <definedName name="VAS075_F_Transportoprie342NuotekuValymas" localSheetId="5">'Forma 6'!$K$59</definedName>
    <definedName name="VAS075_F_Transportoprie342NuotekuValymas">'Forma 6'!$K$59</definedName>
    <definedName name="VAS075_F_Transportoprie343NuotekuDumblo" localSheetId="5">'Forma 6'!$L$59</definedName>
    <definedName name="VAS075_F_Transportoprie343NuotekuDumblo">'Forma 6'!$L$59</definedName>
    <definedName name="VAS075_F_Transportoprie34IsViso" localSheetId="5">'Forma 6'!$I$59</definedName>
    <definedName name="VAS075_F_Transportoprie34IsViso">'Forma 6'!$I$59</definedName>
    <definedName name="VAS075_F_Transportoprie35PavirsiniuNuoteku" localSheetId="5">'Forma 6'!$M$59</definedName>
    <definedName name="VAS075_F_Transportoprie35PavirsiniuNuoteku">'Forma 6'!$M$59</definedName>
    <definedName name="VAS075_F_Transportoprie36KitosReguliuojamosios" localSheetId="5">'Forma 6'!$N$59</definedName>
    <definedName name="VAS075_F_Transportoprie36KitosReguliuojamosios">'Forma 6'!$N$59</definedName>
    <definedName name="VAS075_F_Transportoprie37KitosVeiklos" localSheetId="5">'Forma 6'!$Q$59</definedName>
    <definedName name="VAS075_F_Transportoprie37KitosVeiklos">'Forma 6'!$Q$59</definedName>
    <definedName name="VAS075_F_Transportoprie3Apskaitosveikla1" localSheetId="5">'Forma 6'!$O$59</definedName>
    <definedName name="VAS075_F_Transportoprie3Apskaitosveikla1">'Forma 6'!$O$59</definedName>
    <definedName name="VAS075_F_Transportoprie3Kitareguliuoja1" localSheetId="5">'Forma 6'!$P$59</definedName>
    <definedName name="VAS075_F_Transportoprie3Kitareguliuoja1">'Forma 6'!$P$59</definedName>
    <definedName name="VAS075_F_Transportoprie41IS" localSheetId="5">'Forma 6'!$D$87</definedName>
    <definedName name="VAS075_F_Transportoprie41IS">'Forma 6'!$D$87</definedName>
    <definedName name="VAS075_F_Transportoprie431GeriamojoVandens" localSheetId="5">'Forma 6'!$F$87</definedName>
    <definedName name="VAS075_F_Transportoprie431GeriamojoVandens">'Forma 6'!$F$87</definedName>
    <definedName name="VAS075_F_Transportoprie432GeriamojoVandens" localSheetId="5">'Forma 6'!$G$87</definedName>
    <definedName name="VAS075_F_Transportoprie432GeriamojoVandens">'Forma 6'!$G$87</definedName>
    <definedName name="VAS075_F_Transportoprie433GeriamojoVandens" localSheetId="5">'Forma 6'!$H$87</definedName>
    <definedName name="VAS075_F_Transportoprie433GeriamojoVandens">'Forma 6'!$H$87</definedName>
    <definedName name="VAS075_F_Transportoprie43IsViso" localSheetId="5">'Forma 6'!$E$87</definedName>
    <definedName name="VAS075_F_Transportoprie43IsViso">'Forma 6'!$E$87</definedName>
    <definedName name="VAS075_F_Transportoprie441NuotekuSurinkimas" localSheetId="5">'Forma 6'!$J$87</definedName>
    <definedName name="VAS075_F_Transportoprie441NuotekuSurinkimas">'Forma 6'!$J$87</definedName>
    <definedName name="VAS075_F_Transportoprie442NuotekuValymas" localSheetId="5">'Forma 6'!$K$87</definedName>
    <definedName name="VAS075_F_Transportoprie442NuotekuValymas">'Forma 6'!$K$87</definedName>
    <definedName name="VAS075_F_Transportoprie443NuotekuDumblo" localSheetId="5">'Forma 6'!$L$87</definedName>
    <definedName name="VAS075_F_Transportoprie443NuotekuDumblo">'Forma 6'!$L$87</definedName>
    <definedName name="VAS075_F_Transportoprie44IsViso" localSheetId="5">'Forma 6'!$I$87</definedName>
    <definedName name="VAS075_F_Transportoprie44IsViso">'Forma 6'!$I$87</definedName>
    <definedName name="VAS075_F_Transportoprie45PavirsiniuNuoteku" localSheetId="5">'Forma 6'!$M$87</definedName>
    <definedName name="VAS075_F_Transportoprie45PavirsiniuNuoteku">'Forma 6'!$M$87</definedName>
    <definedName name="VAS075_F_Transportoprie46KitosReguliuojamosios" localSheetId="5">'Forma 6'!$N$87</definedName>
    <definedName name="VAS075_F_Transportoprie46KitosReguliuojamosios">'Forma 6'!$N$87</definedName>
    <definedName name="VAS075_F_Transportoprie47KitosVeiklos" localSheetId="5">'Forma 6'!$Q$87</definedName>
    <definedName name="VAS075_F_Transportoprie47KitosVeiklos">'Forma 6'!$Q$87</definedName>
    <definedName name="VAS075_F_Transportoprie4Apskaitosveikla1" localSheetId="5">'Forma 6'!$O$87</definedName>
    <definedName name="VAS075_F_Transportoprie4Apskaitosveikla1">'Forma 6'!$O$87</definedName>
    <definedName name="VAS075_F_Transportoprie4Kitareguliuoja1" localSheetId="5">'Forma 6'!$P$87</definedName>
    <definedName name="VAS075_F_Transportoprie4Kitareguliuoja1">'Forma 6'!$P$87</definedName>
    <definedName name="VAS075_F_Transportoprie51IS" localSheetId="5">'Forma 6'!$D$136</definedName>
    <definedName name="VAS075_F_Transportoprie51IS">'Forma 6'!$D$136</definedName>
    <definedName name="VAS075_F_Transportoprie531GeriamojoVandens" localSheetId="5">'Forma 6'!$F$136</definedName>
    <definedName name="VAS075_F_Transportoprie531GeriamojoVandens">'Forma 6'!$F$136</definedName>
    <definedName name="VAS075_F_Transportoprie532GeriamojoVandens" localSheetId="5">'Forma 6'!$G$136</definedName>
    <definedName name="VAS075_F_Transportoprie532GeriamojoVandens">'Forma 6'!$G$136</definedName>
    <definedName name="VAS075_F_Transportoprie533GeriamojoVandens" localSheetId="5">'Forma 6'!$H$136</definedName>
    <definedName name="VAS075_F_Transportoprie533GeriamojoVandens">'Forma 6'!$H$136</definedName>
    <definedName name="VAS075_F_Transportoprie53IsViso" localSheetId="5">'Forma 6'!$E$136</definedName>
    <definedName name="VAS075_F_Transportoprie53IsViso">'Forma 6'!$E$136</definedName>
    <definedName name="VAS075_F_Transportoprie541NuotekuSurinkimas" localSheetId="5">'Forma 6'!$J$136</definedName>
    <definedName name="VAS075_F_Transportoprie541NuotekuSurinkimas">'Forma 6'!$J$136</definedName>
    <definedName name="VAS075_F_Transportoprie542NuotekuValymas" localSheetId="5">'Forma 6'!$K$136</definedName>
    <definedName name="VAS075_F_Transportoprie542NuotekuValymas">'Forma 6'!$K$136</definedName>
    <definedName name="VAS075_F_Transportoprie543NuotekuDumblo" localSheetId="5">'Forma 6'!$L$136</definedName>
    <definedName name="VAS075_F_Transportoprie543NuotekuDumblo">'Forma 6'!$L$136</definedName>
    <definedName name="VAS075_F_Transportoprie54IsViso" localSheetId="5">'Forma 6'!$I$136</definedName>
    <definedName name="VAS075_F_Transportoprie54IsViso">'Forma 6'!$I$136</definedName>
    <definedName name="VAS075_F_Transportoprie55PavirsiniuNuoteku" localSheetId="5">'Forma 6'!$M$136</definedName>
    <definedName name="VAS075_F_Transportoprie55PavirsiniuNuoteku">'Forma 6'!$M$136</definedName>
    <definedName name="VAS075_F_Transportoprie56KitosReguliuojamosios" localSheetId="5">'Forma 6'!$N$136</definedName>
    <definedName name="VAS075_F_Transportoprie56KitosReguliuojamosios">'Forma 6'!$N$136</definedName>
    <definedName name="VAS075_F_Transportoprie57KitosVeiklos" localSheetId="5">'Forma 6'!$Q$136</definedName>
    <definedName name="VAS075_F_Transportoprie57KitosVeiklos">'Forma 6'!$Q$136</definedName>
    <definedName name="VAS075_F_Transportoprie5Apskaitosveikla1" localSheetId="5">'Forma 6'!$O$136</definedName>
    <definedName name="VAS075_F_Transportoprie5Apskaitosveikla1">'Forma 6'!$O$136</definedName>
    <definedName name="VAS075_F_Transportoprie5Kitareguliuoja1" localSheetId="5">'Forma 6'!$P$136</definedName>
    <definedName name="VAS075_F_Transportoprie5Kitareguliuoja1">'Forma 6'!$P$136</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6'!$D$46</definedName>
    <definedName name="VAS075_F_Vamzdynai31IS">'Forma 6'!$D$46</definedName>
    <definedName name="VAS075_F_Vamzdynai331GeriamojoVandens" localSheetId="5">'Forma 6'!$F$46</definedName>
    <definedName name="VAS075_F_Vamzdynai331GeriamojoVandens">'Forma 6'!$F$46</definedName>
    <definedName name="VAS075_F_Vamzdynai332GeriamojoVandens" localSheetId="5">'Forma 6'!$G$46</definedName>
    <definedName name="VAS075_F_Vamzdynai332GeriamojoVandens">'Forma 6'!$G$46</definedName>
    <definedName name="VAS075_F_Vamzdynai333GeriamojoVandens" localSheetId="5">'Forma 6'!$H$46</definedName>
    <definedName name="VAS075_F_Vamzdynai333GeriamojoVandens">'Forma 6'!$H$46</definedName>
    <definedName name="VAS075_F_Vamzdynai33IsViso" localSheetId="5">'Forma 6'!$E$46</definedName>
    <definedName name="VAS075_F_Vamzdynai33IsViso">'Forma 6'!$E$46</definedName>
    <definedName name="VAS075_F_Vamzdynai341NuotekuSurinkimas" localSheetId="5">'Forma 6'!$J$46</definedName>
    <definedName name="VAS075_F_Vamzdynai341NuotekuSurinkimas">'Forma 6'!$J$46</definedName>
    <definedName name="VAS075_F_Vamzdynai342NuotekuValymas" localSheetId="5">'Forma 6'!$K$46</definedName>
    <definedName name="VAS075_F_Vamzdynai342NuotekuValymas">'Forma 6'!$K$46</definedName>
    <definedName name="VAS075_F_Vamzdynai343NuotekuDumblo" localSheetId="5">'Forma 6'!$L$46</definedName>
    <definedName name="VAS075_F_Vamzdynai343NuotekuDumblo">'Forma 6'!$L$46</definedName>
    <definedName name="VAS075_F_Vamzdynai34IsViso" localSheetId="5">'Forma 6'!$I$46</definedName>
    <definedName name="VAS075_F_Vamzdynai34IsViso">'Forma 6'!$I$46</definedName>
    <definedName name="VAS075_F_Vamzdynai35PavirsiniuNuoteku" localSheetId="5">'Forma 6'!$M$46</definedName>
    <definedName name="VAS075_F_Vamzdynai35PavirsiniuNuoteku">'Forma 6'!$M$46</definedName>
    <definedName name="VAS075_F_Vamzdynai36KitosReguliuojamosios" localSheetId="5">'Forma 6'!$N$46</definedName>
    <definedName name="VAS075_F_Vamzdynai36KitosReguliuojamosios">'Forma 6'!$N$46</definedName>
    <definedName name="VAS075_F_Vamzdynai37KitosVeiklos" localSheetId="5">'Forma 6'!$Q$46</definedName>
    <definedName name="VAS075_F_Vamzdynai37KitosVeiklos">'Forma 6'!$Q$46</definedName>
    <definedName name="VAS075_F_Vamzdynai3Apskaitosveikla1" localSheetId="5">'Forma 6'!$O$46</definedName>
    <definedName name="VAS075_F_Vamzdynai3Apskaitosveikla1">'Forma 6'!$O$46</definedName>
    <definedName name="VAS075_F_Vamzdynai3Kitareguliuoja1" localSheetId="5">'Forma 6'!$P$46</definedName>
    <definedName name="VAS075_F_Vamzdynai3Kitareguliuoja1">'Forma 6'!$P$46</definedName>
    <definedName name="VAS075_F_Vamzdynai41IS" localSheetId="5">'Forma 6'!$D$74</definedName>
    <definedName name="VAS075_F_Vamzdynai41IS">'Forma 6'!$D$74</definedName>
    <definedName name="VAS075_F_Vamzdynai431GeriamojoVandens" localSheetId="5">'Forma 6'!$F$74</definedName>
    <definedName name="VAS075_F_Vamzdynai431GeriamojoVandens">'Forma 6'!$F$74</definedName>
    <definedName name="VAS075_F_Vamzdynai432GeriamojoVandens" localSheetId="5">'Forma 6'!$G$74</definedName>
    <definedName name="VAS075_F_Vamzdynai432GeriamojoVandens">'Forma 6'!$G$74</definedName>
    <definedName name="VAS075_F_Vamzdynai433GeriamojoVandens" localSheetId="5">'Forma 6'!$H$74</definedName>
    <definedName name="VAS075_F_Vamzdynai433GeriamojoVandens">'Forma 6'!$H$74</definedName>
    <definedName name="VAS075_F_Vamzdynai43IsViso" localSheetId="5">'Forma 6'!$E$74</definedName>
    <definedName name="VAS075_F_Vamzdynai43IsViso">'Forma 6'!$E$74</definedName>
    <definedName name="VAS075_F_Vamzdynai441NuotekuSurinkimas" localSheetId="5">'Forma 6'!$J$74</definedName>
    <definedName name="VAS075_F_Vamzdynai441NuotekuSurinkimas">'Forma 6'!$J$74</definedName>
    <definedName name="VAS075_F_Vamzdynai442NuotekuValymas" localSheetId="5">'Forma 6'!$K$74</definedName>
    <definedName name="VAS075_F_Vamzdynai442NuotekuValymas">'Forma 6'!$K$74</definedName>
    <definedName name="VAS075_F_Vamzdynai443NuotekuDumblo" localSheetId="5">'Forma 6'!$L$74</definedName>
    <definedName name="VAS075_F_Vamzdynai443NuotekuDumblo">'Forma 6'!$L$74</definedName>
    <definedName name="VAS075_F_Vamzdynai44IsViso" localSheetId="5">'Forma 6'!$I$74</definedName>
    <definedName name="VAS075_F_Vamzdynai44IsViso">'Forma 6'!$I$74</definedName>
    <definedName name="VAS075_F_Vamzdynai45PavirsiniuNuoteku" localSheetId="5">'Forma 6'!$M$74</definedName>
    <definedName name="VAS075_F_Vamzdynai45PavirsiniuNuoteku">'Forma 6'!$M$74</definedName>
    <definedName name="VAS075_F_Vamzdynai46KitosReguliuojamosios" localSheetId="5">'Forma 6'!$N$74</definedName>
    <definedName name="VAS075_F_Vamzdynai46KitosReguliuojamosios">'Forma 6'!$N$74</definedName>
    <definedName name="VAS075_F_Vamzdynai47KitosVeiklos" localSheetId="5">'Forma 6'!$Q$74</definedName>
    <definedName name="VAS075_F_Vamzdynai47KitosVeiklos">'Forma 6'!$Q$74</definedName>
    <definedName name="VAS075_F_Vamzdynai4Apskaitosveikla1" localSheetId="5">'Forma 6'!$O$74</definedName>
    <definedName name="VAS075_F_Vamzdynai4Apskaitosveikla1">'Forma 6'!$O$74</definedName>
    <definedName name="VAS075_F_Vamzdynai4Kitareguliuoja1" localSheetId="5">'Forma 6'!$P$74</definedName>
    <definedName name="VAS075_F_Vamzdynai4Kitareguliuoja1">'Forma 6'!$P$74</definedName>
    <definedName name="VAS075_F_Vamzdynai51IS" localSheetId="5">'Forma 6'!$D$124</definedName>
    <definedName name="VAS075_F_Vamzdynai51IS">'Forma 6'!$D$124</definedName>
    <definedName name="VAS075_F_Vamzdynai531GeriamojoVandens" localSheetId="5">'Forma 6'!$F$124</definedName>
    <definedName name="VAS075_F_Vamzdynai531GeriamojoVandens">'Forma 6'!$F$124</definedName>
    <definedName name="VAS075_F_Vamzdynai532GeriamojoVandens" localSheetId="5">'Forma 6'!$G$124</definedName>
    <definedName name="VAS075_F_Vamzdynai532GeriamojoVandens">'Forma 6'!$G$124</definedName>
    <definedName name="VAS075_F_Vamzdynai533GeriamojoVandens" localSheetId="5">'Forma 6'!$H$124</definedName>
    <definedName name="VAS075_F_Vamzdynai533GeriamojoVandens">'Forma 6'!$H$124</definedName>
    <definedName name="VAS075_F_Vamzdynai53IsViso" localSheetId="5">'Forma 6'!$E$124</definedName>
    <definedName name="VAS075_F_Vamzdynai53IsViso">'Forma 6'!$E$124</definedName>
    <definedName name="VAS075_F_Vamzdynai541NuotekuSurinkimas" localSheetId="5">'Forma 6'!$J$124</definedName>
    <definedName name="VAS075_F_Vamzdynai541NuotekuSurinkimas">'Forma 6'!$J$124</definedName>
    <definedName name="VAS075_F_Vamzdynai542NuotekuValymas" localSheetId="5">'Forma 6'!$K$124</definedName>
    <definedName name="VAS075_F_Vamzdynai542NuotekuValymas">'Forma 6'!$K$124</definedName>
    <definedName name="VAS075_F_Vamzdynai543NuotekuDumblo" localSheetId="5">'Forma 6'!$L$124</definedName>
    <definedName name="VAS075_F_Vamzdynai543NuotekuDumblo">'Forma 6'!$L$124</definedName>
    <definedName name="VAS075_F_Vamzdynai54IsViso" localSheetId="5">'Forma 6'!$I$124</definedName>
    <definedName name="VAS075_F_Vamzdynai54IsViso">'Forma 6'!$I$124</definedName>
    <definedName name="VAS075_F_Vamzdynai55PavirsiniuNuoteku" localSheetId="5">'Forma 6'!$M$124</definedName>
    <definedName name="VAS075_F_Vamzdynai55PavirsiniuNuoteku">'Forma 6'!$M$124</definedName>
    <definedName name="VAS075_F_Vamzdynai56KitosReguliuojamosios" localSheetId="5">'Forma 6'!$N$124</definedName>
    <definedName name="VAS075_F_Vamzdynai56KitosReguliuojamosios">'Forma 6'!$N$124</definedName>
    <definedName name="VAS075_F_Vamzdynai57KitosVeiklos" localSheetId="5">'Forma 6'!$Q$124</definedName>
    <definedName name="VAS075_F_Vamzdynai57KitosVeiklos">'Forma 6'!$Q$124</definedName>
    <definedName name="VAS075_F_Vamzdynai5Apskaitosveikla1" localSheetId="5">'Forma 6'!$O$124</definedName>
    <definedName name="VAS075_F_Vamzdynai5Apskaitosveikla1">'Forma 6'!$O$124</definedName>
    <definedName name="VAS075_F_Vamzdynai5Kitareguliuoja1" localSheetId="5">'Forma 6'!$P$124</definedName>
    <definedName name="VAS075_F_Vamzdynai5Kitareguliuoja1">'Forma 6'!$P$124</definedName>
    <definedName name="VAS075_F_Vandenssiurbli21IS" localSheetId="5">'Forma 6'!$D$23</definedName>
    <definedName name="VAS075_F_Vandenssiurbli21IS">'Forma 6'!$D$23</definedName>
    <definedName name="VAS075_F_Vandenssiurbli231GeriamojoVandens" localSheetId="5">'Forma 6'!$F$23</definedName>
    <definedName name="VAS075_F_Vandenssiurbli231GeriamojoVandens">'Forma 6'!$F$23</definedName>
    <definedName name="VAS075_F_Vandenssiurbli232GeriamojoVandens" localSheetId="5">'Forma 6'!$G$23</definedName>
    <definedName name="VAS075_F_Vandenssiurbli232GeriamojoVandens">'Forma 6'!$G$23</definedName>
    <definedName name="VAS075_F_Vandenssiurbli233GeriamojoVandens" localSheetId="5">'Forma 6'!$H$23</definedName>
    <definedName name="VAS075_F_Vandenssiurbli233GeriamojoVandens">'Forma 6'!$H$23</definedName>
    <definedName name="VAS075_F_Vandenssiurbli23IsViso" localSheetId="5">'Forma 6'!$E$23</definedName>
    <definedName name="VAS075_F_Vandenssiurbli23IsViso">'Forma 6'!$E$23</definedName>
    <definedName name="VAS075_F_Vandenssiurbli241NuotekuSurinkimas" localSheetId="5">'Forma 6'!$J$23</definedName>
    <definedName name="VAS075_F_Vandenssiurbli241NuotekuSurinkimas">'Forma 6'!$J$23</definedName>
    <definedName name="VAS075_F_Vandenssiurbli242NuotekuValymas" localSheetId="5">'Forma 6'!$K$23</definedName>
    <definedName name="VAS075_F_Vandenssiurbli242NuotekuValymas">'Forma 6'!$K$23</definedName>
    <definedName name="VAS075_F_Vandenssiurbli243NuotekuDumblo" localSheetId="5">'Forma 6'!$L$23</definedName>
    <definedName name="VAS075_F_Vandenssiurbli243NuotekuDumblo">'Forma 6'!$L$23</definedName>
    <definedName name="VAS075_F_Vandenssiurbli24IsViso" localSheetId="5">'Forma 6'!$I$23</definedName>
    <definedName name="VAS075_F_Vandenssiurbli24IsViso">'Forma 6'!$I$23</definedName>
    <definedName name="VAS075_F_Vandenssiurbli25PavirsiniuNuoteku" localSheetId="5">'Forma 6'!$M$23</definedName>
    <definedName name="VAS075_F_Vandenssiurbli25PavirsiniuNuoteku">'Forma 6'!$M$23</definedName>
    <definedName name="VAS075_F_Vandenssiurbli26KitosReguliuojamosios" localSheetId="5">'Forma 6'!$N$23</definedName>
    <definedName name="VAS075_F_Vandenssiurbli26KitosReguliuojamosios">'Forma 6'!$N$23</definedName>
    <definedName name="VAS075_F_Vandenssiurbli27KitosVeiklos" localSheetId="5">'Forma 6'!$Q$23</definedName>
    <definedName name="VAS075_F_Vandenssiurbli27KitosVeiklos">'Forma 6'!$Q$23</definedName>
    <definedName name="VAS075_F_Vandenssiurbli2Apskaitosveikla1" localSheetId="5">'Forma 6'!$O$23</definedName>
    <definedName name="VAS075_F_Vandenssiurbli2Apskaitosveikla1">'Forma 6'!$O$23</definedName>
    <definedName name="VAS075_F_Vandenssiurbli2Kitareguliuoja1" localSheetId="5">'Forma 6'!$P$23</definedName>
    <definedName name="VAS075_F_Vandenssiurbli2Kitareguliuoja1">'Forma 6'!$P$23</definedName>
    <definedName name="VAS075_F_Vandenssiurbli31IS" localSheetId="5">'Forma 6'!$D$51</definedName>
    <definedName name="VAS075_F_Vandenssiurbli31IS">'Forma 6'!$D$51</definedName>
    <definedName name="VAS075_F_Vandenssiurbli331GeriamojoVandens" localSheetId="5">'Forma 6'!$F$51</definedName>
    <definedName name="VAS075_F_Vandenssiurbli331GeriamojoVandens">'Forma 6'!$F$51</definedName>
    <definedName name="VAS075_F_Vandenssiurbli332GeriamojoVandens" localSheetId="5">'Forma 6'!$G$51</definedName>
    <definedName name="VAS075_F_Vandenssiurbli332GeriamojoVandens">'Forma 6'!$G$51</definedName>
    <definedName name="VAS075_F_Vandenssiurbli333GeriamojoVandens" localSheetId="5">'Forma 6'!$H$51</definedName>
    <definedName name="VAS075_F_Vandenssiurbli333GeriamojoVandens">'Forma 6'!$H$51</definedName>
    <definedName name="VAS075_F_Vandenssiurbli33IsViso" localSheetId="5">'Forma 6'!$E$51</definedName>
    <definedName name="VAS075_F_Vandenssiurbli33IsViso">'Forma 6'!$E$51</definedName>
    <definedName name="VAS075_F_Vandenssiurbli341NuotekuSurinkimas" localSheetId="5">'Forma 6'!$J$51</definedName>
    <definedName name="VAS075_F_Vandenssiurbli341NuotekuSurinkimas">'Forma 6'!$J$51</definedName>
    <definedName name="VAS075_F_Vandenssiurbli342NuotekuValymas" localSheetId="5">'Forma 6'!$K$51</definedName>
    <definedName name="VAS075_F_Vandenssiurbli342NuotekuValymas">'Forma 6'!$K$51</definedName>
    <definedName name="VAS075_F_Vandenssiurbli343NuotekuDumblo" localSheetId="5">'Forma 6'!$L$51</definedName>
    <definedName name="VAS075_F_Vandenssiurbli343NuotekuDumblo">'Forma 6'!$L$51</definedName>
    <definedName name="VAS075_F_Vandenssiurbli34IsViso" localSheetId="5">'Forma 6'!$I$51</definedName>
    <definedName name="VAS075_F_Vandenssiurbli34IsViso">'Forma 6'!$I$51</definedName>
    <definedName name="VAS075_F_Vandenssiurbli35PavirsiniuNuoteku" localSheetId="5">'Forma 6'!$M$51</definedName>
    <definedName name="VAS075_F_Vandenssiurbli35PavirsiniuNuoteku">'Forma 6'!$M$51</definedName>
    <definedName name="VAS075_F_Vandenssiurbli36KitosReguliuojamosios" localSheetId="5">'Forma 6'!$N$51</definedName>
    <definedName name="VAS075_F_Vandenssiurbli36KitosReguliuojamosios">'Forma 6'!$N$51</definedName>
    <definedName name="VAS075_F_Vandenssiurbli37KitosVeiklos" localSheetId="5">'Forma 6'!$Q$51</definedName>
    <definedName name="VAS075_F_Vandenssiurbli37KitosVeiklos">'Forma 6'!$Q$51</definedName>
    <definedName name="VAS075_F_Vandenssiurbli3Apskaitosveikla1" localSheetId="5">'Forma 6'!$O$51</definedName>
    <definedName name="VAS075_F_Vandenssiurbli3Apskaitosveikla1">'Forma 6'!$O$51</definedName>
    <definedName name="VAS075_F_Vandenssiurbli3Kitareguliuoja1" localSheetId="5">'Forma 6'!$P$51</definedName>
    <definedName name="VAS075_F_Vandenssiurbli3Kitareguliuoja1">'Forma 6'!$P$51</definedName>
    <definedName name="VAS075_F_Vandenssiurbli41IS" localSheetId="5">'Forma 6'!$D$79</definedName>
    <definedName name="VAS075_F_Vandenssiurbli41IS">'Forma 6'!$D$79</definedName>
    <definedName name="VAS075_F_Vandenssiurbli431GeriamojoVandens" localSheetId="5">'Forma 6'!$F$79</definedName>
    <definedName name="VAS075_F_Vandenssiurbli431GeriamojoVandens">'Forma 6'!$F$79</definedName>
    <definedName name="VAS075_F_Vandenssiurbli432GeriamojoVandens" localSheetId="5">'Forma 6'!$G$79</definedName>
    <definedName name="VAS075_F_Vandenssiurbli432GeriamojoVandens">'Forma 6'!$G$79</definedName>
    <definedName name="VAS075_F_Vandenssiurbli433GeriamojoVandens" localSheetId="5">'Forma 6'!$H$79</definedName>
    <definedName name="VAS075_F_Vandenssiurbli433GeriamojoVandens">'Forma 6'!$H$79</definedName>
    <definedName name="VAS075_F_Vandenssiurbli43IsViso" localSheetId="5">'Forma 6'!$E$79</definedName>
    <definedName name="VAS075_F_Vandenssiurbli43IsViso">'Forma 6'!$E$79</definedName>
    <definedName name="VAS075_F_Vandenssiurbli441NuotekuSurinkimas" localSheetId="5">'Forma 6'!$J$79</definedName>
    <definedName name="VAS075_F_Vandenssiurbli441NuotekuSurinkimas">'Forma 6'!$J$79</definedName>
    <definedName name="VAS075_F_Vandenssiurbli442NuotekuValymas" localSheetId="5">'Forma 6'!$K$79</definedName>
    <definedName name="VAS075_F_Vandenssiurbli442NuotekuValymas">'Forma 6'!$K$79</definedName>
    <definedName name="VAS075_F_Vandenssiurbli443NuotekuDumblo" localSheetId="5">'Forma 6'!$L$79</definedName>
    <definedName name="VAS075_F_Vandenssiurbli443NuotekuDumblo">'Forma 6'!$L$79</definedName>
    <definedName name="VAS075_F_Vandenssiurbli44IsViso" localSheetId="5">'Forma 6'!$I$79</definedName>
    <definedName name="VAS075_F_Vandenssiurbli44IsViso">'Forma 6'!$I$79</definedName>
    <definedName name="VAS075_F_Vandenssiurbli45PavirsiniuNuoteku" localSheetId="5">'Forma 6'!$M$79</definedName>
    <definedName name="VAS075_F_Vandenssiurbli45PavirsiniuNuoteku">'Forma 6'!$M$79</definedName>
    <definedName name="VAS075_F_Vandenssiurbli46KitosReguliuojamosios" localSheetId="5">'Forma 6'!$N$79</definedName>
    <definedName name="VAS075_F_Vandenssiurbli46KitosReguliuojamosios">'Forma 6'!$N$79</definedName>
    <definedName name="VAS075_F_Vandenssiurbli47KitosVeiklos" localSheetId="5">'Forma 6'!$Q$79</definedName>
    <definedName name="VAS075_F_Vandenssiurbli47KitosVeiklos">'Forma 6'!$Q$79</definedName>
    <definedName name="VAS075_F_Vandenssiurbli4Apskaitosveikla1" localSheetId="5">'Forma 6'!$O$79</definedName>
    <definedName name="VAS075_F_Vandenssiurbli4Apskaitosveikla1">'Forma 6'!$O$79</definedName>
    <definedName name="VAS075_F_Vandenssiurbli4Kitareguliuoja1" localSheetId="5">'Forma 6'!$P$79</definedName>
    <definedName name="VAS075_F_Vandenssiurbli4Kitareguliuoja1">'Forma 6'!$P$79</definedName>
    <definedName name="VAS075_F_Verslovienetui21IS" localSheetId="5">'Forma 6'!$D$164</definedName>
    <definedName name="VAS075_F_Verslovienetui21IS">'Forma 6'!$D$164</definedName>
    <definedName name="VAS075_F_Verslovienetui231GeriamojoVandens" localSheetId="5">'Forma 6'!$F$164</definedName>
    <definedName name="VAS075_F_Verslovienetui231GeriamojoVandens">'Forma 6'!$F$164</definedName>
    <definedName name="VAS075_F_Verslovienetui232GeriamojoVandens" localSheetId="5">'Forma 6'!$G$164</definedName>
    <definedName name="VAS075_F_Verslovienetui232GeriamojoVandens">'Forma 6'!$G$164</definedName>
    <definedName name="VAS075_F_Verslovienetui233GeriamojoVandens" localSheetId="5">'Forma 6'!$H$164</definedName>
    <definedName name="VAS075_F_Verslovienetui233GeriamojoVandens">'Forma 6'!$H$164</definedName>
    <definedName name="VAS075_F_Verslovienetui23IsViso" localSheetId="5">'Forma 6'!$E$164</definedName>
    <definedName name="VAS075_F_Verslovienetui23IsViso">'Forma 6'!$E$164</definedName>
    <definedName name="VAS075_F_Verslovienetui241NuotekuSurinkimas" localSheetId="5">'Forma 6'!$J$164</definedName>
    <definedName name="VAS075_F_Verslovienetui241NuotekuSurinkimas">'Forma 6'!$J$164</definedName>
    <definedName name="VAS075_F_Verslovienetui242NuotekuValymas" localSheetId="5">'Forma 6'!$K$164</definedName>
    <definedName name="VAS075_F_Verslovienetui242NuotekuValymas">'Forma 6'!$K$164</definedName>
    <definedName name="VAS075_F_Verslovienetui243NuotekuDumblo" localSheetId="5">'Forma 6'!$L$164</definedName>
    <definedName name="VAS075_F_Verslovienetui243NuotekuDumblo">'Forma 6'!$L$164</definedName>
    <definedName name="VAS075_F_Verslovienetui24IsViso" localSheetId="5">'Forma 6'!$I$164</definedName>
    <definedName name="VAS075_F_Verslovienetui24IsViso">'Forma 6'!$I$164</definedName>
    <definedName name="VAS075_F_Verslovienetui25PavirsiniuNuoteku" localSheetId="5">'Forma 6'!$M$164</definedName>
    <definedName name="VAS075_F_Verslovienetui25PavirsiniuNuoteku">'Forma 6'!$M$164</definedName>
    <definedName name="VAS075_F_Verslovienetui26KitosReguliuojamosios" localSheetId="5">'Forma 6'!$N$164</definedName>
    <definedName name="VAS075_F_Verslovienetui26KitosReguliuojamosios">'Forma 6'!$N$164</definedName>
    <definedName name="VAS075_F_Verslovienetui27KitosVeiklos" localSheetId="5">'Forma 6'!$Q$164</definedName>
    <definedName name="VAS075_F_Verslovienetui27KitosVeiklos">'Forma 6'!$Q$164</definedName>
    <definedName name="VAS075_F_Verslovienetui2Apskaitosveikla1" localSheetId="5">'Forma 6'!$O$164</definedName>
    <definedName name="VAS075_F_Verslovienetui2Apskaitosveikla1">'Forma 6'!$O$164</definedName>
    <definedName name="VAS075_F_Verslovienetui2Kitareguliuoja1" localSheetId="5">'Forma 6'!$P$164</definedName>
    <definedName name="VAS075_F_Verslovienetui2Kitareguliuoja1">'Forma 6'!$P$164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7'!$C$26</definedName>
    <definedName name="VAS076_D_Apskaitospriet6">'Forma 7'!$C$26</definedName>
    <definedName name="VAS076_D_Apskaitospriet7" localSheetId="9">'Forma 7'!$C$54</definedName>
    <definedName name="VAS076_D_Apskaitospriet7">'Forma 7'!$C$54</definedName>
    <definedName name="VAS076_D_Apskaitospriet8" localSheetId="9">'Forma 7'!$C$82</definedName>
    <definedName name="VAS076_D_Apskaitospriet8">'Forma 7'!$C$82</definedName>
    <definedName name="VAS076_D_Apskaitospriet9" localSheetId="9">'Forma 7'!$C$131</definedName>
    <definedName name="VAS076_D_Apskaitospriet9">'Forma 7'!$C$131</definedName>
    <definedName name="VAS076_D_Apskaitosveikla1" localSheetId="9">'Forma 7'!$O$9</definedName>
    <definedName name="VAS076_D_Apskaitosveikla1">'Forma 7'!$O$9</definedName>
    <definedName name="VAS076_D_Atsiskaitomiej1" localSheetId="9">'Forma 7'!$C$27</definedName>
    <definedName name="VAS076_D_Atsiskaitomiej1">'Forma 7'!$C$27</definedName>
    <definedName name="VAS076_D_Atsiskaitomiej2" localSheetId="9">'Forma 7'!$C$55</definedName>
    <definedName name="VAS076_D_Atsiskaitomiej2">'Forma 7'!$C$55</definedName>
    <definedName name="VAS076_D_Atsiskaitomiej3" localSheetId="9">'Forma 7'!$C$83</definedName>
    <definedName name="VAS076_D_Atsiskaitomiej3">'Forma 7'!$C$83</definedName>
    <definedName name="VAS076_D_Atsiskaitomiej4" localSheetId="9">'Forma 7'!$C$132</definedName>
    <definedName name="VAS076_D_Atsiskaitomiej4">'Forma 7'!$C$132</definedName>
    <definedName name="VAS076_D_Bendraipaskirs3" localSheetId="9">'Forma 7'!$C$116</definedName>
    <definedName name="VAS076_D_Bendraipaskirs3">'Forma 7'!$C$116</definedName>
    <definedName name="VAS076_D_Bendraipaskirs4" localSheetId="9">'Forma 7'!$C$143</definedName>
    <definedName name="VAS076_D_Bendraipaskirs4">'Forma 7'!$C$143</definedName>
    <definedName name="VAS076_D_Cpunktui17" localSheetId="9">'Forma 7'!$C$101</definedName>
    <definedName name="VAS076_D_Cpunktui17">'Forma 7'!$C$101</definedName>
    <definedName name="VAS076_D_Cpunktui18" localSheetId="9">'Forma 7'!$C$102</definedName>
    <definedName name="VAS076_D_Cpunktui18">'Forma 7'!$C$102</definedName>
    <definedName name="VAS076_D_Cpunktui19" localSheetId="9">'Forma 7'!$C$107</definedName>
    <definedName name="VAS076_D_Cpunktui19">'Forma 7'!$C$107</definedName>
    <definedName name="VAS076_D_Cpunktui20" localSheetId="9">'Forma 7'!$C$108</definedName>
    <definedName name="VAS076_D_Cpunktui20">'Forma 7'!$C$108</definedName>
    <definedName name="VAS076_D_Cpunktui21" localSheetId="9">'Forma 7'!$C$109</definedName>
    <definedName name="VAS076_D_Cpunktui21">'Forma 7'!$C$109</definedName>
    <definedName name="VAS076_D_Cpunktui25" localSheetId="9">'Forma 7'!$C$95</definedName>
    <definedName name="VAS076_D_Cpunktui25">'Forma 7'!$C$95</definedName>
    <definedName name="VAS076_D_Cpunktui26" localSheetId="9">'Forma 7'!$C$96</definedName>
    <definedName name="VAS076_D_Cpunktui26">'Forma 7'!$C$96</definedName>
    <definedName name="VAS076_D_Cpunktui27" localSheetId="9">'Forma 7'!$C$97</definedName>
    <definedName name="VAS076_D_Cpunktui27">'Forma 7'!$C$97</definedName>
    <definedName name="VAS076_D_Cpunktui28" localSheetId="9">'Forma 7'!$C$98</definedName>
    <definedName name="VAS076_D_Cpunktui28">'Forma 7'!$C$98</definedName>
    <definedName name="VAS076_D_Cpunktui29" localSheetId="9">'Forma 7'!$C$99</definedName>
    <definedName name="VAS076_D_Cpunktui29">'Forma 7'!$C$99</definedName>
    <definedName name="VAS076_D_Cpunktui30" localSheetId="9">'Forma 7'!$C$100</definedName>
    <definedName name="VAS076_D_Cpunktui30">'Forma 7'!$C$100</definedName>
    <definedName name="VAS076_D_Cpunktui31" localSheetId="9">'Forma 7'!$C$103</definedName>
    <definedName name="VAS076_D_Cpunktui31">'Forma 7'!$C$103</definedName>
    <definedName name="VAS076_D_Cpunktui32" localSheetId="9">'Forma 7'!$C$104</definedName>
    <definedName name="VAS076_D_Cpunktui32">'Forma 7'!$C$104</definedName>
    <definedName name="VAS076_D_Cpunktui33" localSheetId="9">'Forma 7'!$C$105</definedName>
    <definedName name="VAS076_D_Cpunktui33">'Forma 7'!$C$105</definedName>
    <definedName name="VAS076_D_Cpunktui34" localSheetId="9">'Forma 7'!$C$106</definedName>
    <definedName name="VAS076_D_Cpunktui34">'Forma 7'!$C$106</definedName>
    <definedName name="VAS076_D_Cpunktui35" localSheetId="9">'Forma 7'!$C$110</definedName>
    <definedName name="VAS076_D_Cpunktui35">'Forma 7'!$C$110</definedName>
    <definedName name="VAS076_D_Cpunktui36" localSheetId="9">'Forma 7'!$C$111</definedName>
    <definedName name="VAS076_D_Cpunktui36">'Forma 7'!$C$111</definedName>
    <definedName name="VAS076_D_Cpunktui37" localSheetId="9">'Forma 7'!$C$112</definedName>
    <definedName name="VAS076_D_Cpunktui37">'Forma 7'!$C$112</definedName>
    <definedName name="VAS076_D_Cpunktui38" localSheetId="9">'Forma 7'!$C$113</definedName>
    <definedName name="VAS076_D_Cpunktui38">'Forma 7'!$C$113</definedName>
    <definedName name="VAS076_D_Cpunktui39" localSheetId="9">'Forma 7'!$C$114</definedName>
    <definedName name="VAS076_D_Cpunktui39">'Forma 7'!$C$114</definedName>
    <definedName name="VAS076_D_Cpunktui40" localSheetId="9">'Forma 7'!$C$115</definedName>
    <definedName name="VAS076_D_Cpunktui40">'Forma 7'!$C$115</definedName>
    <definedName name="VAS076_D_Epunktui16" localSheetId="9">'Forma 7'!$C$144</definedName>
    <definedName name="VAS076_D_Epunktui16">'Forma 7'!$C$144</definedName>
    <definedName name="VAS076_D_Epunktui17" localSheetId="9">'Forma 7'!$C$145</definedName>
    <definedName name="VAS076_D_Epunktui17">'Forma 7'!$C$145</definedName>
    <definedName name="VAS076_D_Epunktui18" localSheetId="9">'Forma 7'!$C$146</definedName>
    <definedName name="VAS076_D_Epunktui18">'Forma 7'!$C$146</definedName>
    <definedName name="VAS076_D_Epunktui19" localSheetId="9">'Forma 7'!$C$147</definedName>
    <definedName name="VAS076_D_Epunktui19">'Forma 7'!$C$147</definedName>
    <definedName name="VAS076_D_Epunktui20" localSheetId="9">'Forma 7'!$C$148</definedName>
    <definedName name="VAS076_D_Epunktui20">'Forma 7'!$C$148</definedName>
    <definedName name="VAS076_D_Epunktui21" localSheetId="9">'Forma 7'!$C$149</definedName>
    <definedName name="VAS076_D_Epunktui21">'Forma 7'!$C$149</definedName>
    <definedName name="VAS076_D_Epunktui22" localSheetId="9">'Forma 7'!$C$152</definedName>
    <definedName name="VAS076_D_Epunktui22">'Forma 7'!$C$152</definedName>
    <definedName name="VAS076_D_Epunktui23" localSheetId="9">'Forma 7'!$C$153</definedName>
    <definedName name="VAS076_D_Epunktui23">'Forma 7'!$C$153</definedName>
    <definedName name="VAS076_D_Epunktui24" localSheetId="9">'Forma 7'!$C$154</definedName>
    <definedName name="VAS076_D_Epunktui24">'Forma 7'!$C$154</definedName>
    <definedName name="VAS076_D_Epunktui25" localSheetId="9">'Forma 7'!$C$158</definedName>
    <definedName name="VAS076_D_Epunktui25">'Forma 7'!$C$158</definedName>
    <definedName name="VAS076_D_Epunktui26" localSheetId="9">'Forma 7'!$C$159</definedName>
    <definedName name="VAS076_D_Epunktui26">'Forma 7'!$C$159</definedName>
    <definedName name="VAS076_D_Epunktui27" localSheetId="9">'Forma 7'!$C$160</definedName>
    <definedName name="VAS076_D_Epunktui27">'Forma 7'!$C$160</definedName>
    <definedName name="VAS076_D_Epunktui28" localSheetId="9">'Forma 7'!$C$161</definedName>
    <definedName name="VAS076_D_Epunktui28">'Forma 7'!$C$161</definedName>
    <definedName name="VAS076_D_Epunktui29" localSheetId="9">'Forma 7'!$C$162</definedName>
    <definedName name="VAS076_D_Epunktui29">'Forma 7'!$C$162</definedName>
    <definedName name="VAS076_D_Epunktui30" localSheetId="9">'Forma 7'!$C$163</definedName>
    <definedName name="VAS076_D_Epunktui30">'Forma 7'!$C$163</definedName>
    <definedName name="VAS076_D_Epunktui31" localSheetId="9">'Forma 7'!$C$150</definedName>
    <definedName name="VAS076_D_Epunktui31">'Forma 7'!$C$150</definedName>
    <definedName name="VAS076_D_Epunktui32" localSheetId="9">'Forma 7'!$C$151</definedName>
    <definedName name="VAS076_D_Epunktui32">'Forma 7'!$C$151</definedName>
    <definedName name="VAS076_D_Epunktui33" localSheetId="9">'Forma 7'!$C$155</definedName>
    <definedName name="VAS076_D_Epunktui33">'Forma 7'!$C$155</definedName>
    <definedName name="VAS076_D_Epunktui34" localSheetId="9">'Forma 7'!$C$156</definedName>
    <definedName name="VAS076_D_Epunktui34">'Forma 7'!$C$156</definedName>
    <definedName name="VAS076_D_Epunktui35" localSheetId="9">'Forma 7'!$C$157</definedName>
    <definedName name="VAS076_D_Epunktui35">'Forma 7'!$C$157</definedName>
    <definedName name="VAS076_D_Irankiaimatavi6" localSheetId="9">'Forma 7'!$C$30</definedName>
    <definedName name="VAS076_D_Irankiaimatavi6">'Forma 7'!$C$30</definedName>
    <definedName name="VAS076_D_Irankiaimatavi7" localSheetId="9">'Forma 7'!$C$58</definedName>
    <definedName name="VAS076_D_Irankiaimatavi7">'Forma 7'!$C$58</definedName>
    <definedName name="VAS076_D_Irankiaimatavi8" localSheetId="9">'Forma 7'!$C$86</definedName>
    <definedName name="VAS076_D_Irankiaimatavi8">'Forma 7'!$C$86</definedName>
    <definedName name="VAS076_D_Irankiaimatavi9" localSheetId="9">'Forma 7'!$C$135</definedName>
    <definedName name="VAS076_D_Irankiaimatavi9">'Forma 7'!$C$135</definedName>
    <definedName name="VAS076_D_Irasyti1" localSheetId="9">'Forma 7'!$C$35</definedName>
    <definedName name="VAS076_D_Irasyti1">'Forma 7'!$C$35</definedName>
    <definedName name="VAS076_D_Irasyti10" localSheetId="9">'Forma 7'!$C$140</definedName>
    <definedName name="VAS076_D_Irasyti10">'Forma 7'!$C$140</definedName>
    <definedName name="VAS076_D_Irasyti11" localSheetId="9">'Forma 7'!$C$141</definedName>
    <definedName name="VAS076_D_Irasyti11">'Forma 7'!$C$141</definedName>
    <definedName name="VAS076_D_Irasyti12" localSheetId="9">'Forma 7'!$C$142</definedName>
    <definedName name="VAS076_D_Irasyti12">'Forma 7'!$C$142</definedName>
    <definedName name="VAS076_D_Irasyti2" localSheetId="9">'Forma 7'!$C$36</definedName>
    <definedName name="VAS076_D_Irasyti2">'Forma 7'!$C$36</definedName>
    <definedName name="VAS076_D_Irasyti3" localSheetId="9">'Forma 7'!$C$37</definedName>
    <definedName name="VAS076_D_Irasyti3">'Forma 7'!$C$37</definedName>
    <definedName name="VAS076_D_Irasyti4" localSheetId="9">'Forma 7'!$C$63</definedName>
    <definedName name="VAS076_D_Irasyti4">'Forma 7'!$C$63</definedName>
    <definedName name="VAS076_D_Irasyti5" localSheetId="9">'Forma 7'!$C$64</definedName>
    <definedName name="VAS076_D_Irasyti5">'Forma 7'!$C$64</definedName>
    <definedName name="VAS076_D_Irasyti6" localSheetId="9">'Forma 7'!$C$65</definedName>
    <definedName name="VAS076_D_Irasyti6">'Forma 7'!$C$65</definedName>
    <definedName name="VAS076_D_Irasyti7" localSheetId="9">'Forma 7'!$C$91</definedName>
    <definedName name="VAS076_D_Irasyti7">'Forma 7'!$C$91</definedName>
    <definedName name="VAS076_D_Irasyti8" localSheetId="9">'Forma 7'!$C$92</definedName>
    <definedName name="VAS076_D_Irasyti8">'Forma 7'!$C$92</definedName>
    <definedName name="VAS076_D_Irasyti9" localSheetId="9">'Forma 7'!$C$93</definedName>
    <definedName name="VAS076_D_Irasyti9">'Forma 7'!$C$93</definedName>
    <definedName name="VAS076_D_Keliaiaikstele6" localSheetId="9">'Forma 7'!$C$17</definedName>
    <definedName name="VAS076_D_Keliaiaikstele6">'Forma 7'!$C$17</definedName>
    <definedName name="VAS076_D_Keliaiaikstele7" localSheetId="9">'Forma 7'!$C$45</definedName>
    <definedName name="VAS076_D_Keliaiaikstele7">'Forma 7'!$C$45</definedName>
    <definedName name="VAS076_D_Keliaiaikstele8" localSheetId="9">'Forma 7'!$C$73</definedName>
    <definedName name="VAS076_D_Keliaiaikstele8">'Forma 7'!$C$73</definedName>
    <definedName name="VAS076_D_Keliaiaikstele9" localSheetId="9">'Forma 7'!$C$123</definedName>
    <definedName name="VAS076_D_Keliaiaikstele9">'Forma 7'!$C$123</definedName>
    <definedName name="VAS076_D_Kitairanga2" localSheetId="9">'Forma 7'!$C$129</definedName>
    <definedName name="VAS076_D_Kitairanga2">'Forma 7'!$C$129</definedName>
    <definedName name="VAS076_D_Kitareguliuoja1" localSheetId="9">'Forma 7'!$P$9</definedName>
    <definedName name="VAS076_D_Kitareguliuoja1">'Forma 7'!$P$9</definedName>
    <definedName name="VAS076_D_Kitasilgalaiki5" localSheetId="9">'Forma 7'!$C$34</definedName>
    <definedName name="VAS076_D_Kitasilgalaiki5">'Forma 7'!$C$34</definedName>
    <definedName name="VAS076_D_Kitasilgalaiki6" localSheetId="9">'Forma 7'!$C$62</definedName>
    <definedName name="VAS076_D_Kitasilgalaiki6">'Forma 7'!$C$62</definedName>
    <definedName name="VAS076_D_Kitasilgalaiki7" localSheetId="9">'Forma 7'!$C$90</definedName>
    <definedName name="VAS076_D_Kitasilgalaiki7">'Forma 7'!$C$90</definedName>
    <definedName name="VAS076_D_Kitasilgalaiki8" localSheetId="9">'Forma 7'!$C$139</definedName>
    <definedName name="VAS076_D_Kitasilgalaiki8">'Forma 7'!$C$139</definedName>
    <definedName name="VAS076_D_Kitasnemateria6" localSheetId="9">'Forma 7'!$C$14</definedName>
    <definedName name="VAS076_D_Kitasnemateria6">'Forma 7'!$C$14</definedName>
    <definedName name="VAS076_D_Kitasnemateria7" localSheetId="9">'Forma 7'!$C$42</definedName>
    <definedName name="VAS076_D_Kitasnemateria7">'Forma 7'!$C$42</definedName>
    <definedName name="VAS076_D_Kitasnemateria8" localSheetId="9">'Forma 7'!$C$70</definedName>
    <definedName name="VAS076_D_Kitasnemateria8">'Forma 7'!$C$70</definedName>
    <definedName name="VAS076_D_Kitasnemateria9" localSheetId="9">'Forma 7'!$C$120</definedName>
    <definedName name="VAS076_D_Kitasnemateria9">'Forma 7'!$C$120</definedName>
    <definedName name="VAS076_D_Kitigeriamojov1" localSheetId="9">'Forma 7'!$C$29</definedName>
    <definedName name="VAS076_D_Kitigeriamojov1">'Forma 7'!$C$29</definedName>
    <definedName name="VAS076_D_Kitigeriamojov2" localSheetId="9">'Forma 7'!$C$57</definedName>
    <definedName name="VAS076_D_Kitigeriamojov2">'Forma 7'!$C$57</definedName>
    <definedName name="VAS076_D_Kitigeriamojov3" localSheetId="9">'Forma 7'!$C$85</definedName>
    <definedName name="VAS076_D_Kitigeriamojov3">'Forma 7'!$C$85</definedName>
    <definedName name="VAS076_D_Kitigeriamojov4" localSheetId="9">'Forma 7'!$C$134</definedName>
    <definedName name="VAS076_D_Kitigeriamojov4">'Forma 7'!$C$134</definedName>
    <definedName name="VAS076_D_Kitiirenginiai11" localSheetId="9">'Forma 7'!$C$21</definedName>
    <definedName name="VAS076_D_Kitiirenginiai11">'Forma 7'!$C$21</definedName>
    <definedName name="VAS076_D_Kitiirenginiai12" localSheetId="9">'Forma 7'!$C$25</definedName>
    <definedName name="VAS076_D_Kitiirenginiai12">'Forma 7'!$C$25</definedName>
    <definedName name="VAS076_D_Kitiirenginiai13" localSheetId="9">'Forma 7'!$C$49</definedName>
    <definedName name="VAS076_D_Kitiirenginiai13">'Forma 7'!$C$49</definedName>
    <definedName name="VAS076_D_Kitiirenginiai14" localSheetId="9">'Forma 7'!$C$53</definedName>
    <definedName name="VAS076_D_Kitiirenginiai14">'Forma 7'!$C$53</definedName>
    <definedName name="VAS076_D_Kitiirenginiai15" localSheetId="9">'Forma 7'!$C$77</definedName>
    <definedName name="VAS076_D_Kitiirenginiai15">'Forma 7'!$C$77</definedName>
    <definedName name="VAS076_D_Kitiirenginiai16" localSheetId="9">'Forma 7'!$C$81</definedName>
    <definedName name="VAS076_D_Kitiirenginiai16">'Forma 7'!$C$81</definedName>
    <definedName name="VAS076_D_Kitiirenginiai17" localSheetId="9">'Forma 7'!$C$127</definedName>
    <definedName name="VAS076_D_Kitiirenginiai17">'Forma 7'!$C$127</definedName>
    <definedName name="VAS076_D_Kitiirenginiai18" localSheetId="9">'Forma 7'!$C$130</definedName>
    <definedName name="VAS076_D_Kitiirenginiai18">'Forma 7'!$C$130</definedName>
    <definedName name="VAS076_D_Kitostransport6" localSheetId="9">'Forma 7'!$C$33</definedName>
    <definedName name="VAS076_D_Kitostransport6">'Forma 7'!$C$33</definedName>
    <definedName name="VAS076_D_Kitostransport7" localSheetId="9">'Forma 7'!$C$61</definedName>
    <definedName name="VAS076_D_Kitostransport7">'Forma 7'!$C$61</definedName>
    <definedName name="VAS076_D_Kitostransport8" localSheetId="9">'Forma 7'!$C$89</definedName>
    <definedName name="VAS076_D_Kitostransport8">'Forma 7'!$C$89</definedName>
    <definedName name="VAS076_D_Kitostransport9" localSheetId="9">'Forma 7'!$C$138</definedName>
    <definedName name="VAS076_D_Kitostransport9">'Forma 7'!$C$138</definedName>
    <definedName name="VAS076_D_Lengviejiautom6" localSheetId="9">'Forma 7'!$C$32</definedName>
    <definedName name="VAS076_D_Lengviejiautom6">'Forma 7'!$C$32</definedName>
    <definedName name="VAS076_D_Lengviejiautom7" localSheetId="9">'Forma 7'!$C$60</definedName>
    <definedName name="VAS076_D_Lengviejiautom7">'Forma 7'!$C$60</definedName>
    <definedName name="VAS076_D_Lengviejiautom8" localSheetId="9">'Forma 7'!$C$88</definedName>
    <definedName name="VAS076_D_Lengviejiautom8">'Forma 7'!$C$88</definedName>
    <definedName name="VAS076_D_Lengviejiautom9" localSheetId="9">'Forma 7'!$C$137</definedName>
    <definedName name="VAS076_D_Lengviejiautom9">'Forma 7'!$C$137</definedName>
    <definedName name="VAS076_D_Masinosiriranga6" localSheetId="9">'Forma 7'!$C$22</definedName>
    <definedName name="VAS076_D_Masinosiriranga6">'Forma 7'!$C$22</definedName>
    <definedName name="VAS076_D_Masinosiriranga7" localSheetId="9">'Forma 7'!$C$50</definedName>
    <definedName name="VAS076_D_Masinosiriranga7">'Forma 7'!$C$50</definedName>
    <definedName name="VAS076_D_Masinosiriranga8" localSheetId="9">'Forma 7'!$C$78</definedName>
    <definedName name="VAS076_D_Masinosiriranga8">'Forma 7'!$C$78</definedName>
    <definedName name="VAS076_D_Masinosiriranga9" localSheetId="9">'Forma 7'!$C$128</definedName>
    <definedName name="VAS076_D_Masinosiriranga9">'Forma 7'!$C$128</definedName>
    <definedName name="VAS076_D_Nematerialusis6" localSheetId="9">'Forma 7'!$C$11</definedName>
    <definedName name="VAS076_D_Nematerialusis6">'Forma 7'!$C$11</definedName>
    <definedName name="VAS076_D_Nematerialusis7" localSheetId="9">'Forma 7'!$C$39</definedName>
    <definedName name="VAS076_D_Nematerialusis7">'Forma 7'!$C$39</definedName>
    <definedName name="VAS076_D_Nematerialusis8" localSheetId="9">'Forma 7'!$C$67</definedName>
    <definedName name="VAS076_D_Nematerialusis8">'Forma 7'!$C$67</definedName>
    <definedName name="VAS076_D_Nematerialusis9" localSheetId="9">'Forma 7'!$C$117</definedName>
    <definedName name="VAS076_D_Nematerialusis9">'Forma 7'!$C$117</definedName>
    <definedName name="VAS076_D_Netiesiogiaipa3" localSheetId="9">'Forma 7'!$C$66</definedName>
    <definedName name="VAS076_D_Netiesiogiaipa3">'Forma 7'!$C$66</definedName>
    <definedName name="VAS076_D_Netiesiogiaipa4" localSheetId="9">'Forma 7'!$C$94</definedName>
    <definedName name="VAS076_D_Netiesiogiaipa4">'Forma 7'!$C$94</definedName>
    <definedName name="VAS076_D_Nuotekuirdumbl5" localSheetId="9">'Forma 7'!$C$24</definedName>
    <definedName name="VAS076_D_Nuotekuirdumbl5">'Forma 7'!$C$24</definedName>
    <definedName name="VAS076_D_Nuotekuirdumbl6" localSheetId="9">'Forma 7'!$C$52</definedName>
    <definedName name="VAS076_D_Nuotekuirdumbl6">'Forma 7'!$C$52</definedName>
    <definedName name="VAS076_D_Nuotekuirdumbl7" localSheetId="9">'Forma 7'!$C$80</definedName>
    <definedName name="VAS076_D_Nuotekuirdumbl7">'Forma 7'!$C$80</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7'!$C$44</definedName>
    <definedName name="VAS076_D_Pastataiadmini7">'Forma 7'!$C$44</definedName>
    <definedName name="VAS076_D_Pastataiadmini8" localSheetId="9">'Forma 7'!$C$72</definedName>
    <definedName name="VAS076_D_Pastataiadmini8">'Forma 7'!$C$72</definedName>
    <definedName name="VAS076_D_Pastataiadmini9" localSheetId="9">'Forma 7'!$C$122</definedName>
    <definedName name="VAS076_D_Pastataiadmini9">'Forma 7'!$C$122</definedName>
    <definedName name="VAS076_D_Pastataiirstat6" localSheetId="9">'Forma 7'!$C$15</definedName>
    <definedName name="VAS076_D_Pastataiirstat6">'Forma 7'!$C$15</definedName>
    <definedName name="VAS076_D_Pastataiirstat7" localSheetId="9">'Forma 7'!$C$43</definedName>
    <definedName name="VAS076_D_Pastataiirstat7">'Forma 7'!$C$43</definedName>
    <definedName name="VAS076_D_Pastataiirstat8" localSheetId="9">'Forma 7'!$C$71</definedName>
    <definedName name="VAS076_D_Pastataiirstat8">'Forma 7'!$C$71</definedName>
    <definedName name="VAS076_D_Pastataiirstat9" localSheetId="9">'Forma 7'!$C$121</definedName>
    <definedName name="VAS076_D_Pastataiirstat9">'Forma 7'!$C$121</definedName>
    <definedName name="VAS076_D_Saulessviesose1" localSheetId="9">'Forma 7'!$C$20</definedName>
    <definedName name="VAS076_D_Saulessviesose1">'Forma 7'!$C$20</definedName>
    <definedName name="VAS076_D_Saulessviesose2" localSheetId="9">'Forma 7'!$C$48</definedName>
    <definedName name="VAS076_D_Saulessviesose2">'Forma 7'!$C$48</definedName>
    <definedName name="VAS076_D_Saulessviesose3" localSheetId="9">'Forma 7'!$C$76</definedName>
    <definedName name="VAS076_D_Saulessviesose3">'Forma 7'!$C$76</definedName>
    <definedName name="VAS076_D_Saulessviesose4" localSheetId="9">'Forma 7'!$C$126</definedName>
    <definedName name="VAS076_D_Saulessviesose4">'Forma 7'!$C$126</definedName>
    <definedName name="VAS076_D_Silumosatsiska1" localSheetId="9">'Forma 7'!$C$28</definedName>
    <definedName name="VAS076_D_Silumosatsiska1">'Forma 7'!$C$28</definedName>
    <definedName name="VAS076_D_Silumosatsiska2" localSheetId="9">'Forma 7'!$C$56</definedName>
    <definedName name="VAS076_D_Silumosatsiska2">'Forma 7'!$C$56</definedName>
    <definedName name="VAS076_D_Silumosatsiska3" localSheetId="9">'Forma 7'!$C$84</definedName>
    <definedName name="VAS076_D_Silumosatsiska3">'Forma 7'!$C$84</definedName>
    <definedName name="VAS076_D_Silumosatsiska4" localSheetId="9">'Forma 7'!$C$133</definedName>
    <definedName name="VAS076_D_Silumosatsiska4">'Forma 7'!$C$133</definedName>
    <definedName name="VAS076_D_Silumosirkarst1" localSheetId="9">'Forma 7'!$C$19</definedName>
    <definedName name="VAS076_D_Silumosirkarst1">'Forma 7'!$C$19</definedName>
    <definedName name="VAS076_D_Silumosirkarst2" localSheetId="9">'Forma 7'!$C$47</definedName>
    <definedName name="VAS076_D_Silumosirkarst2">'Forma 7'!$C$47</definedName>
    <definedName name="VAS076_D_Silumosirkarst3" localSheetId="9">'Forma 7'!$C$75</definedName>
    <definedName name="VAS076_D_Silumosirkarst3">'Forma 7'!$C$75</definedName>
    <definedName name="VAS076_D_Silumosirkarst4" localSheetId="9">'Forma 7'!$C$125</definedName>
    <definedName name="VAS076_D_Silumosirkarst4">'Forma 7'!$C$125</definedName>
    <definedName name="VAS076_D_Specprogramine6" localSheetId="9">'Forma 7'!$C$13</definedName>
    <definedName name="VAS076_D_Specprogramine6">'Forma 7'!$C$13</definedName>
    <definedName name="VAS076_D_Specprogramine7" localSheetId="9">'Forma 7'!$C$41</definedName>
    <definedName name="VAS076_D_Specprogramine7">'Forma 7'!$C$41</definedName>
    <definedName name="VAS076_D_Specprogramine8" localSheetId="9">'Forma 7'!$C$69</definedName>
    <definedName name="VAS076_D_Specprogramine8">'Forma 7'!$C$69</definedName>
    <definedName name="VAS076_D_Specprogramine9" localSheetId="9">'Forma 7'!$C$119</definedName>
    <definedName name="VAS076_D_Specprogramine9">'Forma 7'!$C$119</definedName>
    <definedName name="VAS076_D_Standartinepro6" localSheetId="9">'Forma 7'!$C$12</definedName>
    <definedName name="VAS076_D_Standartinepro6">'Forma 7'!$C$12</definedName>
    <definedName name="VAS076_D_Standartinepro7" localSheetId="9">'Forma 7'!$C$40</definedName>
    <definedName name="VAS076_D_Standartinepro7">'Forma 7'!$C$40</definedName>
    <definedName name="VAS076_D_Standartinepro8" localSheetId="9">'Forma 7'!$C$68</definedName>
    <definedName name="VAS076_D_Standartinepro8">'Forma 7'!$C$68</definedName>
    <definedName name="VAS076_D_Standartinepro9" localSheetId="9">'Forma 7'!$C$118</definedName>
    <definedName name="VAS076_D_Standartinepro9">'Forma 7'!$C$118</definedName>
    <definedName name="VAS076_D_Tiesiogiaipask2" localSheetId="9">'Forma 7'!$C$38</definedName>
    <definedName name="VAS076_D_Tiesiogiaipask2">'Forma 7'!$C$38</definedName>
    <definedName name="VAS076_D_Transportoprie6" localSheetId="9">'Forma 7'!$C$31</definedName>
    <definedName name="VAS076_D_Transportoprie6">'Forma 7'!$C$31</definedName>
    <definedName name="VAS076_D_Transportoprie7" localSheetId="9">'Forma 7'!$C$59</definedName>
    <definedName name="VAS076_D_Transportoprie7">'Forma 7'!$C$59</definedName>
    <definedName name="VAS076_D_Transportoprie8" localSheetId="9">'Forma 7'!$C$87</definedName>
    <definedName name="VAS076_D_Transportoprie8">'Forma 7'!$C$87</definedName>
    <definedName name="VAS076_D_Transportoprie9" localSheetId="9">'Forma 7'!$C$136</definedName>
    <definedName name="VAS076_D_Transportoprie9">'Forma 7'!$C$136</definedName>
    <definedName name="VAS076_D_Vamzdynai6" localSheetId="9">'Forma 7'!$C$18</definedName>
    <definedName name="VAS076_D_Vamzdynai6">'Forma 7'!$C$18</definedName>
    <definedName name="VAS076_D_Vamzdynai7" localSheetId="9">'Forma 7'!$C$46</definedName>
    <definedName name="VAS076_D_Vamzdynai7">'Forma 7'!$C$46</definedName>
    <definedName name="VAS076_D_Vamzdynai8" localSheetId="9">'Forma 7'!$C$74</definedName>
    <definedName name="VAS076_D_Vamzdynai8">'Forma 7'!$C$74</definedName>
    <definedName name="VAS076_D_Vamzdynai9" localSheetId="9">'Forma 7'!$C$124</definedName>
    <definedName name="VAS076_D_Vamzdynai9">'Forma 7'!$C$124</definedName>
    <definedName name="VAS076_D_Vandenssiurbli5" localSheetId="9">'Forma 7'!$C$23</definedName>
    <definedName name="VAS076_D_Vandenssiurbli5">'Forma 7'!$C$23</definedName>
    <definedName name="VAS076_D_Vandenssiurbli6" localSheetId="9">'Forma 7'!$C$51</definedName>
    <definedName name="VAS076_D_Vandenssiurbli6">'Forma 7'!$C$51</definedName>
    <definedName name="VAS076_D_Vandenssiurbli7" localSheetId="9">'Forma 7'!$C$79</definedName>
    <definedName name="VAS076_D_Vandenssiurbli7">'Forma 7'!$C$79</definedName>
    <definedName name="VAS076_D_Verslovienetui3" localSheetId="9">'Forma 7'!$C$164</definedName>
    <definedName name="VAS076_D_Verslovienetui3">'Forma 7'!$C$164</definedName>
    <definedName name="VAS076_F_131IS" localSheetId="9">'Forma 7'!$D$35</definedName>
    <definedName name="VAS076_F_131IS">'Forma 7'!$D$35</definedName>
    <definedName name="VAS076_F_1331GeriamojoVandens" localSheetId="9">'Forma 7'!$F$35</definedName>
    <definedName name="VAS076_F_1331GeriamojoVandens">'Forma 7'!$F$35</definedName>
    <definedName name="VAS076_F_1332GeriamojoVandens" localSheetId="9">'Forma 7'!$G$35</definedName>
    <definedName name="VAS076_F_1332GeriamojoVandens">'Forma 7'!$G$35</definedName>
    <definedName name="VAS076_F_1333GeriamojoVandens" localSheetId="9">'Forma 7'!$H$35</definedName>
    <definedName name="VAS076_F_1333GeriamojoVandens">'Forma 7'!$H$35</definedName>
    <definedName name="VAS076_F_133IsViso" localSheetId="9">'Forma 7'!$E$35</definedName>
    <definedName name="VAS076_F_133IsViso">'Forma 7'!$E$35</definedName>
    <definedName name="VAS076_F_1341NuotekuSurinkimas" localSheetId="9">'Forma 7'!$J$35</definedName>
    <definedName name="VAS076_F_1341NuotekuSurinkimas">'Forma 7'!$J$35</definedName>
    <definedName name="VAS076_F_1342NuotekuValymas" localSheetId="9">'Forma 7'!$K$35</definedName>
    <definedName name="VAS076_F_1342NuotekuValymas">'Forma 7'!$K$35</definedName>
    <definedName name="VAS076_F_1343NuotekuDumblo" localSheetId="9">'Forma 7'!$L$35</definedName>
    <definedName name="VAS076_F_1343NuotekuDumblo">'Forma 7'!$L$35</definedName>
    <definedName name="VAS076_F_134IsViso" localSheetId="9">'Forma 7'!$I$35</definedName>
    <definedName name="VAS076_F_134IsViso">'Forma 7'!$I$35</definedName>
    <definedName name="VAS076_F_135PavirsiniuNuoteku" localSheetId="9">'Forma 7'!$M$35</definedName>
    <definedName name="VAS076_F_135PavirsiniuNuoteku">'Forma 7'!$M$35</definedName>
    <definedName name="VAS076_F_136KitosReguliuojamosios" localSheetId="9">'Forma 7'!$N$35</definedName>
    <definedName name="VAS076_F_136KitosReguliuojamosios">'Forma 7'!$N$35</definedName>
    <definedName name="VAS076_F_137KitosVeiklos" localSheetId="9">'Forma 7'!$Q$35</definedName>
    <definedName name="VAS076_F_137KitosVeiklos">'Forma 7'!$Q$35</definedName>
    <definedName name="VAS076_F_141IS" localSheetId="9">'Forma 7'!$D$36</definedName>
    <definedName name="VAS076_F_141IS">'Forma 7'!$D$36</definedName>
    <definedName name="VAS076_F_1431GeriamojoVandens" localSheetId="9">'Forma 7'!$F$36</definedName>
    <definedName name="VAS076_F_1431GeriamojoVandens">'Forma 7'!$F$36</definedName>
    <definedName name="VAS076_F_1432GeriamojoVandens" localSheetId="9">'Forma 7'!$G$36</definedName>
    <definedName name="VAS076_F_1432GeriamojoVandens">'Forma 7'!$G$36</definedName>
    <definedName name="VAS076_F_1433GeriamojoVandens" localSheetId="9">'Forma 7'!$H$36</definedName>
    <definedName name="VAS076_F_1433GeriamojoVandens">'Forma 7'!$H$36</definedName>
    <definedName name="VAS076_F_143IsViso" localSheetId="9">'Forma 7'!$E$36</definedName>
    <definedName name="VAS076_F_143IsViso">'Forma 7'!$E$36</definedName>
    <definedName name="VAS076_F_1441NuotekuSurinkimas" localSheetId="9">'Forma 7'!$J$36</definedName>
    <definedName name="VAS076_F_1441NuotekuSurinkimas">'Forma 7'!$J$36</definedName>
    <definedName name="VAS076_F_1442NuotekuValymas" localSheetId="9">'Forma 7'!$K$36</definedName>
    <definedName name="VAS076_F_1442NuotekuValymas">'Forma 7'!$K$36</definedName>
    <definedName name="VAS076_F_1443NuotekuDumblo" localSheetId="9">'Forma 7'!$L$36</definedName>
    <definedName name="VAS076_F_1443NuotekuDumblo">'Forma 7'!$L$36</definedName>
    <definedName name="VAS076_F_144IsViso" localSheetId="9">'Forma 7'!$I$36</definedName>
    <definedName name="VAS076_F_144IsViso">'Forma 7'!$I$36</definedName>
    <definedName name="VAS076_F_145PavirsiniuNuoteku" localSheetId="9">'Forma 7'!$M$36</definedName>
    <definedName name="VAS076_F_145PavirsiniuNuoteku">'Forma 7'!$M$36</definedName>
    <definedName name="VAS076_F_146KitosReguliuojamosios" localSheetId="9">'Forma 7'!$N$36</definedName>
    <definedName name="VAS076_F_146KitosReguliuojamosios">'Forma 7'!$N$36</definedName>
    <definedName name="VAS076_F_147KitosVeiklos" localSheetId="9">'Forma 7'!$Q$36</definedName>
    <definedName name="VAS076_F_147KitosVeiklos">'Forma 7'!$Q$36</definedName>
    <definedName name="VAS076_F_151IS" localSheetId="9">'Forma 7'!$D$37</definedName>
    <definedName name="VAS076_F_151IS">'Forma 7'!$D$37</definedName>
    <definedName name="VAS076_F_1531GeriamojoVandens" localSheetId="9">'Forma 7'!$F$37</definedName>
    <definedName name="VAS076_F_1531GeriamojoVandens">'Forma 7'!$F$37</definedName>
    <definedName name="VAS076_F_1532GeriamojoVandens" localSheetId="9">'Forma 7'!$G$37</definedName>
    <definedName name="VAS076_F_1532GeriamojoVandens">'Forma 7'!$G$37</definedName>
    <definedName name="VAS076_F_1533GeriamojoVandens" localSheetId="9">'Forma 7'!$H$37</definedName>
    <definedName name="VAS076_F_1533GeriamojoVandens">'Forma 7'!$H$37</definedName>
    <definedName name="VAS076_F_153IsViso" localSheetId="9">'Forma 7'!$E$37</definedName>
    <definedName name="VAS076_F_153IsViso">'Forma 7'!$E$37</definedName>
    <definedName name="VAS076_F_1541NuotekuSurinkimas" localSheetId="9">'Forma 7'!$J$37</definedName>
    <definedName name="VAS076_F_1541NuotekuSurinkimas">'Forma 7'!$J$37</definedName>
    <definedName name="VAS076_F_1542NuotekuValymas" localSheetId="9">'Forma 7'!$K$37</definedName>
    <definedName name="VAS076_F_1542NuotekuValymas">'Forma 7'!$K$37</definedName>
    <definedName name="VAS076_F_1543NuotekuDumblo" localSheetId="9">'Forma 7'!$L$37</definedName>
    <definedName name="VAS076_F_1543NuotekuDumblo">'Forma 7'!$L$37</definedName>
    <definedName name="VAS076_F_154IsViso" localSheetId="9">'Forma 7'!$I$37</definedName>
    <definedName name="VAS076_F_154IsViso">'Forma 7'!$I$37</definedName>
    <definedName name="VAS076_F_155PavirsiniuNuoteku" localSheetId="9">'Forma 7'!$M$37</definedName>
    <definedName name="VAS076_F_155PavirsiniuNuoteku">'Forma 7'!$M$37</definedName>
    <definedName name="VAS076_F_156KitosReguliuojamosios" localSheetId="9">'Forma 7'!$N$37</definedName>
    <definedName name="VAS076_F_156KitosReguliuojamosios">'Forma 7'!$N$37</definedName>
    <definedName name="VAS076_F_157KitosVeiklos" localSheetId="9">'Forma 7'!$Q$37</definedName>
    <definedName name="VAS076_F_157KitosVeiklos">'Forma 7'!$Q$37</definedName>
    <definedName name="VAS076_F_161IS" localSheetId="9">'Forma 7'!$D$63</definedName>
    <definedName name="VAS076_F_161IS">'Forma 7'!$D$63</definedName>
    <definedName name="VAS076_F_1631GeriamojoVandens" localSheetId="9">'Forma 7'!$F$63</definedName>
    <definedName name="VAS076_F_1631GeriamojoVandens">'Forma 7'!$F$63</definedName>
    <definedName name="VAS076_F_1632GeriamojoVandens" localSheetId="9">'Forma 7'!$G$63</definedName>
    <definedName name="VAS076_F_1632GeriamojoVandens">'Forma 7'!$G$63</definedName>
    <definedName name="VAS076_F_1633GeriamojoVandens" localSheetId="9">'Forma 7'!$H$63</definedName>
    <definedName name="VAS076_F_1633GeriamojoVandens">'Forma 7'!$H$63</definedName>
    <definedName name="VAS076_F_163IsViso" localSheetId="9">'Forma 7'!$E$63</definedName>
    <definedName name="VAS076_F_163IsViso">'Forma 7'!$E$63</definedName>
    <definedName name="VAS076_F_1641NuotekuSurinkimas" localSheetId="9">'Forma 7'!$J$63</definedName>
    <definedName name="VAS076_F_1641NuotekuSurinkimas">'Forma 7'!$J$63</definedName>
    <definedName name="VAS076_F_1642NuotekuValymas" localSheetId="9">'Forma 7'!$K$63</definedName>
    <definedName name="VAS076_F_1642NuotekuValymas">'Forma 7'!$K$63</definedName>
    <definedName name="VAS076_F_1643NuotekuDumblo" localSheetId="9">'Forma 7'!$L$63</definedName>
    <definedName name="VAS076_F_1643NuotekuDumblo">'Forma 7'!$L$63</definedName>
    <definedName name="VAS076_F_164IsViso" localSheetId="9">'Forma 7'!$I$63</definedName>
    <definedName name="VAS076_F_164IsViso">'Forma 7'!$I$63</definedName>
    <definedName name="VAS076_F_165PavirsiniuNuoteku" localSheetId="9">'Forma 7'!$M$63</definedName>
    <definedName name="VAS076_F_165PavirsiniuNuoteku">'Forma 7'!$M$63</definedName>
    <definedName name="VAS076_F_166KitosReguliuojamosios" localSheetId="9">'Forma 7'!$N$63</definedName>
    <definedName name="VAS076_F_166KitosReguliuojamosios">'Forma 7'!$N$63</definedName>
    <definedName name="VAS076_F_167KitosVeiklos" localSheetId="9">'Forma 7'!$Q$63</definedName>
    <definedName name="VAS076_F_167KitosVeiklos">'Forma 7'!$Q$63</definedName>
    <definedName name="VAS076_F_171IS" localSheetId="9">'Forma 7'!$D$64</definedName>
    <definedName name="VAS076_F_171IS">'Forma 7'!$D$64</definedName>
    <definedName name="VAS076_F_1731GeriamojoVandens" localSheetId="9">'Forma 7'!$F$64</definedName>
    <definedName name="VAS076_F_1731GeriamojoVandens">'Forma 7'!$F$64</definedName>
    <definedName name="VAS076_F_1732GeriamojoVandens" localSheetId="9">'Forma 7'!$G$64</definedName>
    <definedName name="VAS076_F_1732GeriamojoVandens">'Forma 7'!$G$64</definedName>
    <definedName name="VAS076_F_1733GeriamojoVandens" localSheetId="9">'Forma 7'!$H$64</definedName>
    <definedName name="VAS076_F_1733GeriamojoVandens">'Forma 7'!$H$64</definedName>
    <definedName name="VAS076_F_173IsViso" localSheetId="9">'Forma 7'!$E$64</definedName>
    <definedName name="VAS076_F_173IsViso">'Forma 7'!$E$64</definedName>
    <definedName name="VAS076_F_1741NuotekuSurinkimas" localSheetId="9">'Forma 7'!$J$64</definedName>
    <definedName name="VAS076_F_1741NuotekuSurinkimas">'Forma 7'!$J$64</definedName>
    <definedName name="VAS076_F_1742NuotekuValymas" localSheetId="9">'Forma 7'!$K$64</definedName>
    <definedName name="VAS076_F_1742NuotekuValymas">'Forma 7'!$K$64</definedName>
    <definedName name="VAS076_F_1743NuotekuDumblo" localSheetId="9">'Forma 7'!$L$64</definedName>
    <definedName name="VAS076_F_1743NuotekuDumblo">'Forma 7'!$L$64</definedName>
    <definedName name="VAS076_F_174IsViso" localSheetId="9">'Forma 7'!$I$64</definedName>
    <definedName name="VAS076_F_174IsViso">'Forma 7'!$I$64</definedName>
    <definedName name="VAS076_F_175PavirsiniuNuoteku" localSheetId="9">'Forma 7'!$M$64</definedName>
    <definedName name="VAS076_F_175PavirsiniuNuoteku">'Forma 7'!$M$64</definedName>
    <definedName name="VAS076_F_176KitosReguliuojamosios" localSheetId="9">'Forma 7'!$N$64</definedName>
    <definedName name="VAS076_F_176KitosReguliuojamosios">'Forma 7'!$N$64</definedName>
    <definedName name="VAS076_F_177KitosVeiklos" localSheetId="9">'Forma 7'!$Q$64</definedName>
    <definedName name="VAS076_F_177KitosVeiklos">'Forma 7'!$Q$64</definedName>
    <definedName name="VAS076_F_181IS" localSheetId="9">'Forma 7'!$D$65</definedName>
    <definedName name="VAS076_F_181IS">'Forma 7'!$D$65</definedName>
    <definedName name="VAS076_F_1831GeriamojoVandens" localSheetId="9">'Forma 7'!$F$65</definedName>
    <definedName name="VAS076_F_1831GeriamojoVandens">'Forma 7'!$F$65</definedName>
    <definedName name="VAS076_F_1832GeriamojoVandens" localSheetId="9">'Forma 7'!$G$65</definedName>
    <definedName name="VAS076_F_1832GeriamojoVandens">'Forma 7'!$G$65</definedName>
    <definedName name="VAS076_F_1833GeriamojoVandens" localSheetId="9">'Forma 7'!$H$65</definedName>
    <definedName name="VAS076_F_1833GeriamojoVandens">'Forma 7'!$H$65</definedName>
    <definedName name="VAS076_F_183IsViso" localSheetId="9">'Forma 7'!$E$65</definedName>
    <definedName name="VAS076_F_183IsViso">'Forma 7'!$E$65</definedName>
    <definedName name="VAS076_F_1841NuotekuSurinkimas" localSheetId="9">'Forma 7'!$J$65</definedName>
    <definedName name="VAS076_F_1841NuotekuSurinkimas">'Forma 7'!$J$65</definedName>
    <definedName name="VAS076_F_1842NuotekuValymas" localSheetId="9">'Forma 7'!$K$65</definedName>
    <definedName name="VAS076_F_1842NuotekuValymas">'Forma 7'!$K$65</definedName>
    <definedName name="VAS076_F_1843NuotekuDumblo" localSheetId="9">'Forma 7'!$L$65</definedName>
    <definedName name="VAS076_F_1843NuotekuDumblo">'Forma 7'!$L$65</definedName>
    <definedName name="VAS076_F_184IsViso" localSheetId="9">'Forma 7'!$I$65</definedName>
    <definedName name="VAS076_F_184IsViso">'Forma 7'!$I$65</definedName>
    <definedName name="VAS076_F_185PavirsiniuNuoteku" localSheetId="9">'Forma 7'!$M$65</definedName>
    <definedName name="VAS076_F_185PavirsiniuNuoteku">'Forma 7'!$M$65</definedName>
    <definedName name="VAS076_F_186KitosReguliuojamosios" localSheetId="9">'Forma 7'!$N$65</definedName>
    <definedName name="VAS076_F_186KitosReguliuojamosios">'Forma 7'!$N$65</definedName>
    <definedName name="VAS076_F_187KitosVeiklos" localSheetId="9">'Forma 7'!$Q$65</definedName>
    <definedName name="VAS076_F_187KitosVeiklos">'Forma 7'!$Q$65</definedName>
    <definedName name="VAS076_F_191IS" localSheetId="9">'Forma 7'!$D$91</definedName>
    <definedName name="VAS076_F_191IS">'Forma 7'!$D$91</definedName>
    <definedName name="VAS076_F_1931GeriamojoVandens" localSheetId="9">'Forma 7'!$F$91</definedName>
    <definedName name="VAS076_F_1931GeriamojoVandens">'Forma 7'!$F$91</definedName>
    <definedName name="VAS076_F_1932GeriamojoVandens" localSheetId="9">'Forma 7'!$G$91</definedName>
    <definedName name="VAS076_F_1932GeriamojoVandens">'Forma 7'!$G$91</definedName>
    <definedName name="VAS076_F_1933GeriamojoVandens" localSheetId="9">'Forma 7'!$H$91</definedName>
    <definedName name="VAS076_F_1933GeriamojoVandens">'Forma 7'!$H$91</definedName>
    <definedName name="VAS076_F_193IsViso" localSheetId="9">'Forma 7'!$E$91</definedName>
    <definedName name="VAS076_F_193IsViso">'Forma 7'!$E$91</definedName>
    <definedName name="VAS076_F_1941NuotekuSurinkimas" localSheetId="9">'Forma 7'!$J$91</definedName>
    <definedName name="VAS076_F_1941NuotekuSurinkimas">'Forma 7'!$J$91</definedName>
    <definedName name="VAS076_F_1942NuotekuValymas" localSheetId="9">'Forma 7'!$K$91</definedName>
    <definedName name="VAS076_F_1942NuotekuValymas">'Forma 7'!$K$91</definedName>
    <definedName name="VAS076_F_1943NuotekuDumblo" localSheetId="9">'Forma 7'!$L$91</definedName>
    <definedName name="VAS076_F_1943NuotekuDumblo">'Forma 7'!$L$91</definedName>
    <definedName name="VAS076_F_194IsViso" localSheetId="9">'Forma 7'!$I$91</definedName>
    <definedName name="VAS076_F_194IsViso">'Forma 7'!$I$91</definedName>
    <definedName name="VAS076_F_195PavirsiniuNuoteku" localSheetId="9">'Forma 7'!$M$91</definedName>
    <definedName name="VAS076_F_195PavirsiniuNuoteku">'Forma 7'!$M$91</definedName>
    <definedName name="VAS076_F_196KitosReguliuojamosios" localSheetId="9">'Forma 7'!$N$91</definedName>
    <definedName name="VAS076_F_196KitosReguliuojamosios">'Forma 7'!$N$91</definedName>
    <definedName name="VAS076_F_197KitosVeiklos" localSheetId="9">'Forma 7'!$Q$91</definedName>
    <definedName name="VAS076_F_197KitosVeiklos">'Forma 7'!$Q$91</definedName>
    <definedName name="VAS076_F_201IS" localSheetId="9">'Forma 7'!$D$92</definedName>
    <definedName name="VAS076_F_201IS">'Forma 7'!$D$92</definedName>
    <definedName name="VAS076_F_2031GeriamojoVandens" localSheetId="9">'Forma 7'!$F$92</definedName>
    <definedName name="VAS076_F_2031GeriamojoVandens">'Forma 7'!$F$92</definedName>
    <definedName name="VAS076_F_2032GeriamojoVandens" localSheetId="9">'Forma 7'!$G$92</definedName>
    <definedName name="VAS076_F_2032GeriamojoVandens">'Forma 7'!$G$92</definedName>
    <definedName name="VAS076_F_2033GeriamojoVandens" localSheetId="9">'Forma 7'!$H$92</definedName>
    <definedName name="VAS076_F_2033GeriamojoVandens">'Forma 7'!$H$92</definedName>
    <definedName name="VAS076_F_203IsViso" localSheetId="9">'Forma 7'!$E$92</definedName>
    <definedName name="VAS076_F_203IsViso">'Forma 7'!$E$92</definedName>
    <definedName name="VAS076_F_2041NuotekuSurinkimas" localSheetId="9">'Forma 7'!$J$92</definedName>
    <definedName name="VAS076_F_2041NuotekuSurinkimas">'Forma 7'!$J$92</definedName>
    <definedName name="VAS076_F_2042NuotekuValymas" localSheetId="9">'Forma 7'!$K$92</definedName>
    <definedName name="VAS076_F_2042NuotekuValymas">'Forma 7'!$K$92</definedName>
    <definedName name="VAS076_F_2043NuotekuDumblo" localSheetId="9">'Forma 7'!$L$92</definedName>
    <definedName name="VAS076_F_2043NuotekuDumblo">'Forma 7'!$L$92</definedName>
    <definedName name="VAS076_F_204IsViso" localSheetId="9">'Forma 7'!$I$92</definedName>
    <definedName name="VAS076_F_204IsViso">'Forma 7'!$I$92</definedName>
    <definedName name="VAS076_F_205PavirsiniuNuoteku" localSheetId="9">'Forma 7'!$M$92</definedName>
    <definedName name="VAS076_F_205PavirsiniuNuoteku">'Forma 7'!$M$92</definedName>
    <definedName name="VAS076_F_206KitosReguliuojamosios" localSheetId="9">'Forma 7'!$N$92</definedName>
    <definedName name="VAS076_F_206KitosReguliuojamosios">'Forma 7'!$N$92</definedName>
    <definedName name="VAS076_F_207KitosVeiklos" localSheetId="9">'Forma 7'!$Q$92</definedName>
    <definedName name="VAS076_F_207KitosVeiklos">'Forma 7'!$Q$92</definedName>
    <definedName name="VAS076_F_211IS" localSheetId="9">'Forma 7'!$D$93</definedName>
    <definedName name="VAS076_F_211IS">'Forma 7'!$D$93</definedName>
    <definedName name="VAS076_F_2131GeriamojoVandens" localSheetId="9">'Forma 7'!$F$93</definedName>
    <definedName name="VAS076_F_2131GeriamojoVandens">'Forma 7'!$F$93</definedName>
    <definedName name="VAS076_F_2132GeriamojoVandens" localSheetId="9">'Forma 7'!$G$93</definedName>
    <definedName name="VAS076_F_2132GeriamojoVandens">'Forma 7'!$G$93</definedName>
    <definedName name="VAS076_F_2133GeriamojoVandens" localSheetId="9">'Forma 7'!$H$93</definedName>
    <definedName name="VAS076_F_2133GeriamojoVandens">'Forma 7'!$H$93</definedName>
    <definedName name="VAS076_F_213IsViso" localSheetId="9">'Forma 7'!$E$93</definedName>
    <definedName name="VAS076_F_213IsViso">'Forma 7'!$E$93</definedName>
    <definedName name="VAS076_F_2141NuotekuSurinkimas" localSheetId="9">'Forma 7'!$J$93</definedName>
    <definedName name="VAS076_F_2141NuotekuSurinkimas">'Forma 7'!$J$93</definedName>
    <definedName name="VAS076_F_2142NuotekuValymas" localSheetId="9">'Forma 7'!$K$93</definedName>
    <definedName name="VAS076_F_2142NuotekuValymas">'Forma 7'!$K$93</definedName>
    <definedName name="VAS076_F_2143NuotekuDumblo" localSheetId="9">'Forma 7'!$L$93</definedName>
    <definedName name="VAS076_F_2143NuotekuDumblo">'Forma 7'!$L$93</definedName>
    <definedName name="VAS076_F_214IsViso" localSheetId="9">'Forma 7'!$I$93</definedName>
    <definedName name="VAS076_F_214IsViso">'Forma 7'!$I$93</definedName>
    <definedName name="VAS076_F_215PavirsiniuNuoteku" localSheetId="9">'Forma 7'!$M$93</definedName>
    <definedName name="VAS076_F_215PavirsiniuNuoteku">'Forma 7'!$M$93</definedName>
    <definedName name="VAS076_F_216KitosReguliuojamosios" localSheetId="9">'Forma 7'!$N$93</definedName>
    <definedName name="VAS076_F_216KitosReguliuojamosios">'Forma 7'!$N$93</definedName>
    <definedName name="VAS076_F_217KitosVeiklos" localSheetId="9">'Forma 7'!$Q$93</definedName>
    <definedName name="VAS076_F_217KitosVeiklos">'Forma 7'!$Q$93</definedName>
    <definedName name="VAS076_F_221IS" localSheetId="9">'Forma 7'!$D$140</definedName>
    <definedName name="VAS076_F_221IS">'Forma 7'!$D$140</definedName>
    <definedName name="VAS076_F_2231GeriamojoVandens" localSheetId="9">'Forma 7'!$F$140</definedName>
    <definedName name="VAS076_F_2231GeriamojoVandens">'Forma 7'!$F$140</definedName>
    <definedName name="VAS076_F_2232GeriamojoVandens" localSheetId="9">'Forma 7'!$G$140</definedName>
    <definedName name="VAS076_F_2232GeriamojoVandens">'Forma 7'!$G$140</definedName>
    <definedName name="VAS076_F_2233GeriamojoVandens" localSheetId="9">'Forma 7'!$H$140</definedName>
    <definedName name="VAS076_F_2233GeriamojoVandens">'Forma 7'!$H$140</definedName>
    <definedName name="VAS076_F_223IsViso" localSheetId="9">'Forma 7'!$E$140</definedName>
    <definedName name="VAS076_F_223IsViso">'Forma 7'!$E$140</definedName>
    <definedName name="VAS076_F_2241NuotekuSurinkimas" localSheetId="9">'Forma 7'!$J$140</definedName>
    <definedName name="VAS076_F_2241NuotekuSurinkimas">'Forma 7'!$J$140</definedName>
    <definedName name="VAS076_F_2242NuotekuValymas" localSheetId="9">'Forma 7'!$K$140</definedName>
    <definedName name="VAS076_F_2242NuotekuValymas">'Forma 7'!$K$140</definedName>
    <definedName name="VAS076_F_2243NuotekuDumblo" localSheetId="9">'Forma 7'!$L$140</definedName>
    <definedName name="VAS076_F_2243NuotekuDumblo">'Forma 7'!$L$140</definedName>
    <definedName name="VAS076_F_224IsViso" localSheetId="9">'Forma 7'!$I$140</definedName>
    <definedName name="VAS076_F_224IsViso">'Forma 7'!$I$140</definedName>
    <definedName name="VAS076_F_225PavirsiniuNuoteku" localSheetId="9">'Forma 7'!$M$140</definedName>
    <definedName name="VAS076_F_225PavirsiniuNuoteku">'Forma 7'!$M$140</definedName>
    <definedName name="VAS076_F_226KitosReguliuojamosios" localSheetId="9">'Forma 7'!$N$140</definedName>
    <definedName name="VAS076_F_226KitosReguliuojamosios">'Forma 7'!$N$140</definedName>
    <definedName name="VAS076_F_227KitosVeiklos" localSheetId="9">'Forma 7'!$Q$140</definedName>
    <definedName name="VAS076_F_227KitosVeiklos">'Forma 7'!$Q$140</definedName>
    <definedName name="VAS076_F_231IS" localSheetId="9">'Forma 7'!$D$141</definedName>
    <definedName name="VAS076_F_231IS">'Forma 7'!$D$141</definedName>
    <definedName name="VAS076_F_2331GeriamojoVandens" localSheetId="9">'Forma 7'!$F$141</definedName>
    <definedName name="VAS076_F_2331GeriamojoVandens">'Forma 7'!$F$141</definedName>
    <definedName name="VAS076_F_2332GeriamojoVandens" localSheetId="9">'Forma 7'!$G$141</definedName>
    <definedName name="VAS076_F_2332GeriamojoVandens">'Forma 7'!$G$141</definedName>
    <definedName name="VAS076_F_2333GeriamojoVandens" localSheetId="9">'Forma 7'!$H$141</definedName>
    <definedName name="VAS076_F_2333GeriamojoVandens">'Forma 7'!$H$141</definedName>
    <definedName name="VAS076_F_233IsViso" localSheetId="9">'Forma 7'!$E$141</definedName>
    <definedName name="VAS076_F_233IsViso">'Forma 7'!$E$141</definedName>
    <definedName name="VAS076_F_2341NuotekuSurinkimas" localSheetId="9">'Forma 7'!$J$141</definedName>
    <definedName name="VAS076_F_2341NuotekuSurinkimas">'Forma 7'!$J$141</definedName>
    <definedName name="VAS076_F_2342NuotekuValymas" localSheetId="9">'Forma 7'!$K$141</definedName>
    <definedName name="VAS076_F_2342NuotekuValymas">'Forma 7'!$K$141</definedName>
    <definedName name="VAS076_F_2343NuotekuDumblo" localSheetId="9">'Forma 7'!$L$141</definedName>
    <definedName name="VAS076_F_2343NuotekuDumblo">'Forma 7'!$L$141</definedName>
    <definedName name="VAS076_F_234IsViso" localSheetId="9">'Forma 7'!$I$141</definedName>
    <definedName name="VAS076_F_234IsViso">'Forma 7'!$I$141</definedName>
    <definedName name="VAS076_F_235PavirsiniuNuoteku" localSheetId="9">'Forma 7'!$M$141</definedName>
    <definedName name="VAS076_F_235PavirsiniuNuoteku">'Forma 7'!$M$141</definedName>
    <definedName name="VAS076_F_236KitosReguliuojamosios" localSheetId="9">'Forma 7'!$N$141</definedName>
    <definedName name="VAS076_F_236KitosReguliuojamosios">'Forma 7'!$N$141</definedName>
    <definedName name="VAS076_F_237KitosVeiklos" localSheetId="9">'Forma 7'!$Q$141</definedName>
    <definedName name="VAS076_F_237KitosVeiklos">'Forma 7'!$Q$141</definedName>
    <definedName name="VAS076_F_241IS" localSheetId="9">'Forma 7'!$D$142</definedName>
    <definedName name="VAS076_F_241IS">'Forma 7'!$D$142</definedName>
    <definedName name="VAS076_F_2431GeriamojoVandens" localSheetId="9">'Forma 7'!$F$142</definedName>
    <definedName name="VAS076_F_2431GeriamojoVandens">'Forma 7'!$F$142</definedName>
    <definedName name="VAS076_F_2432GeriamojoVandens" localSheetId="9">'Forma 7'!$G$142</definedName>
    <definedName name="VAS076_F_2432GeriamojoVandens">'Forma 7'!$G$142</definedName>
    <definedName name="VAS076_F_2433GeriamojoVandens" localSheetId="9">'Forma 7'!$H$142</definedName>
    <definedName name="VAS076_F_2433GeriamojoVandens">'Forma 7'!$H$142</definedName>
    <definedName name="VAS076_F_243IsViso" localSheetId="9">'Forma 7'!$E$142</definedName>
    <definedName name="VAS076_F_243IsViso">'Forma 7'!$E$142</definedName>
    <definedName name="VAS076_F_2441NuotekuSurinkimas" localSheetId="9">'Forma 7'!$J$142</definedName>
    <definedName name="VAS076_F_2441NuotekuSurinkimas">'Forma 7'!$J$142</definedName>
    <definedName name="VAS076_F_2442NuotekuValymas" localSheetId="9">'Forma 7'!$K$142</definedName>
    <definedName name="VAS076_F_2442NuotekuValymas">'Forma 7'!$K$142</definedName>
    <definedName name="VAS076_F_2443NuotekuDumblo" localSheetId="9">'Forma 7'!$L$142</definedName>
    <definedName name="VAS076_F_2443NuotekuDumblo">'Forma 7'!$L$142</definedName>
    <definedName name="VAS076_F_244IsViso" localSheetId="9">'Forma 7'!$I$142</definedName>
    <definedName name="VAS076_F_244IsViso">'Forma 7'!$I$142</definedName>
    <definedName name="VAS076_F_245PavirsiniuNuoteku" localSheetId="9">'Forma 7'!$M$142</definedName>
    <definedName name="VAS076_F_245PavirsiniuNuoteku">'Forma 7'!$M$142</definedName>
    <definedName name="VAS076_F_246KitosReguliuojamosios" localSheetId="9">'Forma 7'!$N$142</definedName>
    <definedName name="VAS076_F_246KitosReguliuojamosios">'Forma 7'!$N$142</definedName>
    <definedName name="VAS076_F_247KitosVeiklos" localSheetId="9">'Forma 7'!$Q$142</definedName>
    <definedName name="VAS076_F_247KitosVeiklos">'Forma 7'!$Q$142</definedName>
    <definedName name="VAS076_F_Apskaitospriet61IS" localSheetId="9">'Forma 7'!$D$26</definedName>
    <definedName name="VAS076_F_Apskaitospriet61IS">'Forma 7'!$D$26</definedName>
    <definedName name="VAS076_F_Apskaitospriet631GeriamojoVandens" localSheetId="9">'Forma 7'!$F$26</definedName>
    <definedName name="VAS076_F_Apskaitospriet631GeriamojoVandens">'Forma 7'!$F$26</definedName>
    <definedName name="VAS076_F_Apskaitospriet632GeriamojoVandens" localSheetId="9">'Forma 7'!$G$26</definedName>
    <definedName name="VAS076_F_Apskaitospriet632GeriamojoVandens">'Forma 7'!$G$26</definedName>
    <definedName name="VAS076_F_Apskaitospriet633GeriamojoVandens" localSheetId="9">'Forma 7'!$H$26</definedName>
    <definedName name="VAS076_F_Apskaitospriet633GeriamojoVandens">'Forma 7'!$H$26</definedName>
    <definedName name="VAS076_F_Apskaitospriet63IsViso" localSheetId="9">'Forma 7'!$E$26</definedName>
    <definedName name="VAS076_F_Apskaitospriet63IsViso">'Forma 7'!$E$26</definedName>
    <definedName name="VAS076_F_Apskaitospriet641NuotekuSurinkimas" localSheetId="9">'Forma 7'!$J$26</definedName>
    <definedName name="VAS076_F_Apskaitospriet641NuotekuSurinkimas">'Forma 7'!$J$26</definedName>
    <definedName name="VAS076_F_Apskaitospriet642NuotekuValymas" localSheetId="9">'Forma 7'!$K$26</definedName>
    <definedName name="VAS076_F_Apskaitospriet642NuotekuValymas">'Forma 7'!$K$26</definedName>
    <definedName name="VAS076_F_Apskaitospriet643NuotekuDumblo" localSheetId="9">'Forma 7'!$L$26</definedName>
    <definedName name="VAS076_F_Apskaitospriet643NuotekuDumblo">'Forma 7'!$L$26</definedName>
    <definedName name="VAS076_F_Apskaitospriet64IsViso" localSheetId="9">'Forma 7'!$I$26</definedName>
    <definedName name="VAS076_F_Apskaitospriet64IsViso">'Forma 7'!$I$26</definedName>
    <definedName name="VAS076_F_Apskaitospriet65PavirsiniuNuoteku" localSheetId="9">'Forma 7'!$M$26</definedName>
    <definedName name="VAS076_F_Apskaitospriet65PavirsiniuNuoteku">'Forma 7'!$M$26</definedName>
    <definedName name="VAS076_F_Apskaitospriet66KitosReguliuojamosios" localSheetId="9">'Forma 7'!$N$26</definedName>
    <definedName name="VAS076_F_Apskaitospriet66KitosReguliuojamosios">'Forma 7'!$N$26</definedName>
    <definedName name="VAS076_F_Apskaitospriet67KitosVeiklos" localSheetId="9">'Forma 7'!$Q$26</definedName>
    <definedName name="VAS076_F_Apskaitospriet67KitosVeiklos">'Forma 7'!$Q$26</definedName>
    <definedName name="VAS076_F_Apskaitospriet6Apskaitosveikla1" localSheetId="9">'Forma 7'!$O$26</definedName>
    <definedName name="VAS076_F_Apskaitospriet6Apskaitosveikla1">'Forma 7'!$O$26</definedName>
    <definedName name="VAS076_F_Apskaitospriet6Kitareguliuoja1" localSheetId="9">'Forma 7'!$P$26</definedName>
    <definedName name="VAS076_F_Apskaitospriet6Kitareguliuoja1">'Forma 7'!$P$26</definedName>
    <definedName name="VAS076_F_Apskaitospriet71IS" localSheetId="9">'Forma 7'!$D$54</definedName>
    <definedName name="VAS076_F_Apskaitospriet71IS">'Forma 7'!$D$54</definedName>
    <definedName name="VAS076_F_Apskaitospriet731GeriamojoVandens" localSheetId="9">'Forma 7'!$F$54</definedName>
    <definedName name="VAS076_F_Apskaitospriet731GeriamojoVandens">'Forma 7'!$F$54</definedName>
    <definedName name="VAS076_F_Apskaitospriet732GeriamojoVandens" localSheetId="9">'Forma 7'!$G$54</definedName>
    <definedName name="VAS076_F_Apskaitospriet732GeriamojoVandens">'Forma 7'!$G$54</definedName>
    <definedName name="VAS076_F_Apskaitospriet733GeriamojoVandens" localSheetId="9">'Forma 7'!$H$54</definedName>
    <definedName name="VAS076_F_Apskaitospriet733GeriamojoVandens">'Forma 7'!$H$54</definedName>
    <definedName name="VAS076_F_Apskaitospriet73IsViso" localSheetId="9">'Forma 7'!$E$54</definedName>
    <definedName name="VAS076_F_Apskaitospriet73IsViso">'Forma 7'!$E$54</definedName>
    <definedName name="VAS076_F_Apskaitospriet741NuotekuSurinkimas" localSheetId="9">'Forma 7'!$J$54</definedName>
    <definedName name="VAS076_F_Apskaitospriet741NuotekuSurinkimas">'Forma 7'!$J$54</definedName>
    <definedName name="VAS076_F_Apskaitospriet742NuotekuValymas" localSheetId="9">'Forma 7'!$K$54</definedName>
    <definedName name="VAS076_F_Apskaitospriet742NuotekuValymas">'Forma 7'!$K$54</definedName>
    <definedName name="VAS076_F_Apskaitospriet743NuotekuDumblo" localSheetId="9">'Forma 7'!$L$54</definedName>
    <definedName name="VAS076_F_Apskaitospriet743NuotekuDumblo">'Forma 7'!$L$54</definedName>
    <definedName name="VAS076_F_Apskaitospriet74IsViso" localSheetId="9">'Forma 7'!$I$54</definedName>
    <definedName name="VAS076_F_Apskaitospriet74IsViso">'Forma 7'!$I$54</definedName>
    <definedName name="VAS076_F_Apskaitospriet75PavirsiniuNuoteku" localSheetId="9">'Forma 7'!$M$54</definedName>
    <definedName name="VAS076_F_Apskaitospriet75PavirsiniuNuoteku">'Forma 7'!$M$54</definedName>
    <definedName name="VAS076_F_Apskaitospriet76KitosReguliuojamosios" localSheetId="9">'Forma 7'!$N$54</definedName>
    <definedName name="VAS076_F_Apskaitospriet76KitosReguliuojamosios">'Forma 7'!$N$54</definedName>
    <definedName name="VAS076_F_Apskaitospriet77KitosVeiklos" localSheetId="9">'Forma 7'!$Q$54</definedName>
    <definedName name="VAS076_F_Apskaitospriet77KitosVeiklos">'Forma 7'!$Q$54</definedName>
    <definedName name="VAS076_F_Apskaitospriet7Apskaitosveikla1" localSheetId="9">'Forma 7'!$O$54</definedName>
    <definedName name="VAS076_F_Apskaitospriet7Apskaitosveikla1">'Forma 7'!$O$54</definedName>
    <definedName name="VAS076_F_Apskaitospriet7Kitareguliuoja1" localSheetId="9">'Forma 7'!$P$54</definedName>
    <definedName name="VAS076_F_Apskaitospriet7Kitareguliuoja1">'Forma 7'!$P$54</definedName>
    <definedName name="VAS076_F_Apskaitospriet81IS" localSheetId="9">'Forma 7'!$D$82</definedName>
    <definedName name="VAS076_F_Apskaitospriet81IS">'Forma 7'!$D$82</definedName>
    <definedName name="VAS076_F_Apskaitospriet831GeriamojoVandens" localSheetId="9">'Forma 7'!$F$82</definedName>
    <definedName name="VAS076_F_Apskaitospriet831GeriamojoVandens">'Forma 7'!$F$82</definedName>
    <definedName name="VAS076_F_Apskaitospriet832GeriamojoVandens" localSheetId="9">'Forma 7'!$G$82</definedName>
    <definedName name="VAS076_F_Apskaitospriet832GeriamojoVandens">'Forma 7'!$G$82</definedName>
    <definedName name="VAS076_F_Apskaitospriet833GeriamojoVandens" localSheetId="9">'Forma 7'!$H$82</definedName>
    <definedName name="VAS076_F_Apskaitospriet833GeriamojoVandens">'Forma 7'!$H$82</definedName>
    <definedName name="VAS076_F_Apskaitospriet83IsViso" localSheetId="9">'Forma 7'!$E$82</definedName>
    <definedName name="VAS076_F_Apskaitospriet83IsViso">'Forma 7'!$E$82</definedName>
    <definedName name="VAS076_F_Apskaitospriet841NuotekuSurinkimas" localSheetId="9">'Forma 7'!$J$82</definedName>
    <definedName name="VAS076_F_Apskaitospriet841NuotekuSurinkimas">'Forma 7'!$J$82</definedName>
    <definedName name="VAS076_F_Apskaitospriet842NuotekuValymas" localSheetId="9">'Forma 7'!$K$82</definedName>
    <definedName name="VAS076_F_Apskaitospriet842NuotekuValymas">'Forma 7'!$K$82</definedName>
    <definedName name="VAS076_F_Apskaitospriet843NuotekuDumblo" localSheetId="9">'Forma 7'!$L$82</definedName>
    <definedName name="VAS076_F_Apskaitospriet843NuotekuDumblo">'Forma 7'!$L$82</definedName>
    <definedName name="VAS076_F_Apskaitospriet84IsViso" localSheetId="9">'Forma 7'!$I$82</definedName>
    <definedName name="VAS076_F_Apskaitospriet84IsViso">'Forma 7'!$I$82</definedName>
    <definedName name="VAS076_F_Apskaitospriet85PavirsiniuNuoteku" localSheetId="9">'Forma 7'!$M$82</definedName>
    <definedName name="VAS076_F_Apskaitospriet85PavirsiniuNuoteku">'Forma 7'!$M$82</definedName>
    <definedName name="VAS076_F_Apskaitospriet86KitosReguliuojamosios" localSheetId="9">'Forma 7'!$N$82</definedName>
    <definedName name="VAS076_F_Apskaitospriet86KitosReguliuojamosios">'Forma 7'!$N$82</definedName>
    <definedName name="VAS076_F_Apskaitospriet87KitosVeiklos" localSheetId="9">'Forma 7'!$Q$82</definedName>
    <definedName name="VAS076_F_Apskaitospriet87KitosVeiklos">'Forma 7'!$Q$82</definedName>
    <definedName name="VAS076_F_Apskaitospriet8Apskaitosveikla1" localSheetId="9">'Forma 7'!$O$82</definedName>
    <definedName name="VAS076_F_Apskaitospriet8Apskaitosveikla1">'Forma 7'!$O$82</definedName>
    <definedName name="VAS076_F_Apskaitospriet8Kitareguliuoja1" localSheetId="9">'Forma 7'!$P$82</definedName>
    <definedName name="VAS076_F_Apskaitospriet8Kitareguliuoja1">'Forma 7'!$P$82</definedName>
    <definedName name="VAS076_F_Apskaitospriet91IS" localSheetId="9">'Forma 7'!$D$131</definedName>
    <definedName name="VAS076_F_Apskaitospriet91IS">'Forma 7'!$D$131</definedName>
    <definedName name="VAS076_F_Apskaitospriet931GeriamojoVandens" localSheetId="9">'Forma 7'!$F$131</definedName>
    <definedName name="VAS076_F_Apskaitospriet931GeriamojoVandens">'Forma 7'!$F$131</definedName>
    <definedName name="VAS076_F_Apskaitospriet932GeriamojoVandens" localSheetId="9">'Forma 7'!$G$131</definedName>
    <definedName name="VAS076_F_Apskaitospriet932GeriamojoVandens">'Forma 7'!$G$131</definedName>
    <definedName name="VAS076_F_Apskaitospriet933GeriamojoVandens" localSheetId="9">'Forma 7'!$H$131</definedName>
    <definedName name="VAS076_F_Apskaitospriet933GeriamojoVandens">'Forma 7'!$H$131</definedName>
    <definedName name="VAS076_F_Apskaitospriet93IsViso" localSheetId="9">'Forma 7'!$E$131</definedName>
    <definedName name="VAS076_F_Apskaitospriet93IsViso">'Forma 7'!$E$131</definedName>
    <definedName name="VAS076_F_Apskaitospriet941NuotekuSurinkimas" localSheetId="9">'Forma 7'!$J$131</definedName>
    <definedName name="VAS076_F_Apskaitospriet941NuotekuSurinkimas">'Forma 7'!$J$131</definedName>
    <definedName name="VAS076_F_Apskaitospriet942NuotekuValymas" localSheetId="9">'Forma 7'!$K$131</definedName>
    <definedName name="VAS076_F_Apskaitospriet942NuotekuValymas">'Forma 7'!$K$131</definedName>
    <definedName name="VAS076_F_Apskaitospriet943NuotekuDumblo" localSheetId="9">'Forma 7'!$L$131</definedName>
    <definedName name="VAS076_F_Apskaitospriet943NuotekuDumblo">'Forma 7'!$L$131</definedName>
    <definedName name="VAS076_F_Apskaitospriet94IsViso" localSheetId="9">'Forma 7'!$I$131</definedName>
    <definedName name="VAS076_F_Apskaitospriet94IsViso">'Forma 7'!$I$131</definedName>
    <definedName name="VAS076_F_Apskaitospriet95PavirsiniuNuoteku" localSheetId="9">'Forma 7'!$M$131</definedName>
    <definedName name="VAS076_F_Apskaitospriet95PavirsiniuNuoteku">'Forma 7'!$M$131</definedName>
    <definedName name="VAS076_F_Apskaitospriet96KitosReguliuojamosios" localSheetId="9">'Forma 7'!$N$131</definedName>
    <definedName name="VAS076_F_Apskaitospriet96KitosReguliuojamosios">'Forma 7'!$N$131</definedName>
    <definedName name="VAS076_F_Apskaitospriet97KitosVeiklos" localSheetId="9">'Forma 7'!$Q$131</definedName>
    <definedName name="VAS076_F_Apskaitospriet97KitosVeiklos">'Forma 7'!$Q$131</definedName>
    <definedName name="VAS076_F_Apskaitospriet9Apskaitosveikla1" localSheetId="9">'Forma 7'!$O$131</definedName>
    <definedName name="VAS076_F_Apskaitospriet9Apskaitosveikla1">'Forma 7'!$O$131</definedName>
    <definedName name="VAS076_F_Apskaitospriet9Kitareguliuoja1" localSheetId="9">'Forma 7'!$P$131</definedName>
    <definedName name="VAS076_F_Apskaitospriet9Kitareguliuoja1">'Forma 7'!$P$131</definedName>
    <definedName name="VAS076_F_Atsiskaitomiej11IS" localSheetId="9">'Forma 7'!$D$27</definedName>
    <definedName name="VAS076_F_Atsiskaitomiej11IS">'Forma 7'!$D$27</definedName>
    <definedName name="VAS076_F_Atsiskaitomiej131GeriamojoVandens" localSheetId="9">'Forma 7'!$F$27</definedName>
    <definedName name="VAS076_F_Atsiskaitomiej131GeriamojoVandens">'Forma 7'!$F$27</definedName>
    <definedName name="VAS076_F_Atsiskaitomiej132GeriamojoVandens" localSheetId="9">'Forma 7'!$G$27</definedName>
    <definedName name="VAS076_F_Atsiskaitomiej132GeriamojoVandens">'Forma 7'!$G$27</definedName>
    <definedName name="VAS076_F_Atsiskaitomiej133GeriamojoVandens" localSheetId="9">'Forma 7'!$H$27</definedName>
    <definedName name="VAS076_F_Atsiskaitomiej133GeriamojoVandens">'Forma 7'!$H$27</definedName>
    <definedName name="VAS076_F_Atsiskaitomiej13IsViso" localSheetId="9">'Forma 7'!$E$27</definedName>
    <definedName name="VAS076_F_Atsiskaitomiej13IsViso">'Forma 7'!$E$27</definedName>
    <definedName name="VAS076_F_Atsiskaitomiej141NuotekuSurinkimas" localSheetId="9">'Forma 7'!$J$27</definedName>
    <definedName name="VAS076_F_Atsiskaitomiej141NuotekuSurinkimas">'Forma 7'!$J$27</definedName>
    <definedName name="VAS076_F_Atsiskaitomiej142NuotekuValymas" localSheetId="9">'Forma 7'!$K$27</definedName>
    <definedName name="VAS076_F_Atsiskaitomiej142NuotekuValymas">'Forma 7'!$K$27</definedName>
    <definedName name="VAS076_F_Atsiskaitomiej143NuotekuDumblo" localSheetId="9">'Forma 7'!$L$27</definedName>
    <definedName name="VAS076_F_Atsiskaitomiej143NuotekuDumblo">'Forma 7'!$L$27</definedName>
    <definedName name="VAS076_F_Atsiskaitomiej14IsViso" localSheetId="9">'Forma 7'!$I$27</definedName>
    <definedName name="VAS076_F_Atsiskaitomiej14IsViso">'Forma 7'!$I$27</definedName>
    <definedName name="VAS076_F_Atsiskaitomiej15PavirsiniuNuoteku" localSheetId="9">'Forma 7'!$M$27</definedName>
    <definedName name="VAS076_F_Atsiskaitomiej15PavirsiniuNuoteku">'Forma 7'!$M$27</definedName>
    <definedName name="VAS076_F_Atsiskaitomiej16KitosReguliuojamosios" localSheetId="9">'Forma 7'!$N$27</definedName>
    <definedName name="VAS076_F_Atsiskaitomiej16KitosReguliuojamosios">'Forma 7'!$N$27</definedName>
    <definedName name="VAS076_F_Atsiskaitomiej17KitosVeiklos" localSheetId="9">'Forma 7'!$Q$27</definedName>
    <definedName name="VAS076_F_Atsiskaitomiej17KitosVeiklos">'Forma 7'!$Q$27</definedName>
    <definedName name="VAS076_F_Atsiskaitomiej1Apskaitosveikla1" localSheetId="9">'Forma 7'!$O$27</definedName>
    <definedName name="VAS076_F_Atsiskaitomiej1Apskaitosveikla1">'Forma 7'!$O$27</definedName>
    <definedName name="VAS076_F_Atsiskaitomiej1Kitareguliuoja1" localSheetId="9">'Forma 7'!$P$27</definedName>
    <definedName name="VAS076_F_Atsiskaitomiej1Kitareguliuoja1">'Forma 7'!$P$27</definedName>
    <definedName name="VAS076_F_Atsiskaitomiej21IS" localSheetId="9">'Forma 7'!$D$55</definedName>
    <definedName name="VAS076_F_Atsiskaitomiej21IS">'Forma 7'!$D$55</definedName>
    <definedName name="VAS076_F_Atsiskaitomiej231GeriamojoVandens" localSheetId="9">'Forma 7'!$F$55</definedName>
    <definedName name="VAS076_F_Atsiskaitomiej231GeriamojoVandens">'Forma 7'!$F$55</definedName>
    <definedName name="VAS076_F_Atsiskaitomiej232GeriamojoVandens" localSheetId="9">'Forma 7'!$G$55</definedName>
    <definedName name="VAS076_F_Atsiskaitomiej232GeriamojoVandens">'Forma 7'!$G$55</definedName>
    <definedName name="VAS076_F_Atsiskaitomiej233GeriamojoVandens" localSheetId="9">'Forma 7'!$H$55</definedName>
    <definedName name="VAS076_F_Atsiskaitomiej233GeriamojoVandens">'Forma 7'!$H$55</definedName>
    <definedName name="VAS076_F_Atsiskaitomiej23IsViso" localSheetId="9">'Forma 7'!$E$55</definedName>
    <definedName name="VAS076_F_Atsiskaitomiej23IsViso">'Forma 7'!$E$55</definedName>
    <definedName name="VAS076_F_Atsiskaitomiej241NuotekuSurinkimas" localSheetId="9">'Forma 7'!$J$55</definedName>
    <definedName name="VAS076_F_Atsiskaitomiej241NuotekuSurinkimas">'Forma 7'!$J$55</definedName>
    <definedName name="VAS076_F_Atsiskaitomiej242NuotekuValymas" localSheetId="9">'Forma 7'!$K$55</definedName>
    <definedName name="VAS076_F_Atsiskaitomiej242NuotekuValymas">'Forma 7'!$K$55</definedName>
    <definedName name="VAS076_F_Atsiskaitomiej243NuotekuDumblo" localSheetId="9">'Forma 7'!$L$55</definedName>
    <definedName name="VAS076_F_Atsiskaitomiej243NuotekuDumblo">'Forma 7'!$L$55</definedName>
    <definedName name="VAS076_F_Atsiskaitomiej24IsViso" localSheetId="9">'Forma 7'!$I$55</definedName>
    <definedName name="VAS076_F_Atsiskaitomiej24IsViso">'Forma 7'!$I$55</definedName>
    <definedName name="VAS076_F_Atsiskaitomiej25PavirsiniuNuoteku" localSheetId="9">'Forma 7'!$M$55</definedName>
    <definedName name="VAS076_F_Atsiskaitomiej25PavirsiniuNuoteku">'Forma 7'!$M$55</definedName>
    <definedName name="VAS076_F_Atsiskaitomiej26KitosReguliuojamosios" localSheetId="9">'Forma 7'!$N$55</definedName>
    <definedName name="VAS076_F_Atsiskaitomiej26KitosReguliuojamosios">'Forma 7'!$N$55</definedName>
    <definedName name="VAS076_F_Atsiskaitomiej27KitosVeiklos" localSheetId="9">'Forma 7'!$Q$55</definedName>
    <definedName name="VAS076_F_Atsiskaitomiej27KitosVeiklos">'Forma 7'!$Q$55</definedName>
    <definedName name="VAS076_F_Atsiskaitomiej2Apskaitosveikla1" localSheetId="9">'Forma 7'!$O$55</definedName>
    <definedName name="VAS076_F_Atsiskaitomiej2Apskaitosveikla1">'Forma 7'!$O$55</definedName>
    <definedName name="VAS076_F_Atsiskaitomiej2Kitareguliuoja1" localSheetId="9">'Forma 7'!$P$55</definedName>
    <definedName name="VAS076_F_Atsiskaitomiej2Kitareguliuoja1">'Forma 7'!$P$55</definedName>
    <definedName name="VAS076_F_Atsiskaitomiej31IS" localSheetId="9">'Forma 7'!$D$83</definedName>
    <definedName name="VAS076_F_Atsiskaitomiej31IS">'Forma 7'!$D$83</definedName>
    <definedName name="VAS076_F_Atsiskaitomiej331GeriamojoVandens" localSheetId="9">'Forma 7'!$F$83</definedName>
    <definedName name="VAS076_F_Atsiskaitomiej331GeriamojoVandens">'Forma 7'!$F$83</definedName>
    <definedName name="VAS076_F_Atsiskaitomiej332GeriamojoVandens" localSheetId="9">'Forma 7'!$G$83</definedName>
    <definedName name="VAS076_F_Atsiskaitomiej332GeriamojoVandens">'Forma 7'!$G$83</definedName>
    <definedName name="VAS076_F_Atsiskaitomiej333GeriamojoVandens" localSheetId="9">'Forma 7'!$H$83</definedName>
    <definedName name="VAS076_F_Atsiskaitomiej333GeriamojoVandens">'Forma 7'!$H$83</definedName>
    <definedName name="VAS076_F_Atsiskaitomiej33IsViso" localSheetId="9">'Forma 7'!$E$83</definedName>
    <definedName name="VAS076_F_Atsiskaitomiej33IsViso">'Forma 7'!$E$83</definedName>
    <definedName name="VAS076_F_Atsiskaitomiej341NuotekuSurinkimas" localSheetId="9">'Forma 7'!$J$83</definedName>
    <definedName name="VAS076_F_Atsiskaitomiej341NuotekuSurinkimas">'Forma 7'!$J$83</definedName>
    <definedName name="VAS076_F_Atsiskaitomiej342NuotekuValymas" localSheetId="9">'Forma 7'!$K$83</definedName>
    <definedName name="VAS076_F_Atsiskaitomiej342NuotekuValymas">'Forma 7'!$K$83</definedName>
    <definedName name="VAS076_F_Atsiskaitomiej343NuotekuDumblo" localSheetId="9">'Forma 7'!$L$83</definedName>
    <definedName name="VAS076_F_Atsiskaitomiej343NuotekuDumblo">'Forma 7'!$L$83</definedName>
    <definedName name="VAS076_F_Atsiskaitomiej34IsViso" localSheetId="9">'Forma 7'!$I$83</definedName>
    <definedName name="VAS076_F_Atsiskaitomiej34IsViso">'Forma 7'!$I$83</definedName>
    <definedName name="VAS076_F_Atsiskaitomiej35PavirsiniuNuoteku" localSheetId="9">'Forma 7'!$M$83</definedName>
    <definedName name="VAS076_F_Atsiskaitomiej35PavirsiniuNuoteku">'Forma 7'!$M$83</definedName>
    <definedName name="VAS076_F_Atsiskaitomiej36KitosReguliuojamosios" localSheetId="9">'Forma 7'!$N$83</definedName>
    <definedName name="VAS076_F_Atsiskaitomiej36KitosReguliuojamosios">'Forma 7'!$N$83</definedName>
    <definedName name="VAS076_F_Atsiskaitomiej37KitosVeiklos" localSheetId="9">'Forma 7'!$Q$83</definedName>
    <definedName name="VAS076_F_Atsiskaitomiej37KitosVeiklos">'Forma 7'!$Q$83</definedName>
    <definedName name="VAS076_F_Atsiskaitomiej3Apskaitosveikla1" localSheetId="9">'Forma 7'!$O$83</definedName>
    <definedName name="VAS076_F_Atsiskaitomiej3Apskaitosveikla1">'Forma 7'!$O$83</definedName>
    <definedName name="VAS076_F_Atsiskaitomiej3Kitareguliuoja1" localSheetId="9">'Forma 7'!$P$83</definedName>
    <definedName name="VAS076_F_Atsiskaitomiej3Kitareguliuoja1">'Forma 7'!$P$83</definedName>
    <definedName name="VAS076_F_Atsiskaitomiej41IS" localSheetId="9">'Forma 7'!$D$132</definedName>
    <definedName name="VAS076_F_Atsiskaitomiej41IS">'Forma 7'!$D$132</definedName>
    <definedName name="VAS076_F_Atsiskaitomiej431GeriamojoVandens" localSheetId="9">'Forma 7'!$F$132</definedName>
    <definedName name="VAS076_F_Atsiskaitomiej431GeriamojoVandens">'Forma 7'!$F$132</definedName>
    <definedName name="VAS076_F_Atsiskaitomiej432GeriamojoVandens" localSheetId="9">'Forma 7'!$G$132</definedName>
    <definedName name="VAS076_F_Atsiskaitomiej432GeriamojoVandens">'Forma 7'!$G$132</definedName>
    <definedName name="VAS076_F_Atsiskaitomiej433GeriamojoVandens" localSheetId="9">'Forma 7'!$H$132</definedName>
    <definedName name="VAS076_F_Atsiskaitomiej433GeriamojoVandens">'Forma 7'!$H$132</definedName>
    <definedName name="VAS076_F_Atsiskaitomiej43IsViso" localSheetId="9">'Forma 7'!$E$132</definedName>
    <definedName name="VAS076_F_Atsiskaitomiej43IsViso">'Forma 7'!$E$132</definedName>
    <definedName name="VAS076_F_Atsiskaitomiej441NuotekuSurinkimas" localSheetId="9">'Forma 7'!$J$132</definedName>
    <definedName name="VAS076_F_Atsiskaitomiej441NuotekuSurinkimas">'Forma 7'!$J$132</definedName>
    <definedName name="VAS076_F_Atsiskaitomiej442NuotekuValymas" localSheetId="9">'Forma 7'!$K$132</definedName>
    <definedName name="VAS076_F_Atsiskaitomiej442NuotekuValymas">'Forma 7'!$K$132</definedName>
    <definedName name="VAS076_F_Atsiskaitomiej443NuotekuDumblo" localSheetId="9">'Forma 7'!$L$132</definedName>
    <definedName name="VAS076_F_Atsiskaitomiej443NuotekuDumblo">'Forma 7'!$L$132</definedName>
    <definedName name="VAS076_F_Atsiskaitomiej44IsViso" localSheetId="9">'Forma 7'!$I$132</definedName>
    <definedName name="VAS076_F_Atsiskaitomiej44IsViso">'Forma 7'!$I$132</definedName>
    <definedName name="VAS076_F_Atsiskaitomiej45PavirsiniuNuoteku" localSheetId="9">'Forma 7'!$M$132</definedName>
    <definedName name="VAS076_F_Atsiskaitomiej45PavirsiniuNuoteku">'Forma 7'!$M$132</definedName>
    <definedName name="VAS076_F_Atsiskaitomiej46KitosReguliuojamosios" localSheetId="9">'Forma 7'!$N$132</definedName>
    <definedName name="VAS076_F_Atsiskaitomiej46KitosReguliuojamosios">'Forma 7'!$N$132</definedName>
    <definedName name="VAS076_F_Atsiskaitomiej47KitosVeiklos" localSheetId="9">'Forma 7'!$Q$132</definedName>
    <definedName name="VAS076_F_Atsiskaitomiej47KitosVeiklos">'Forma 7'!$Q$132</definedName>
    <definedName name="VAS076_F_Atsiskaitomiej4Apskaitosveikla1" localSheetId="9">'Forma 7'!$O$132</definedName>
    <definedName name="VAS076_F_Atsiskaitomiej4Apskaitosveikla1">'Forma 7'!$O$132</definedName>
    <definedName name="VAS076_F_Atsiskaitomiej4Kitareguliuoja1" localSheetId="9">'Forma 7'!$P$132</definedName>
    <definedName name="VAS076_F_Atsiskaitomiej4Kitareguliuoja1">'Forma 7'!$P$132</definedName>
    <definedName name="VAS076_F_Bendraipaskirs31IS" localSheetId="9">'Forma 7'!$D$116</definedName>
    <definedName name="VAS076_F_Bendraipaskirs31IS">'Forma 7'!$D$116</definedName>
    <definedName name="VAS076_F_Bendraipaskirs331GeriamojoVandens" localSheetId="9">'Forma 7'!$F$116</definedName>
    <definedName name="VAS076_F_Bendraipaskirs331GeriamojoVandens">'Forma 7'!$F$116</definedName>
    <definedName name="VAS076_F_Bendraipaskirs332GeriamojoVandens" localSheetId="9">'Forma 7'!$G$116</definedName>
    <definedName name="VAS076_F_Bendraipaskirs332GeriamojoVandens">'Forma 7'!$G$116</definedName>
    <definedName name="VAS076_F_Bendraipaskirs333GeriamojoVandens" localSheetId="9">'Forma 7'!$H$116</definedName>
    <definedName name="VAS076_F_Bendraipaskirs333GeriamojoVandens">'Forma 7'!$H$116</definedName>
    <definedName name="VAS076_F_Bendraipaskirs33IsViso" localSheetId="9">'Forma 7'!$E$116</definedName>
    <definedName name="VAS076_F_Bendraipaskirs33IsViso">'Forma 7'!$E$116</definedName>
    <definedName name="VAS076_F_Bendraipaskirs341NuotekuSurinkimas" localSheetId="9">'Forma 7'!$J$116</definedName>
    <definedName name="VAS076_F_Bendraipaskirs341NuotekuSurinkimas">'Forma 7'!$J$116</definedName>
    <definedName name="VAS076_F_Bendraipaskirs342NuotekuValymas" localSheetId="9">'Forma 7'!$K$116</definedName>
    <definedName name="VAS076_F_Bendraipaskirs342NuotekuValymas">'Forma 7'!$K$116</definedName>
    <definedName name="VAS076_F_Bendraipaskirs343NuotekuDumblo" localSheetId="9">'Forma 7'!$L$116</definedName>
    <definedName name="VAS076_F_Bendraipaskirs343NuotekuDumblo">'Forma 7'!$L$116</definedName>
    <definedName name="VAS076_F_Bendraipaskirs34IsViso" localSheetId="9">'Forma 7'!$I$116</definedName>
    <definedName name="VAS076_F_Bendraipaskirs34IsViso">'Forma 7'!$I$116</definedName>
    <definedName name="VAS076_F_Bendraipaskirs35PavirsiniuNuoteku" localSheetId="9">'Forma 7'!$M$116</definedName>
    <definedName name="VAS076_F_Bendraipaskirs35PavirsiniuNuoteku">'Forma 7'!$M$116</definedName>
    <definedName name="VAS076_F_Bendraipaskirs36KitosReguliuojamosios" localSheetId="9">'Forma 7'!$N$116</definedName>
    <definedName name="VAS076_F_Bendraipaskirs36KitosReguliuojamosios">'Forma 7'!$N$116</definedName>
    <definedName name="VAS076_F_Bendraipaskirs37KitosVeiklos" localSheetId="9">'Forma 7'!$Q$116</definedName>
    <definedName name="VAS076_F_Bendraipaskirs37KitosVeiklos">'Forma 7'!$Q$116</definedName>
    <definedName name="VAS076_F_Bendraipaskirs3Apskaitosveikla1" localSheetId="9">'Forma 7'!$O$116</definedName>
    <definedName name="VAS076_F_Bendraipaskirs3Apskaitosveikla1">'Forma 7'!$O$116</definedName>
    <definedName name="VAS076_F_Bendraipaskirs3Kitareguliuoja1" localSheetId="9">'Forma 7'!$P$116</definedName>
    <definedName name="VAS076_F_Bendraipaskirs3Kitareguliuoja1">'Forma 7'!$P$116</definedName>
    <definedName name="VAS076_F_Cpunktui171IS" localSheetId="9">'Forma 7'!$D$101</definedName>
    <definedName name="VAS076_F_Cpunktui171IS">'Forma 7'!$D$101</definedName>
    <definedName name="VAS076_F_Cpunktui1731GeriamojoVandens" localSheetId="9">'Forma 7'!$F$101</definedName>
    <definedName name="VAS076_F_Cpunktui1731GeriamojoVandens">'Forma 7'!$F$101</definedName>
    <definedName name="VAS076_F_Cpunktui1732GeriamojoVandens" localSheetId="9">'Forma 7'!$G$101</definedName>
    <definedName name="VAS076_F_Cpunktui1732GeriamojoVandens">'Forma 7'!$G$101</definedName>
    <definedName name="VAS076_F_Cpunktui1733GeriamojoVandens" localSheetId="9">'Forma 7'!$H$101</definedName>
    <definedName name="VAS076_F_Cpunktui1733GeriamojoVandens">'Forma 7'!$H$101</definedName>
    <definedName name="VAS076_F_Cpunktui173IsViso" localSheetId="9">'Forma 7'!$E$101</definedName>
    <definedName name="VAS076_F_Cpunktui173IsViso">'Forma 7'!$E$101</definedName>
    <definedName name="VAS076_F_Cpunktui1741NuotekuSurinkimas" localSheetId="9">'Forma 7'!$J$101</definedName>
    <definedName name="VAS076_F_Cpunktui1741NuotekuSurinkimas">'Forma 7'!$J$101</definedName>
    <definedName name="VAS076_F_Cpunktui1742NuotekuValymas" localSheetId="9">'Forma 7'!$K$101</definedName>
    <definedName name="VAS076_F_Cpunktui1742NuotekuValymas">'Forma 7'!$K$101</definedName>
    <definedName name="VAS076_F_Cpunktui1743NuotekuDumblo" localSheetId="9">'Forma 7'!$L$101</definedName>
    <definedName name="VAS076_F_Cpunktui1743NuotekuDumblo">'Forma 7'!$L$101</definedName>
    <definedName name="VAS076_F_Cpunktui174IsViso" localSheetId="9">'Forma 7'!$I$101</definedName>
    <definedName name="VAS076_F_Cpunktui174IsViso">'Forma 7'!$I$101</definedName>
    <definedName name="VAS076_F_Cpunktui175PavirsiniuNuoteku" localSheetId="9">'Forma 7'!$M$101</definedName>
    <definedName name="VAS076_F_Cpunktui175PavirsiniuNuoteku">'Forma 7'!$M$101</definedName>
    <definedName name="VAS076_F_Cpunktui176KitosReguliuojamosios" localSheetId="9">'Forma 7'!$N$101</definedName>
    <definedName name="VAS076_F_Cpunktui176KitosReguliuojamosios">'Forma 7'!$N$101</definedName>
    <definedName name="VAS076_F_Cpunktui177KitosVeiklos" localSheetId="9">'Forma 7'!$Q$101</definedName>
    <definedName name="VAS076_F_Cpunktui177KitosVeiklos">'Forma 7'!$Q$101</definedName>
    <definedName name="VAS076_F_Cpunktui17Apskaitosveikla1" localSheetId="9">'Forma 7'!$O$101</definedName>
    <definedName name="VAS076_F_Cpunktui17Apskaitosveikla1">'Forma 7'!$O$101</definedName>
    <definedName name="VAS076_F_Cpunktui17Kitareguliuoja1" localSheetId="9">'Forma 7'!$P$101</definedName>
    <definedName name="VAS076_F_Cpunktui17Kitareguliuoja1">'Forma 7'!$P$101</definedName>
    <definedName name="VAS076_F_Cpunktui181IS" localSheetId="9">'Forma 7'!$D$102</definedName>
    <definedName name="VAS076_F_Cpunktui181IS">'Forma 7'!$D$102</definedName>
    <definedName name="VAS076_F_Cpunktui1831GeriamojoVandens" localSheetId="9">'Forma 7'!$F$102</definedName>
    <definedName name="VAS076_F_Cpunktui1831GeriamojoVandens">'Forma 7'!$F$102</definedName>
    <definedName name="VAS076_F_Cpunktui1832GeriamojoVandens" localSheetId="9">'Forma 7'!$G$102</definedName>
    <definedName name="VAS076_F_Cpunktui1832GeriamojoVandens">'Forma 7'!$G$102</definedName>
    <definedName name="VAS076_F_Cpunktui1833GeriamojoVandens" localSheetId="9">'Forma 7'!$H$102</definedName>
    <definedName name="VAS076_F_Cpunktui1833GeriamojoVandens">'Forma 7'!$H$102</definedName>
    <definedName name="VAS076_F_Cpunktui183IsViso" localSheetId="9">'Forma 7'!$E$102</definedName>
    <definedName name="VAS076_F_Cpunktui183IsViso">'Forma 7'!$E$102</definedName>
    <definedName name="VAS076_F_Cpunktui1841NuotekuSurinkimas" localSheetId="9">'Forma 7'!$J$102</definedName>
    <definedName name="VAS076_F_Cpunktui1841NuotekuSurinkimas">'Forma 7'!$J$102</definedName>
    <definedName name="VAS076_F_Cpunktui1842NuotekuValymas" localSheetId="9">'Forma 7'!$K$102</definedName>
    <definedName name="VAS076_F_Cpunktui1842NuotekuValymas">'Forma 7'!$K$102</definedName>
    <definedName name="VAS076_F_Cpunktui1843NuotekuDumblo" localSheetId="9">'Forma 7'!$L$102</definedName>
    <definedName name="VAS076_F_Cpunktui1843NuotekuDumblo">'Forma 7'!$L$102</definedName>
    <definedName name="VAS076_F_Cpunktui184IsViso" localSheetId="9">'Forma 7'!$I$102</definedName>
    <definedName name="VAS076_F_Cpunktui184IsViso">'Forma 7'!$I$102</definedName>
    <definedName name="VAS076_F_Cpunktui185PavirsiniuNuoteku" localSheetId="9">'Forma 7'!$M$102</definedName>
    <definedName name="VAS076_F_Cpunktui185PavirsiniuNuoteku">'Forma 7'!$M$102</definedName>
    <definedName name="VAS076_F_Cpunktui186KitosReguliuojamosios" localSheetId="9">'Forma 7'!$N$102</definedName>
    <definedName name="VAS076_F_Cpunktui186KitosReguliuojamosios">'Forma 7'!$N$102</definedName>
    <definedName name="VAS076_F_Cpunktui187KitosVeiklos" localSheetId="9">'Forma 7'!$Q$102</definedName>
    <definedName name="VAS076_F_Cpunktui187KitosVeiklos">'Forma 7'!$Q$102</definedName>
    <definedName name="VAS076_F_Cpunktui18Apskaitosveikla1" localSheetId="9">'Forma 7'!$O$102</definedName>
    <definedName name="VAS076_F_Cpunktui18Apskaitosveikla1">'Forma 7'!$O$102</definedName>
    <definedName name="VAS076_F_Cpunktui18Kitareguliuoja1" localSheetId="9">'Forma 7'!$P$102</definedName>
    <definedName name="VAS076_F_Cpunktui18Kitareguliuoja1">'Forma 7'!$P$102</definedName>
    <definedName name="VAS076_F_Cpunktui191IS" localSheetId="9">'Forma 7'!$D$107</definedName>
    <definedName name="VAS076_F_Cpunktui191IS">'Forma 7'!$D$107</definedName>
    <definedName name="VAS076_F_Cpunktui1931GeriamojoVandens" localSheetId="9">'Forma 7'!$F$107</definedName>
    <definedName name="VAS076_F_Cpunktui1931GeriamojoVandens">'Forma 7'!$F$107</definedName>
    <definedName name="VAS076_F_Cpunktui1932GeriamojoVandens" localSheetId="9">'Forma 7'!$G$107</definedName>
    <definedName name="VAS076_F_Cpunktui1932GeriamojoVandens">'Forma 7'!$G$107</definedName>
    <definedName name="VAS076_F_Cpunktui1933GeriamojoVandens" localSheetId="9">'Forma 7'!$H$107</definedName>
    <definedName name="VAS076_F_Cpunktui1933GeriamojoVandens">'Forma 7'!$H$107</definedName>
    <definedName name="VAS076_F_Cpunktui193IsViso" localSheetId="9">'Forma 7'!$E$107</definedName>
    <definedName name="VAS076_F_Cpunktui193IsViso">'Forma 7'!$E$107</definedName>
    <definedName name="VAS076_F_Cpunktui1941NuotekuSurinkimas" localSheetId="9">'Forma 7'!$J$107</definedName>
    <definedName name="VAS076_F_Cpunktui1941NuotekuSurinkimas">'Forma 7'!$J$107</definedName>
    <definedName name="VAS076_F_Cpunktui1942NuotekuValymas" localSheetId="9">'Forma 7'!$K$107</definedName>
    <definedName name="VAS076_F_Cpunktui1942NuotekuValymas">'Forma 7'!$K$107</definedName>
    <definedName name="VAS076_F_Cpunktui1943NuotekuDumblo" localSheetId="9">'Forma 7'!$L$107</definedName>
    <definedName name="VAS076_F_Cpunktui1943NuotekuDumblo">'Forma 7'!$L$107</definedName>
    <definedName name="VAS076_F_Cpunktui194IsViso" localSheetId="9">'Forma 7'!$I$107</definedName>
    <definedName name="VAS076_F_Cpunktui194IsViso">'Forma 7'!$I$107</definedName>
    <definedName name="VAS076_F_Cpunktui195PavirsiniuNuoteku" localSheetId="9">'Forma 7'!$M$107</definedName>
    <definedName name="VAS076_F_Cpunktui195PavirsiniuNuoteku">'Forma 7'!$M$107</definedName>
    <definedName name="VAS076_F_Cpunktui196KitosReguliuojamosios" localSheetId="9">'Forma 7'!$N$107</definedName>
    <definedName name="VAS076_F_Cpunktui196KitosReguliuojamosios">'Forma 7'!$N$107</definedName>
    <definedName name="VAS076_F_Cpunktui197KitosVeiklos" localSheetId="9">'Forma 7'!$Q$107</definedName>
    <definedName name="VAS076_F_Cpunktui197KitosVeiklos">'Forma 7'!$Q$107</definedName>
    <definedName name="VAS076_F_Cpunktui19Apskaitosveikla1" localSheetId="9">'Forma 7'!$O$107</definedName>
    <definedName name="VAS076_F_Cpunktui19Apskaitosveikla1">'Forma 7'!$O$107</definedName>
    <definedName name="VAS076_F_Cpunktui19Kitareguliuoja1" localSheetId="9">'Forma 7'!$P$107</definedName>
    <definedName name="VAS076_F_Cpunktui19Kitareguliuoja1">'Forma 7'!$P$107</definedName>
    <definedName name="VAS076_F_Cpunktui201IS" localSheetId="9">'Forma 7'!$D$108</definedName>
    <definedName name="VAS076_F_Cpunktui201IS">'Forma 7'!$D$108</definedName>
    <definedName name="VAS076_F_Cpunktui2031GeriamojoVandens" localSheetId="9">'Forma 7'!$F$108</definedName>
    <definedName name="VAS076_F_Cpunktui2031GeriamojoVandens">'Forma 7'!$F$108</definedName>
    <definedName name="VAS076_F_Cpunktui2032GeriamojoVandens" localSheetId="9">'Forma 7'!$G$108</definedName>
    <definedName name="VAS076_F_Cpunktui2032GeriamojoVandens">'Forma 7'!$G$108</definedName>
    <definedName name="VAS076_F_Cpunktui2033GeriamojoVandens" localSheetId="9">'Forma 7'!$H$108</definedName>
    <definedName name="VAS076_F_Cpunktui2033GeriamojoVandens">'Forma 7'!$H$108</definedName>
    <definedName name="VAS076_F_Cpunktui203IsViso" localSheetId="9">'Forma 7'!$E$108</definedName>
    <definedName name="VAS076_F_Cpunktui203IsViso">'Forma 7'!$E$108</definedName>
    <definedName name="VAS076_F_Cpunktui2041NuotekuSurinkimas" localSheetId="9">'Forma 7'!$J$108</definedName>
    <definedName name="VAS076_F_Cpunktui2041NuotekuSurinkimas">'Forma 7'!$J$108</definedName>
    <definedName name="VAS076_F_Cpunktui2042NuotekuValymas" localSheetId="9">'Forma 7'!$K$108</definedName>
    <definedName name="VAS076_F_Cpunktui2042NuotekuValymas">'Forma 7'!$K$108</definedName>
    <definedName name="VAS076_F_Cpunktui2043NuotekuDumblo" localSheetId="9">'Forma 7'!$L$108</definedName>
    <definedName name="VAS076_F_Cpunktui2043NuotekuDumblo">'Forma 7'!$L$108</definedName>
    <definedName name="VAS076_F_Cpunktui204IsViso" localSheetId="9">'Forma 7'!$I$108</definedName>
    <definedName name="VAS076_F_Cpunktui204IsViso">'Forma 7'!$I$108</definedName>
    <definedName name="VAS076_F_Cpunktui205PavirsiniuNuoteku" localSheetId="9">'Forma 7'!$M$108</definedName>
    <definedName name="VAS076_F_Cpunktui205PavirsiniuNuoteku">'Forma 7'!$M$108</definedName>
    <definedName name="VAS076_F_Cpunktui206KitosReguliuojamosios" localSheetId="9">'Forma 7'!$N$108</definedName>
    <definedName name="VAS076_F_Cpunktui206KitosReguliuojamosios">'Forma 7'!$N$108</definedName>
    <definedName name="VAS076_F_Cpunktui207KitosVeiklos" localSheetId="9">'Forma 7'!$Q$108</definedName>
    <definedName name="VAS076_F_Cpunktui207KitosVeiklos">'Forma 7'!$Q$108</definedName>
    <definedName name="VAS076_F_Cpunktui20Apskaitosveikla1" localSheetId="9">'Forma 7'!$O$108</definedName>
    <definedName name="VAS076_F_Cpunktui20Apskaitosveikla1">'Forma 7'!$O$108</definedName>
    <definedName name="VAS076_F_Cpunktui20Kitareguliuoja1" localSheetId="9">'Forma 7'!$P$108</definedName>
    <definedName name="VAS076_F_Cpunktui20Kitareguliuoja1">'Forma 7'!$P$108</definedName>
    <definedName name="VAS076_F_Cpunktui211IS" localSheetId="9">'Forma 7'!$D$109</definedName>
    <definedName name="VAS076_F_Cpunktui211IS">'Forma 7'!$D$109</definedName>
    <definedName name="VAS076_F_Cpunktui2131GeriamojoVandens" localSheetId="9">'Forma 7'!$F$109</definedName>
    <definedName name="VAS076_F_Cpunktui2131GeriamojoVandens">'Forma 7'!$F$109</definedName>
    <definedName name="VAS076_F_Cpunktui2132GeriamojoVandens" localSheetId="9">'Forma 7'!$G$109</definedName>
    <definedName name="VAS076_F_Cpunktui2132GeriamojoVandens">'Forma 7'!$G$109</definedName>
    <definedName name="VAS076_F_Cpunktui2133GeriamojoVandens" localSheetId="9">'Forma 7'!$H$109</definedName>
    <definedName name="VAS076_F_Cpunktui2133GeriamojoVandens">'Forma 7'!$H$109</definedName>
    <definedName name="VAS076_F_Cpunktui213IsViso" localSheetId="9">'Forma 7'!$E$109</definedName>
    <definedName name="VAS076_F_Cpunktui213IsViso">'Forma 7'!$E$109</definedName>
    <definedName name="VAS076_F_Cpunktui2141NuotekuSurinkimas" localSheetId="9">'Forma 7'!$J$109</definedName>
    <definedName name="VAS076_F_Cpunktui2141NuotekuSurinkimas">'Forma 7'!$J$109</definedName>
    <definedName name="VAS076_F_Cpunktui2142NuotekuValymas" localSheetId="9">'Forma 7'!$K$109</definedName>
    <definedName name="VAS076_F_Cpunktui2142NuotekuValymas">'Forma 7'!$K$109</definedName>
    <definedName name="VAS076_F_Cpunktui2143NuotekuDumblo" localSheetId="9">'Forma 7'!$L$109</definedName>
    <definedName name="VAS076_F_Cpunktui2143NuotekuDumblo">'Forma 7'!$L$109</definedName>
    <definedName name="VAS076_F_Cpunktui214IsViso" localSheetId="9">'Forma 7'!$I$109</definedName>
    <definedName name="VAS076_F_Cpunktui214IsViso">'Forma 7'!$I$109</definedName>
    <definedName name="VAS076_F_Cpunktui215PavirsiniuNuoteku" localSheetId="9">'Forma 7'!$M$109</definedName>
    <definedName name="VAS076_F_Cpunktui215PavirsiniuNuoteku">'Forma 7'!$M$109</definedName>
    <definedName name="VAS076_F_Cpunktui216KitosReguliuojamosios" localSheetId="9">'Forma 7'!$N$109</definedName>
    <definedName name="VAS076_F_Cpunktui216KitosReguliuojamosios">'Forma 7'!$N$109</definedName>
    <definedName name="VAS076_F_Cpunktui217KitosVeiklos" localSheetId="9">'Forma 7'!$Q$109</definedName>
    <definedName name="VAS076_F_Cpunktui217KitosVeiklos">'Forma 7'!$Q$109</definedName>
    <definedName name="VAS076_F_Cpunktui21Apskaitosveikla1" localSheetId="9">'Forma 7'!$O$109</definedName>
    <definedName name="VAS076_F_Cpunktui21Apskaitosveikla1">'Forma 7'!$O$109</definedName>
    <definedName name="VAS076_F_Cpunktui21Kitareguliuoja1" localSheetId="9">'Forma 7'!$P$109</definedName>
    <definedName name="VAS076_F_Cpunktui21Kitareguliuoja1">'Forma 7'!$P$109</definedName>
    <definedName name="VAS076_F_Cpunktui251IS" localSheetId="9">'Forma 7'!$D$95</definedName>
    <definedName name="VAS076_F_Cpunktui251IS">'Forma 7'!$D$95</definedName>
    <definedName name="VAS076_F_Cpunktui2531GeriamojoVandens" localSheetId="9">'Forma 7'!$F$95</definedName>
    <definedName name="VAS076_F_Cpunktui2531GeriamojoVandens">'Forma 7'!$F$95</definedName>
    <definedName name="VAS076_F_Cpunktui2532GeriamojoVandens" localSheetId="9">'Forma 7'!$G$95</definedName>
    <definedName name="VAS076_F_Cpunktui2532GeriamojoVandens">'Forma 7'!$G$95</definedName>
    <definedName name="VAS076_F_Cpunktui2533GeriamojoVandens" localSheetId="9">'Forma 7'!$H$95</definedName>
    <definedName name="VAS076_F_Cpunktui2533GeriamojoVandens">'Forma 7'!$H$95</definedName>
    <definedName name="VAS076_F_Cpunktui253IsViso" localSheetId="9">'Forma 7'!$E$95</definedName>
    <definedName name="VAS076_F_Cpunktui253IsViso">'Forma 7'!$E$95</definedName>
    <definedName name="VAS076_F_Cpunktui2541NuotekuSurinkimas" localSheetId="9">'Forma 7'!$J$95</definedName>
    <definedName name="VAS076_F_Cpunktui2541NuotekuSurinkimas">'Forma 7'!$J$95</definedName>
    <definedName name="VAS076_F_Cpunktui2542NuotekuValymas" localSheetId="9">'Forma 7'!$K$95</definedName>
    <definedName name="VAS076_F_Cpunktui2542NuotekuValymas">'Forma 7'!$K$95</definedName>
    <definedName name="VAS076_F_Cpunktui2543NuotekuDumblo" localSheetId="9">'Forma 7'!$L$95</definedName>
    <definedName name="VAS076_F_Cpunktui2543NuotekuDumblo">'Forma 7'!$L$95</definedName>
    <definedName name="VAS076_F_Cpunktui254IsViso" localSheetId="9">'Forma 7'!$I$95</definedName>
    <definedName name="VAS076_F_Cpunktui254IsViso">'Forma 7'!$I$95</definedName>
    <definedName name="VAS076_F_Cpunktui255PavirsiniuNuoteku" localSheetId="9">'Forma 7'!$M$95</definedName>
    <definedName name="VAS076_F_Cpunktui255PavirsiniuNuoteku">'Forma 7'!$M$95</definedName>
    <definedName name="VAS076_F_Cpunktui256KitosReguliuojamosios" localSheetId="9">'Forma 7'!$N$95</definedName>
    <definedName name="VAS076_F_Cpunktui256KitosReguliuojamosios">'Forma 7'!$N$95</definedName>
    <definedName name="VAS076_F_Cpunktui257KitosVeiklos" localSheetId="9">'Forma 7'!$Q$95</definedName>
    <definedName name="VAS076_F_Cpunktui257KitosVeiklos">'Forma 7'!$Q$95</definedName>
    <definedName name="VAS076_F_Cpunktui25Apskaitosveikla1" localSheetId="9">'Forma 7'!$O$95</definedName>
    <definedName name="VAS076_F_Cpunktui25Apskaitosveikla1">'Forma 7'!$O$95</definedName>
    <definedName name="VAS076_F_Cpunktui25Kitareguliuoja1" localSheetId="9">'Forma 7'!$P$95</definedName>
    <definedName name="VAS076_F_Cpunktui25Kitareguliuoja1">'Forma 7'!$P$95</definedName>
    <definedName name="VAS076_F_Cpunktui261IS" localSheetId="9">'Forma 7'!$D$96</definedName>
    <definedName name="VAS076_F_Cpunktui261IS">'Forma 7'!$D$96</definedName>
    <definedName name="VAS076_F_Cpunktui2631GeriamojoVandens" localSheetId="9">'Forma 7'!$F$96</definedName>
    <definedName name="VAS076_F_Cpunktui2631GeriamojoVandens">'Forma 7'!$F$96</definedName>
    <definedName name="VAS076_F_Cpunktui2632GeriamojoVandens" localSheetId="9">'Forma 7'!$G$96</definedName>
    <definedName name="VAS076_F_Cpunktui2632GeriamojoVandens">'Forma 7'!$G$96</definedName>
    <definedName name="VAS076_F_Cpunktui2633GeriamojoVandens" localSheetId="9">'Forma 7'!$H$96</definedName>
    <definedName name="VAS076_F_Cpunktui2633GeriamojoVandens">'Forma 7'!$H$96</definedName>
    <definedName name="VAS076_F_Cpunktui263IsViso" localSheetId="9">'Forma 7'!$E$96</definedName>
    <definedName name="VAS076_F_Cpunktui263IsViso">'Forma 7'!$E$96</definedName>
    <definedName name="VAS076_F_Cpunktui2641NuotekuSurinkimas" localSheetId="9">'Forma 7'!$J$96</definedName>
    <definedName name="VAS076_F_Cpunktui2641NuotekuSurinkimas">'Forma 7'!$J$96</definedName>
    <definedName name="VAS076_F_Cpunktui2642NuotekuValymas" localSheetId="9">'Forma 7'!$K$96</definedName>
    <definedName name="VAS076_F_Cpunktui2642NuotekuValymas">'Forma 7'!$K$96</definedName>
    <definedName name="VAS076_F_Cpunktui2643NuotekuDumblo" localSheetId="9">'Forma 7'!$L$96</definedName>
    <definedName name="VAS076_F_Cpunktui2643NuotekuDumblo">'Forma 7'!$L$96</definedName>
    <definedName name="VAS076_F_Cpunktui264IsViso" localSheetId="9">'Forma 7'!$I$96</definedName>
    <definedName name="VAS076_F_Cpunktui264IsViso">'Forma 7'!$I$96</definedName>
    <definedName name="VAS076_F_Cpunktui265PavirsiniuNuoteku" localSheetId="9">'Forma 7'!$M$96</definedName>
    <definedName name="VAS076_F_Cpunktui265PavirsiniuNuoteku">'Forma 7'!$M$96</definedName>
    <definedName name="VAS076_F_Cpunktui266KitosReguliuojamosios" localSheetId="9">'Forma 7'!$N$96</definedName>
    <definedName name="VAS076_F_Cpunktui266KitosReguliuojamosios">'Forma 7'!$N$96</definedName>
    <definedName name="VAS076_F_Cpunktui267KitosVeiklos" localSheetId="9">'Forma 7'!$Q$96</definedName>
    <definedName name="VAS076_F_Cpunktui267KitosVeiklos">'Forma 7'!$Q$96</definedName>
    <definedName name="VAS076_F_Cpunktui26Apskaitosveikla1" localSheetId="9">'Forma 7'!$O$96</definedName>
    <definedName name="VAS076_F_Cpunktui26Apskaitosveikla1">'Forma 7'!$O$96</definedName>
    <definedName name="VAS076_F_Cpunktui26Kitareguliuoja1" localSheetId="9">'Forma 7'!$P$96</definedName>
    <definedName name="VAS076_F_Cpunktui26Kitareguliuoja1">'Forma 7'!$P$96</definedName>
    <definedName name="VAS076_F_Cpunktui271IS" localSheetId="9">'Forma 7'!$D$97</definedName>
    <definedName name="VAS076_F_Cpunktui271IS">'Forma 7'!$D$97</definedName>
    <definedName name="VAS076_F_Cpunktui2731GeriamojoVandens" localSheetId="9">'Forma 7'!$F$97</definedName>
    <definedName name="VAS076_F_Cpunktui2731GeriamojoVandens">'Forma 7'!$F$97</definedName>
    <definedName name="VAS076_F_Cpunktui2732GeriamojoVandens" localSheetId="9">'Forma 7'!$G$97</definedName>
    <definedName name="VAS076_F_Cpunktui2732GeriamojoVandens">'Forma 7'!$G$97</definedName>
    <definedName name="VAS076_F_Cpunktui2733GeriamojoVandens" localSheetId="9">'Forma 7'!$H$97</definedName>
    <definedName name="VAS076_F_Cpunktui2733GeriamojoVandens">'Forma 7'!$H$97</definedName>
    <definedName name="VAS076_F_Cpunktui273IsViso" localSheetId="9">'Forma 7'!$E$97</definedName>
    <definedName name="VAS076_F_Cpunktui273IsViso">'Forma 7'!$E$97</definedName>
    <definedName name="VAS076_F_Cpunktui2741NuotekuSurinkimas" localSheetId="9">'Forma 7'!$J$97</definedName>
    <definedName name="VAS076_F_Cpunktui2741NuotekuSurinkimas">'Forma 7'!$J$97</definedName>
    <definedName name="VAS076_F_Cpunktui2742NuotekuValymas" localSheetId="9">'Forma 7'!$K$97</definedName>
    <definedName name="VAS076_F_Cpunktui2742NuotekuValymas">'Forma 7'!$K$97</definedName>
    <definedName name="VAS076_F_Cpunktui2743NuotekuDumblo" localSheetId="9">'Forma 7'!$L$97</definedName>
    <definedName name="VAS076_F_Cpunktui2743NuotekuDumblo">'Forma 7'!$L$97</definedName>
    <definedName name="VAS076_F_Cpunktui274IsViso" localSheetId="9">'Forma 7'!$I$97</definedName>
    <definedName name="VAS076_F_Cpunktui274IsViso">'Forma 7'!$I$97</definedName>
    <definedName name="VAS076_F_Cpunktui275PavirsiniuNuoteku" localSheetId="9">'Forma 7'!$M$97</definedName>
    <definedName name="VAS076_F_Cpunktui275PavirsiniuNuoteku">'Forma 7'!$M$97</definedName>
    <definedName name="VAS076_F_Cpunktui276KitosReguliuojamosios" localSheetId="9">'Forma 7'!$N$97</definedName>
    <definedName name="VAS076_F_Cpunktui276KitosReguliuojamosios">'Forma 7'!$N$97</definedName>
    <definedName name="VAS076_F_Cpunktui277KitosVeiklos" localSheetId="9">'Forma 7'!$Q$97</definedName>
    <definedName name="VAS076_F_Cpunktui277KitosVeiklos">'Forma 7'!$Q$97</definedName>
    <definedName name="VAS076_F_Cpunktui27Apskaitosveikla1" localSheetId="9">'Forma 7'!$O$97</definedName>
    <definedName name="VAS076_F_Cpunktui27Apskaitosveikla1">'Forma 7'!$O$97</definedName>
    <definedName name="VAS076_F_Cpunktui27Kitareguliuoja1" localSheetId="9">'Forma 7'!$P$97</definedName>
    <definedName name="VAS076_F_Cpunktui27Kitareguliuoja1">'Forma 7'!$P$97</definedName>
    <definedName name="VAS076_F_Cpunktui281IS" localSheetId="9">'Forma 7'!$D$98</definedName>
    <definedName name="VAS076_F_Cpunktui281IS">'Forma 7'!$D$98</definedName>
    <definedName name="VAS076_F_Cpunktui2831GeriamojoVandens" localSheetId="9">'Forma 7'!$F$98</definedName>
    <definedName name="VAS076_F_Cpunktui2831GeriamojoVandens">'Forma 7'!$F$98</definedName>
    <definedName name="VAS076_F_Cpunktui2832GeriamojoVandens" localSheetId="9">'Forma 7'!$G$98</definedName>
    <definedName name="VAS076_F_Cpunktui2832GeriamojoVandens">'Forma 7'!$G$98</definedName>
    <definedName name="VAS076_F_Cpunktui2833GeriamojoVandens" localSheetId="9">'Forma 7'!$H$98</definedName>
    <definedName name="VAS076_F_Cpunktui2833GeriamojoVandens">'Forma 7'!$H$98</definedName>
    <definedName name="VAS076_F_Cpunktui283IsViso" localSheetId="9">'Forma 7'!$E$98</definedName>
    <definedName name="VAS076_F_Cpunktui283IsViso">'Forma 7'!$E$98</definedName>
    <definedName name="VAS076_F_Cpunktui2841NuotekuSurinkimas" localSheetId="9">'Forma 7'!$J$98</definedName>
    <definedName name="VAS076_F_Cpunktui2841NuotekuSurinkimas">'Forma 7'!$J$98</definedName>
    <definedName name="VAS076_F_Cpunktui2842NuotekuValymas" localSheetId="9">'Forma 7'!$K$98</definedName>
    <definedName name="VAS076_F_Cpunktui2842NuotekuValymas">'Forma 7'!$K$98</definedName>
    <definedName name="VAS076_F_Cpunktui2843NuotekuDumblo" localSheetId="9">'Forma 7'!$L$98</definedName>
    <definedName name="VAS076_F_Cpunktui2843NuotekuDumblo">'Forma 7'!$L$98</definedName>
    <definedName name="VAS076_F_Cpunktui284IsViso" localSheetId="9">'Forma 7'!$I$98</definedName>
    <definedName name="VAS076_F_Cpunktui284IsViso">'Forma 7'!$I$98</definedName>
    <definedName name="VAS076_F_Cpunktui285PavirsiniuNuoteku" localSheetId="9">'Forma 7'!$M$98</definedName>
    <definedName name="VAS076_F_Cpunktui285PavirsiniuNuoteku">'Forma 7'!$M$98</definedName>
    <definedName name="VAS076_F_Cpunktui286KitosReguliuojamosios" localSheetId="9">'Forma 7'!$N$98</definedName>
    <definedName name="VAS076_F_Cpunktui286KitosReguliuojamosios">'Forma 7'!$N$98</definedName>
    <definedName name="VAS076_F_Cpunktui287KitosVeiklos" localSheetId="9">'Forma 7'!$Q$98</definedName>
    <definedName name="VAS076_F_Cpunktui287KitosVeiklos">'Forma 7'!$Q$98</definedName>
    <definedName name="VAS076_F_Cpunktui28Apskaitosveikla1" localSheetId="9">'Forma 7'!$O$98</definedName>
    <definedName name="VAS076_F_Cpunktui28Apskaitosveikla1">'Forma 7'!$O$98</definedName>
    <definedName name="VAS076_F_Cpunktui28Kitareguliuoja1" localSheetId="9">'Forma 7'!$P$98</definedName>
    <definedName name="VAS076_F_Cpunktui28Kitareguliuoja1">'Forma 7'!$P$98</definedName>
    <definedName name="VAS076_F_Cpunktui291IS" localSheetId="9">'Forma 7'!$D$99</definedName>
    <definedName name="VAS076_F_Cpunktui291IS">'Forma 7'!$D$99</definedName>
    <definedName name="VAS076_F_Cpunktui2931GeriamojoVandens" localSheetId="9">'Forma 7'!$F$99</definedName>
    <definedName name="VAS076_F_Cpunktui2931GeriamojoVandens">'Forma 7'!$F$99</definedName>
    <definedName name="VAS076_F_Cpunktui2932GeriamojoVandens" localSheetId="9">'Forma 7'!$G$99</definedName>
    <definedName name="VAS076_F_Cpunktui2932GeriamojoVandens">'Forma 7'!$G$99</definedName>
    <definedName name="VAS076_F_Cpunktui2933GeriamojoVandens" localSheetId="9">'Forma 7'!$H$99</definedName>
    <definedName name="VAS076_F_Cpunktui2933GeriamojoVandens">'Forma 7'!$H$99</definedName>
    <definedName name="VAS076_F_Cpunktui293IsViso" localSheetId="9">'Forma 7'!$E$99</definedName>
    <definedName name="VAS076_F_Cpunktui293IsViso">'Forma 7'!$E$99</definedName>
    <definedName name="VAS076_F_Cpunktui2941NuotekuSurinkimas" localSheetId="9">'Forma 7'!$J$99</definedName>
    <definedName name="VAS076_F_Cpunktui2941NuotekuSurinkimas">'Forma 7'!$J$99</definedName>
    <definedName name="VAS076_F_Cpunktui2942NuotekuValymas" localSheetId="9">'Forma 7'!$K$99</definedName>
    <definedName name="VAS076_F_Cpunktui2942NuotekuValymas">'Forma 7'!$K$99</definedName>
    <definedName name="VAS076_F_Cpunktui2943NuotekuDumblo" localSheetId="9">'Forma 7'!$L$99</definedName>
    <definedName name="VAS076_F_Cpunktui2943NuotekuDumblo">'Forma 7'!$L$99</definedName>
    <definedName name="VAS076_F_Cpunktui294IsViso" localSheetId="9">'Forma 7'!$I$99</definedName>
    <definedName name="VAS076_F_Cpunktui294IsViso">'Forma 7'!$I$99</definedName>
    <definedName name="VAS076_F_Cpunktui295PavirsiniuNuoteku" localSheetId="9">'Forma 7'!$M$99</definedName>
    <definedName name="VAS076_F_Cpunktui295PavirsiniuNuoteku">'Forma 7'!$M$99</definedName>
    <definedName name="VAS076_F_Cpunktui296KitosReguliuojamosios" localSheetId="9">'Forma 7'!$N$99</definedName>
    <definedName name="VAS076_F_Cpunktui296KitosReguliuojamosios">'Forma 7'!$N$99</definedName>
    <definedName name="VAS076_F_Cpunktui297KitosVeiklos" localSheetId="9">'Forma 7'!$Q$99</definedName>
    <definedName name="VAS076_F_Cpunktui297KitosVeiklos">'Forma 7'!$Q$99</definedName>
    <definedName name="VAS076_F_Cpunktui29Apskaitosveikla1" localSheetId="9">'Forma 7'!$O$99</definedName>
    <definedName name="VAS076_F_Cpunktui29Apskaitosveikla1">'Forma 7'!$O$99</definedName>
    <definedName name="VAS076_F_Cpunktui29Kitareguliuoja1" localSheetId="9">'Forma 7'!$P$99</definedName>
    <definedName name="VAS076_F_Cpunktui29Kitareguliuoja1">'Forma 7'!$P$99</definedName>
    <definedName name="VAS076_F_Cpunktui301IS" localSheetId="9">'Forma 7'!$D$100</definedName>
    <definedName name="VAS076_F_Cpunktui301IS">'Forma 7'!$D$100</definedName>
    <definedName name="VAS076_F_Cpunktui3031GeriamojoVandens" localSheetId="9">'Forma 7'!$F$100</definedName>
    <definedName name="VAS076_F_Cpunktui3031GeriamojoVandens">'Forma 7'!$F$100</definedName>
    <definedName name="VAS076_F_Cpunktui3032GeriamojoVandens" localSheetId="9">'Forma 7'!$G$100</definedName>
    <definedName name="VAS076_F_Cpunktui3032GeriamojoVandens">'Forma 7'!$G$100</definedName>
    <definedName name="VAS076_F_Cpunktui3033GeriamojoVandens" localSheetId="9">'Forma 7'!$H$100</definedName>
    <definedName name="VAS076_F_Cpunktui3033GeriamojoVandens">'Forma 7'!$H$100</definedName>
    <definedName name="VAS076_F_Cpunktui303IsViso" localSheetId="9">'Forma 7'!$E$100</definedName>
    <definedName name="VAS076_F_Cpunktui303IsViso">'Forma 7'!$E$100</definedName>
    <definedName name="VAS076_F_Cpunktui3041NuotekuSurinkimas" localSheetId="9">'Forma 7'!$J$100</definedName>
    <definedName name="VAS076_F_Cpunktui3041NuotekuSurinkimas">'Forma 7'!$J$100</definedName>
    <definedName name="VAS076_F_Cpunktui3042NuotekuValymas" localSheetId="9">'Forma 7'!$K$100</definedName>
    <definedName name="VAS076_F_Cpunktui3042NuotekuValymas">'Forma 7'!$K$100</definedName>
    <definedName name="VAS076_F_Cpunktui3043NuotekuDumblo" localSheetId="9">'Forma 7'!$L$100</definedName>
    <definedName name="VAS076_F_Cpunktui3043NuotekuDumblo">'Forma 7'!$L$100</definedName>
    <definedName name="VAS076_F_Cpunktui304IsViso" localSheetId="9">'Forma 7'!$I$100</definedName>
    <definedName name="VAS076_F_Cpunktui304IsViso">'Forma 7'!$I$100</definedName>
    <definedName name="VAS076_F_Cpunktui305PavirsiniuNuoteku" localSheetId="9">'Forma 7'!$M$100</definedName>
    <definedName name="VAS076_F_Cpunktui305PavirsiniuNuoteku">'Forma 7'!$M$100</definedName>
    <definedName name="VAS076_F_Cpunktui306KitosReguliuojamosios" localSheetId="9">'Forma 7'!$N$100</definedName>
    <definedName name="VAS076_F_Cpunktui306KitosReguliuojamosios">'Forma 7'!$N$100</definedName>
    <definedName name="VAS076_F_Cpunktui307KitosVeiklos" localSheetId="9">'Forma 7'!$Q$100</definedName>
    <definedName name="VAS076_F_Cpunktui307KitosVeiklos">'Forma 7'!$Q$100</definedName>
    <definedName name="VAS076_F_Cpunktui30Apskaitosveikla1" localSheetId="9">'Forma 7'!$O$100</definedName>
    <definedName name="VAS076_F_Cpunktui30Apskaitosveikla1">'Forma 7'!$O$100</definedName>
    <definedName name="VAS076_F_Cpunktui30Kitareguliuoja1" localSheetId="9">'Forma 7'!$P$100</definedName>
    <definedName name="VAS076_F_Cpunktui30Kitareguliuoja1">'Forma 7'!$P$100</definedName>
    <definedName name="VAS076_F_Cpunktui311IS" localSheetId="9">'Forma 7'!$D$103</definedName>
    <definedName name="VAS076_F_Cpunktui311IS">'Forma 7'!$D$103</definedName>
    <definedName name="VAS076_F_Cpunktui3131GeriamojoVandens" localSheetId="9">'Forma 7'!$F$103</definedName>
    <definedName name="VAS076_F_Cpunktui3131GeriamojoVandens">'Forma 7'!$F$103</definedName>
    <definedName name="VAS076_F_Cpunktui3132GeriamojoVandens" localSheetId="9">'Forma 7'!$G$103</definedName>
    <definedName name="VAS076_F_Cpunktui3132GeriamojoVandens">'Forma 7'!$G$103</definedName>
    <definedName name="VAS076_F_Cpunktui3133GeriamojoVandens" localSheetId="9">'Forma 7'!$H$103</definedName>
    <definedName name="VAS076_F_Cpunktui3133GeriamojoVandens">'Forma 7'!$H$103</definedName>
    <definedName name="VAS076_F_Cpunktui313IsViso" localSheetId="9">'Forma 7'!$E$103</definedName>
    <definedName name="VAS076_F_Cpunktui313IsViso">'Forma 7'!$E$103</definedName>
    <definedName name="VAS076_F_Cpunktui3141NuotekuSurinkimas" localSheetId="9">'Forma 7'!$J$103</definedName>
    <definedName name="VAS076_F_Cpunktui3141NuotekuSurinkimas">'Forma 7'!$J$103</definedName>
    <definedName name="VAS076_F_Cpunktui3142NuotekuValymas" localSheetId="9">'Forma 7'!$K$103</definedName>
    <definedName name="VAS076_F_Cpunktui3142NuotekuValymas">'Forma 7'!$K$103</definedName>
    <definedName name="VAS076_F_Cpunktui3143NuotekuDumblo" localSheetId="9">'Forma 7'!$L$103</definedName>
    <definedName name="VAS076_F_Cpunktui3143NuotekuDumblo">'Forma 7'!$L$103</definedName>
    <definedName name="VAS076_F_Cpunktui314IsViso" localSheetId="9">'Forma 7'!$I$103</definedName>
    <definedName name="VAS076_F_Cpunktui314IsViso">'Forma 7'!$I$103</definedName>
    <definedName name="VAS076_F_Cpunktui315PavirsiniuNuoteku" localSheetId="9">'Forma 7'!$M$103</definedName>
    <definedName name="VAS076_F_Cpunktui315PavirsiniuNuoteku">'Forma 7'!$M$103</definedName>
    <definedName name="VAS076_F_Cpunktui316KitosReguliuojamosios" localSheetId="9">'Forma 7'!$N$103</definedName>
    <definedName name="VAS076_F_Cpunktui316KitosReguliuojamosios">'Forma 7'!$N$103</definedName>
    <definedName name="VAS076_F_Cpunktui317KitosVeiklos" localSheetId="9">'Forma 7'!$Q$103</definedName>
    <definedName name="VAS076_F_Cpunktui317KitosVeiklos">'Forma 7'!$Q$103</definedName>
    <definedName name="VAS076_F_Cpunktui31Apskaitosveikla1" localSheetId="9">'Forma 7'!$O$103</definedName>
    <definedName name="VAS076_F_Cpunktui31Apskaitosveikla1">'Forma 7'!$O$103</definedName>
    <definedName name="VAS076_F_Cpunktui31Kitareguliuoja1" localSheetId="9">'Forma 7'!$P$103</definedName>
    <definedName name="VAS076_F_Cpunktui31Kitareguliuoja1">'Forma 7'!$P$103</definedName>
    <definedName name="VAS076_F_Cpunktui321IS" localSheetId="9">'Forma 7'!$D$104</definedName>
    <definedName name="VAS076_F_Cpunktui321IS">'Forma 7'!$D$104</definedName>
    <definedName name="VAS076_F_Cpunktui3231GeriamojoVandens" localSheetId="9">'Forma 7'!$F$104</definedName>
    <definedName name="VAS076_F_Cpunktui3231GeriamojoVandens">'Forma 7'!$F$104</definedName>
    <definedName name="VAS076_F_Cpunktui3232GeriamojoVandens" localSheetId="9">'Forma 7'!$G$104</definedName>
    <definedName name="VAS076_F_Cpunktui3232GeriamojoVandens">'Forma 7'!$G$104</definedName>
    <definedName name="VAS076_F_Cpunktui3233GeriamojoVandens" localSheetId="9">'Forma 7'!$H$104</definedName>
    <definedName name="VAS076_F_Cpunktui3233GeriamojoVandens">'Forma 7'!$H$104</definedName>
    <definedName name="VAS076_F_Cpunktui323IsViso" localSheetId="9">'Forma 7'!$E$104</definedName>
    <definedName name="VAS076_F_Cpunktui323IsViso">'Forma 7'!$E$104</definedName>
    <definedName name="VAS076_F_Cpunktui3241NuotekuSurinkimas" localSheetId="9">'Forma 7'!$J$104</definedName>
    <definedName name="VAS076_F_Cpunktui3241NuotekuSurinkimas">'Forma 7'!$J$104</definedName>
    <definedName name="VAS076_F_Cpunktui3242NuotekuValymas" localSheetId="9">'Forma 7'!$K$104</definedName>
    <definedName name="VAS076_F_Cpunktui3242NuotekuValymas">'Forma 7'!$K$104</definedName>
    <definedName name="VAS076_F_Cpunktui3243NuotekuDumblo" localSheetId="9">'Forma 7'!$L$104</definedName>
    <definedName name="VAS076_F_Cpunktui3243NuotekuDumblo">'Forma 7'!$L$104</definedName>
    <definedName name="VAS076_F_Cpunktui324IsViso" localSheetId="9">'Forma 7'!$I$104</definedName>
    <definedName name="VAS076_F_Cpunktui324IsViso">'Forma 7'!$I$104</definedName>
    <definedName name="VAS076_F_Cpunktui325PavirsiniuNuoteku" localSheetId="9">'Forma 7'!$M$104</definedName>
    <definedName name="VAS076_F_Cpunktui325PavirsiniuNuoteku">'Forma 7'!$M$104</definedName>
    <definedName name="VAS076_F_Cpunktui326KitosReguliuojamosios" localSheetId="9">'Forma 7'!$N$104</definedName>
    <definedName name="VAS076_F_Cpunktui326KitosReguliuojamosios">'Forma 7'!$N$104</definedName>
    <definedName name="VAS076_F_Cpunktui327KitosVeiklos" localSheetId="9">'Forma 7'!$Q$104</definedName>
    <definedName name="VAS076_F_Cpunktui327KitosVeiklos">'Forma 7'!$Q$104</definedName>
    <definedName name="VAS076_F_Cpunktui32Apskaitosveikla1" localSheetId="9">'Forma 7'!$O$104</definedName>
    <definedName name="VAS076_F_Cpunktui32Apskaitosveikla1">'Forma 7'!$O$104</definedName>
    <definedName name="VAS076_F_Cpunktui32Kitareguliuoja1" localSheetId="9">'Forma 7'!$P$104</definedName>
    <definedName name="VAS076_F_Cpunktui32Kitareguliuoja1">'Forma 7'!$P$104</definedName>
    <definedName name="VAS076_F_Cpunktui331IS" localSheetId="9">'Forma 7'!$D$105</definedName>
    <definedName name="VAS076_F_Cpunktui331IS">'Forma 7'!$D$105</definedName>
    <definedName name="VAS076_F_Cpunktui3331GeriamojoVandens" localSheetId="9">'Forma 7'!$F$105</definedName>
    <definedName name="VAS076_F_Cpunktui3331GeriamojoVandens">'Forma 7'!$F$105</definedName>
    <definedName name="VAS076_F_Cpunktui3332GeriamojoVandens" localSheetId="9">'Forma 7'!$G$105</definedName>
    <definedName name="VAS076_F_Cpunktui3332GeriamojoVandens">'Forma 7'!$G$105</definedName>
    <definedName name="VAS076_F_Cpunktui3333GeriamojoVandens" localSheetId="9">'Forma 7'!$H$105</definedName>
    <definedName name="VAS076_F_Cpunktui3333GeriamojoVandens">'Forma 7'!$H$105</definedName>
    <definedName name="VAS076_F_Cpunktui333IsViso" localSheetId="9">'Forma 7'!$E$105</definedName>
    <definedName name="VAS076_F_Cpunktui333IsViso">'Forma 7'!$E$105</definedName>
    <definedName name="VAS076_F_Cpunktui3341NuotekuSurinkimas" localSheetId="9">'Forma 7'!$J$105</definedName>
    <definedName name="VAS076_F_Cpunktui3341NuotekuSurinkimas">'Forma 7'!$J$105</definedName>
    <definedName name="VAS076_F_Cpunktui3342NuotekuValymas" localSheetId="9">'Forma 7'!$K$105</definedName>
    <definedName name="VAS076_F_Cpunktui3342NuotekuValymas">'Forma 7'!$K$105</definedName>
    <definedName name="VAS076_F_Cpunktui3343NuotekuDumblo" localSheetId="9">'Forma 7'!$L$105</definedName>
    <definedName name="VAS076_F_Cpunktui3343NuotekuDumblo">'Forma 7'!$L$105</definedName>
    <definedName name="VAS076_F_Cpunktui334IsViso" localSheetId="9">'Forma 7'!$I$105</definedName>
    <definedName name="VAS076_F_Cpunktui334IsViso">'Forma 7'!$I$105</definedName>
    <definedName name="VAS076_F_Cpunktui335PavirsiniuNuoteku" localSheetId="9">'Forma 7'!$M$105</definedName>
    <definedName name="VAS076_F_Cpunktui335PavirsiniuNuoteku">'Forma 7'!$M$105</definedName>
    <definedName name="VAS076_F_Cpunktui336KitosReguliuojamosios" localSheetId="9">'Forma 7'!$N$105</definedName>
    <definedName name="VAS076_F_Cpunktui336KitosReguliuojamosios">'Forma 7'!$N$105</definedName>
    <definedName name="VAS076_F_Cpunktui337KitosVeiklos" localSheetId="9">'Forma 7'!$Q$105</definedName>
    <definedName name="VAS076_F_Cpunktui337KitosVeiklos">'Forma 7'!$Q$105</definedName>
    <definedName name="VAS076_F_Cpunktui33Apskaitosveikla1" localSheetId="9">'Forma 7'!$O$105</definedName>
    <definedName name="VAS076_F_Cpunktui33Apskaitosveikla1">'Forma 7'!$O$105</definedName>
    <definedName name="VAS076_F_Cpunktui33Kitareguliuoja1" localSheetId="9">'Forma 7'!$P$105</definedName>
    <definedName name="VAS076_F_Cpunktui33Kitareguliuoja1">'Forma 7'!$P$105</definedName>
    <definedName name="VAS076_F_Cpunktui341IS" localSheetId="9">'Forma 7'!$D$106</definedName>
    <definedName name="VAS076_F_Cpunktui341IS">'Forma 7'!$D$106</definedName>
    <definedName name="VAS076_F_Cpunktui3431GeriamojoVandens" localSheetId="9">'Forma 7'!$F$106</definedName>
    <definedName name="VAS076_F_Cpunktui3431GeriamojoVandens">'Forma 7'!$F$106</definedName>
    <definedName name="VAS076_F_Cpunktui3432GeriamojoVandens" localSheetId="9">'Forma 7'!$G$106</definedName>
    <definedName name="VAS076_F_Cpunktui3432GeriamojoVandens">'Forma 7'!$G$106</definedName>
    <definedName name="VAS076_F_Cpunktui3433GeriamojoVandens" localSheetId="9">'Forma 7'!$H$106</definedName>
    <definedName name="VAS076_F_Cpunktui3433GeriamojoVandens">'Forma 7'!$H$106</definedName>
    <definedName name="VAS076_F_Cpunktui343IsViso" localSheetId="9">'Forma 7'!$E$106</definedName>
    <definedName name="VAS076_F_Cpunktui343IsViso">'Forma 7'!$E$106</definedName>
    <definedName name="VAS076_F_Cpunktui3441NuotekuSurinkimas" localSheetId="9">'Forma 7'!$J$106</definedName>
    <definedName name="VAS076_F_Cpunktui3441NuotekuSurinkimas">'Forma 7'!$J$106</definedName>
    <definedName name="VAS076_F_Cpunktui3442NuotekuValymas" localSheetId="9">'Forma 7'!$K$106</definedName>
    <definedName name="VAS076_F_Cpunktui3442NuotekuValymas">'Forma 7'!$K$106</definedName>
    <definedName name="VAS076_F_Cpunktui3443NuotekuDumblo" localSheetId="9">'Forma 7'!$L$106</definedName>
    <definedName name="VAS076_F_Cpunktui3443NuotekuDumblo">'Forma 7'!$L$106</definedName>
    <definedName name="VAS076_F_Cpunktui344IsViso" localSheetId="9">'Forma 7'!$I$106</definedName>
    <definedName name="VAS076_F_Cpunktui344IsViso">'Forma 7'!$I$106</definedName>
    <definedName name="VAS076_F_Cpunktui345PavirsiniuNuoteku" localSheetId="9">'Forma 7'!$M$106</definedName>
    <definedName name="VAS076_F_Cpunktui345PavirsiniuNuoteku">'Forma 7'!$M$106</definedName>
    <definedName name="VAS076_F_Cpunktui346KitosReguliuojamosios" localSheetId="9">'Forma 7'!$N$106</definedName>
    <definedName name="VAS076_F_Cpunktui346KitosReguliuojamosios">'Forma 7'!$N$106</definedName>
    <definedName name="VAS076_F_Cpunktui347KitosVeiklos" localSheetId="9">'Forma 7'!$Q$106</definedName>
    <definedName name="VAS076_F_Cpunktui347KitosVeiklos">'Forma 7'!$Q$106</definedName>
    <definedName name="VAS076_F_Cpunktui34Apskaitosveikla1" localSheetId="9">'Forma 7'!$O$106</definedName>
    <definedName name="VAS076_F_Cpunktui34Apskaitosveikla1">'Forma 7'!$O$106</definedName>
    <definedName name="VAS076_F_Cpunktui34Kitareguliuoja1" localSheetId="9">'Forma 7'!$P$106</definedName>
    <definedName name="VAS076_F_Cpunktui34Kitareguliuoja1">'Forma 7'!$P$106</definedName>
    <definedName name="VAS076_F_Cpunktui351IS" localSheetId="9">'Forma 7'!$D$110</definedName>
    <definedName name="VAS076_F_Cpunktui351IS">'Forma 7'!$D$110</definedName>
    <definedName name="VAS076_F_Cpunktui3531GeriamojoVandens" localSheetId="9">'Forma 7'!$F$110</definedName>
    <definedName name="VAS076_F_Cpunktui3531GeriamojoVandens">'Forma 7'!$F$110</definedName>
    <definedName name="VAS076_F_Cpunktui3532GeriamojoVandens" localSheetId="9">'Forma 7'!$G$110</definedName>
    <definedName name="VAS076_F_Cpunktui3532GeriamojoVandens">'Forma 7'!$G$110</definedName>
    <definedName name="VAS076_F_Cpunktui3533GeriamojoVandens" localSheetId="9">'Forma 7'!$H$110</definedName>
    <definedName name="VAS076_F_Cpunktui3533GeriamojoVandens">'Forma 7'!$H$110</definedName>
    <definedName name="VAS076_F_Cpunktui353IsViso" localSheetId="9">'Forma 7'!$E$110</definedName>
    <definedName name="VAS076_F_Cpunktui353IsViso">'Forma 7'!$E$110</definedName>
    <definedName name="VAS076_F_Cpunktui3541NuotekuSurinkimas" localSheetId="9">'Forma 7'!$J$110</definedName>
    <definedName name="VAS076_F_Cpunktui3541NuotekuSurinkimas">'Forma 7'!$J$110</definedName>
    <definedName name="VAS076_F_Cpunktui3542NuotekuValymas" localSheetId="9">'Forma 7'!$K$110</definedName>
    <definedName name="VAS076_F_Cpunktui3542NuotekuValymas">'Forma 7'!$K$110</definedName>
    <definedName name="VAS076_F_Cpunktui3543NuotekuDumblo" localSheetId="9">'Forma 7'!$L$110</definedName>
    <definedName name="VAS076_F_Cpunktui3543NuotekuDumblo">'Forma 7'!$L$110</definedName>
    <definedName name="VAS076_F_Cpunktui354IsViso" localSheetId="9">'Forma 7'!$I$110</definedName>
    <definedName name="VAS076_F_Cpunktui354IsViso">'Forma 7'!$I$110</definedName>
    <definedName name="VAS076_F_Cpunktui355PavirsiniuNuoteku" localSheetId="9">'Forma 7'!$M$110</definedName>
    <definedName name="VAS076_F_Cpunktui355PavirsiniuNuoteku">'Forma 7'!$M$110</definedName>
    <definedName name="VAS076_F_Cpunktui356KitosReguliuojamosios" localSheetId="9">'Forma 7'!$N$110</definedName>
    <definedName name="VAS076_F_Cpunktui356KitosReguliuojamosios">'Forma 7'!$N$110</definedName>
    <definedName name="VAS076_F_Cpunktui357KitosVeiklos" localSheetId="9">'Forma 7'!$Q$110</definedName>
    <definedName name="VAS076_F_Cpunktui357KitosVeiklos">'Forma 7'!$Q$110</definedName>
    <definedName name="VAS076_F_Cpunktui35Apskaitosveikla1" localSheetId="9">'Forma 7'!$O$110</definedName>
    <definedName name="VAS076_F_Cpunktui35Apskaitosveikla1">'Forma 7'!$O$110</definedName>
    <definedName name="VAS076_F_Cpunktui35Kitareguliuoja1" localSheetId="9">'Forma 7'!$P$110</definedName>
    <definedName name="VAS076_F_Cpunktui35Kitareguliuoja1">'Forma 7'!$P$110</definedName>
    <definedName name="VAS076_F_Cpunktui361IS" localSheetId="9">'Forma 7'!$D$111</definedName>
    <definedName name="VAS076_F_Cpunktui361IS">'Forma 7'!$D$111</definedName>
    <definedName name="VAS076_F_Cpunktui3631GeriamojoVandens" localSheetId="9">'Forma 7'!$F$111</definedName>
    <definedName name="VAS076_F_Cpunktui3631GeriamojoVandens">'Forma 7'!$F$111</definedName>
    <definedName name="VAS076_F_Cpunktui3632GeriamojoVandens" localSheetId="9">'Forma 7'!$G$111</definedName>
    <definedName name="VAS076_F_Cpunktui3632GeriamojoVandens">'Forma 7'!$G$111</definedName>
    <definedName name="VAS076_F_Cpunktui3633GeriamojoVandens" localSheetId="9">'Forma 7'!$H$111</definedName>
    <definedName name="VAS076_F_Cpunktui3633GeriamojoVandens">'Forma 7'!$H$111</definedName>
    <definedName name="VAS076_F_Cpunktui363IsViso" localSheetId="9">'Forma 7'!$E$111</definedName>
    <definedName name="VAS076_F_Cpunktui363IsViso">'Forma 7'!$E$111</definedName>
    <definedName name="VAS076_F_Cpunktui3641NuotekuSurinkimas" localSheetId="9">'Forma 7'!$J$111</definedName>
    <definedName name="VAS076_F_Cpunktui3641NuotekuSurinkimas">'Forma 7'!$J$111</definedName>
    <definedName name="VAS076_F_Cpunktui3642NuotekuValymas" localSheetId="9">'Forma 7'!$K$111</definedName>
    <definedName name="VAS076_F_Cpunktui3642NuotekuValymas">'Forma 7'!$K$111</definedName>
    <definedName name="VAS076_F_Cpunktui3643NuotekuDumblo" localSheetId="9">'Forma 7'!$L$111</definedName>
    <definedName name="VAS076_F_Cpunktui3643NuotekuDumblo">'Forma 7'!$L$111</definedName>
    <definedName name="VAS076_F_Cpunktui364IsViso" localSheetId="9">'Forma 7'!$I$111</definedName>
    <definedName name="VAS076_F_Cpunktui364IsViso">'Forma 7'!$I$111</definedName>
    <definedName name="VAS076_F_Cpunktui365PavirsiniuNuoteku" localSheetId="9">'Forma 7'!$M$111</definedName>
    <definedName name="VAS076_F_Cpunktui365PavirsiniuNuoteku">'Forma 7'!$M$111</definedName>
    <definedName name="VAS076_F_Cpunktui366KitosReguliuojamosios" localSheetId="9">'Forma 7'!$N$111</definedName>
    <definedName name="VAS076_F_Cpunktui366KitosReguliuojamosios">'Forma 7'!$N$111</definedName>
    <definedName name="VAS076_F_Cpunktui367KitosVeiklos" localSheetId="9">'Forma 7'!$Q$111</definedName>
    <definedName name="VAS076_F_Cpunktui367KitosVeiklos">'Forma 7'!$Q$111</definedName>
    <definedName name="VAS076_F_Cpunktui36Apskaitosveikla1" localSheetId="9">'Forma 7'!$O$111</definedName>
    <definedName name="VAS076_F_Cpunktui36Apskaitosveikla1">'Forma 7'!$O$111</definedName>
    <definedName name="VAS076_F_Cpunktui36Kitareguliuoja1" localSheetId="9">'Forma 7'!$P$111</definedName>
    <definedName name="VAS076_F_Cpunktui36Kitareguliuoja1">'Forma 7'!$P$111</definedName>
    <definedName name="VAS076_F_Cpunktui371IS" localSheetId="9">'Forma 7'!$D$112</definedName>
    <definedName name="VAS076_F_Cpunktui371IS">'Forma 7'!$D$112</definedName>
    <definedName name="VAS076_F_Cpunktui3731GeriamojoVandens" localSheetId="9">'Forma 7'!$F$112</definedName>
    <definedName name="VAS076_F_Cpunktui3731GeriamojoVandens">'Forma 7'!$F$112</definedName>
    <definedName name="VAS076_F_Cpunktui3732GeriamojoVandens" localSheetId="9">'Forma 7'!$G$112</definedName>
    <definedName name="VAS076_F_Cpunktui3732GeriamojoVandens">'Forma 7'!$G$112</definedName>
    <definedName name="VAS076_F_Cpunktui3733GeriamojoVandens" localSheetId="9">'Forma 7'!$H$112</definedName>
    <definedName name="VAS076_F_Cpunktui3733GeriamojoVandens">'Forma 7'!$H$112</definedName>
    <definedName name="VAS076_F_Cpunktui373IsViso" localSheetId="9">'Forma 7'!$E$112</definedName>
    <definedName name="VAS076_F_Cpunktui373IsViso">'Forma 7'!$E$112</definedName>
    <definedName name="VAS076_F_Cpunktui3741NuotekuSurinkimas" localSheetId="9">'Forma 7'!$J$112</definedName>
    <definedName name="VAS076_F_Cpunktui3741NuotekuSurinkimas">'Forma 7'!$J$112</definedName>
    <definedName name="VAS076_F_Cpunktui3742NuotekuValymas" localSheetId="9">'Forma 7'!$K$112</definedName>
    <definedName name="VAS076_F_Cpunktui3742NuotekuValymas">'Forma 7'!$K$112</definedName>
    <definedName name="VAS076_F_Cpunktui3743NuotekuDumblo" localSheetId="9">'Forma 7'!$L$112</definedName>
    <definedName name="VAS076_F_Cpunktui3743NuotekuDumblo">'Forma 7'!$L$112</definedName>
    <definedName name="VAS076_F_Cpunktui374IsViso" localSheetId="9">'Forma 7'!$I$112</definedName>
    <definedName name="VAS076_F_Cpunktui374IsViso">'Forma 7'!$I$112</definedName>
    <definedName name="VAS076_F_Cpunktui375PavirsiniuNuoteku" localSheetId="9">'Forma 7'!$M$112</definedName>
    <definedName name="VAS076_F_Cpunktui375PavirsiniuNuoteku">'Forma 7'!$M$112</definedName>
    <definedName name="VAS076_F_Cpunktui376KitosReguliuojamosios" localSheetId="9">'Forma 7'!$N$112</definedName>
    <definedName name="VAS076_F_Cpunktui376KitosReguliuojamosios">'Forma 7'!$N$112</definedName>
    <definedName name="VAS076_F_Cpunktui377KitosVeiklos" localSheetId="9">'Forma 7'!$Q$112</definedName>
    <definedName name="VAS076_F_Cpunktui377KitosVeiklos">'Forma 7'!$Q$112</definedName>
    <definedName name="VAS076_F_Cpunktui37Apskaitosveikla1" localSheetId="9">'Forma 7'!$O$112</definedName>
    <definedName name="VAS076_F_Cpunktui37Apskaitosveikla1">'Forma 7'!$O$112</definedName>
    <definedName name="VAS076_F_Cpunktui37Kitareguliuoja1" localSheetId="9">'Forma 7'!$P$112</definedName>
    <definedName name="VAS076_F_Cpunktui37Kitareguliuoja1">'Forma 7'!$P$112</definedName>
    <definedName name="VAS076_F_Cpunktui381IS" localSheetId="9">'Forma 7'!$D$113</definedName>
    <definedName name="VAS076_F_Cpunktui381IS">'Forma 7'!$D$113</definedName>
    <definedName name="VAS076_F_Cpunktui3831GeriamojoVandens" localSheetId="9">'Forma 7'!$F$113</definedName>
    <definedName name="VAS076_F_Cpunktui3831GeriamojoVandens">'Forma 7'!$F$113</definedName>
    <definedName name="VAS076_F_Cpunktui3832GeriamojoVandens" localSheetId="9">'Forma 7'!$G$113</definedName>
    <definedName name="VAS076_F_Cpunktui3832GeriamojoVandens">'Forma 7'!$G$113</definedName>
    <definedName name="VAS076_F_Cpunktui3833GeriamojoVandens" localSheetId="9">'Forma 7'!$H$113</definedName>
    <definedName name="VAS076_F_Cpunktui3833GeriamojoVandens">'Forma 7'!$H$113</definedName>
    <definedName name="VAS076_F_Cpunktui383IsViso" localSheetId="9">'Forma 7'!$E$113</definedName>
    <definedName name="VAS076_F_Cpunktui383IsViso">'Forma 7'!$E$113</definedName>
    <definedName name="VAS076_F_Cpunktui3841NuotekuSurinkimas" localSheetId="9">'Forma 7'!$J$113</definedName>
    <definedName name="VAS076_F_Cpunktui3841NuotekuSurinkimas">'Forma 7'!$J$113</definedName>
    <definedName name="VAS076_F_Cpunktui3842NuotekuValymas" localSheetId="9">'Forma 7'!$K$113</definedName>
    <definedName name="VAS076_F_Cpunktui3842NuotekuValymas">'Forma 7'!$K$113</definedName>
    <definedName name="VAS076_F_Cpunktui3843NuotekuDumblo" localSheetId="9">'Forma 7'!$L$113</definedName>
    <definedName name="VAS076_F_Cpunktui3843NuotekuDumblo">'Forma 7'!$L$113</definedName>
    <definedName name="VAS076_F_Cpunktui384IsViso" localSheetId="9">'Forma 7'!$I$113</definedName>
    <definedName name="VAS076_F_Cpunktui384IsViso">'Forma 7'!$I$113</definedName>
    <definedName name="VAS076_F_Cpunktui385PavirsiniuNuoteku" localSheetId="9">'Forma 7'!$M$113</definedName>
    <definedName name="VAS076_F_Cpunktui385PavirsiniuNuoteku">'Forma 7'!$M$113</definedName>
    <definedName name="VAS076_F_Cpunktui386KitosReguliuojamosios" localSheetId="9">'Forma 7'!$N$113</definedName>
    <definedName name="VAS076_F_Cpunktui386KitosReguliuojamosios">'Forma 7'!$N$113</definedName>
    <definedName name="VAS076_F_Cpunktui387KitosVeiklos" localSheetId="9">'Forma 7'!$Q$113</definedName>
    <definedName name="VAS076_F_Cpunktui387KitosVeiklos">'Forma 7'!$Q$113</definedName>
    <definedName name="VAS076_F_Cpunktui38Apskaitosveikla1" localSheetId="9">'Forma 7'!$O$113</definedName>
    <definedName name="VAS076_F_Cpunktui38Apskaitosveikla1">'Forma 7'!$O$113</definedName>
    <definedName name="VAS076_F_Cpunktui38Kitareguliuoja1" localSheetId="9">'Forma 7'!$P$113</definedName>
    <definedName name="VAS076_F_Cpunktui38Kitareguliuoja1">'Forma 7'!$P$113</definedName>
    <definedName name="VAS076_F_Cpunktui391IS" localSheetId="9">'Forma 7'!$D$114</definedName>
    <definedName name="VAS076_F_Cpunktui391IS">'Forma 7'!$D$114</definedName>
    <definedName name="VAS076_F_Cpunktui3931GeriamojoVandens" localSheetId="9">'Forma 7'!$F$114</definedName>
    <definedName name="VAS076_F_Cpunktui3931GeriamojoVandens">'Forma 7'!$F$114</definedName>
    <definedName name="VAS076_F_Cpunktui3932GeriamojoVandens" localSheetId="9">'Forma 7'!$G$114</definedName>
    <definedName name="VAS076_F_Cpunktui3932GeriamojoVandens">'Forma 7'!$G$114</definedName>
    <definedName name="VAS076_F_Cpunktui3933GeriamojoVandens" localSheetId="9">'Forma 7'!$H$114</definedName>
    <definedName name="VAS076_F_Cpunktui3933GeriamojoVandens">'Forma 7'!$H$114</definedName>
    <definedName name="VAS076_F_Cpunktui393IsViso" localSheetId="9">'Forma 7'!$E$114</definedName>
    <definedName name="VAS076_F_Cpunktui393IsViso">'Forma 7'!$E$114</definedName>
    <definedName name="VAS076_F_Cpunktui3941NuotekuSurinkimas" localSheetId="9">'Forma 7'!$J$114</definedName>
    <definedName name="VAS076_F_Cpunktui3941NuotekuSurinkimas">'Forma 7'!$J$114</definedName>
    <definedName name="VAS076_F_Cpunktui3942NuotekuValymas" localSheetId="9">'Forma 7'!$K$114</definedName>
    <definedName name="VAS076_F_Cpunktui3942NuotekuValymas">'Forma 7'!$K$114</definedName>
    <definedName name="VAS076_F_Cpunktui3943NuotekuDumblo" localSheetId="9">'Forma 7'!$L$114</definedName>
    <definedName name="VAS076_F_Cpunktui3943NuotekuDumblo">'Forma 7'!$L$114</definedName>
    <definedName name="VAS076_F_Cpunktui394IsViso" localSheetId="9">'Forma 7'!$I$114</definedName>
    <definedName name="VAS076_F_Cpunktui394IsViso">'Forma 7'!$I$114</definedName>
    <definedName name="VAS076_F_Cpunktui395PavirsiniuNuoteku" localSheetId="9">'Forma 7'!$M$114</definedName>
    <definedName name="VAS076_F_Cpunktui395PavirsiniuNuoteku">'Forma 7'!$M$114</definedName>
    <definedName name="VAS076_F_Cpunktui396KitosReguliuojamosios" localSheetId="9">'Forma 7'!$N$114</definedName>
    <definedName name="VAS076_F_Cpunktui396KitosReguliuojamosios">'Forma 7'!$N$114</definedName>
    <definedName name="VAS076_F_Cpunktui397KitosVeiklos" localSheetId="9">'Forma 7'!$Q$114</definedName>
    <definedName name="VAS076_F_Cpunktui397KitosVeiklos">'Forma 7'!$Q$114</definedName>
    <definedName name="VAS076_F_Cpunktui39Apskaitosveikla1" localSheetId="9">'Forma 7'!$O$114</definedName>
    <definedName name="VAS076_F_Cpunktui39Apskaitosveikla1">'Forma 7'!$O$114</definedName>
    <definedName name="VAS076_F_Cpunktui39Kitareguliuoja1" localSheetId="9">'Forma 7'!$P$114</definedName>
    <definedName name="VAS076_F_Cpunktui39Kitareguliuoja1">'Forma 7'!$P$114</definedName>
    <definedName name="VAS076_F_Cpunktui401IS" localSheetId="9">'Forma 7'!$D$115</definedName>
    <definedName name="VAS076_F_Cpunktui401IS">'Forma 7'!$D$115</definedName>
    <definedName name="VAS076_F_Cpunktui4031GeriamojoVandens" localSheetId="9">'Forma 7'!$F$115</definedName>
    <definedName name="VAS076_F_Cpunktui4031GeriamojoVandens">'Forma 7'!$F$115</definedName>
    <definedName name="VAS076_F_Cpunktui4032GeriamojoVandens" localSheetId="9">'Forma 7'!$G$115</definedName>
    <definedName name="VAS076_F_Cpunktui4032GeriamojoVandens">'Forma 7'!$G$115</definedName>
    <definedName name="VAS076_F_Cpunktui4033GeriamojoVandens" localSheetId="9">'Forma 7'!$H$115</definedName>
    <definedName name="VAS076_F_Cpunktui4033GeriamojoVandens">'Forma 7'!$H$115</definedName>
    <definedName name="VAS076_F_Cpunktui403IsViso" localSheetId="9">'Forma 7'!$E$115</definedName>
    <definedName name="VAS076_F_Cpunktui403IsViso">'Forma 7'!$E$115</definedName>
    <definedName name="VAS076_F_Cpunktui4041NuotekuSurinkimas" localSheetId="9">'Forma 7'!$J$115</definedName>
    <definedName name="VAS076_F_Cpunktui4041NuotekuSurinkimas">'Forma 7'!$J$115</definedName>
    <definedName name="VAS076_F_Cpunktui4042NuotekuValymas" localSheetId="9">'Forma 7'!$K$115</definedName>
    <definedName name="VAS076_F_Cpunktui4042NuotekuValymas">'Forma 7'!$K$115</definedName>
    <definedName name="VAS076_F_Cpunktui4043NuotekuDumblo" localSheetId="9">'Forma 7'!$L$115</definedName>
    <definedName name="VAS076_F_Cpunktui4043NuotekuDumblo">'Forma 7'!$L$115</definedName>
    <definedName name="VAS076_F_Cpunktui404IsViso" localSheetId="9">'Forma 7'!$I$115</definedName>
    <definedName name="VAS076_F_Cpunktui404IsViso">'Forma 7'!$I$115</definedName>
    <definedName name="VAS076_F_Cpunktui405PavirsiniuNuoteku" localSheetId="9">'Forma 7'!$M$115</definedName>
    <definedName name="VAS076_F_Cpunktui405PavirsiniuNuoteku">'Forma 7'!$M$115</definedName>
    <definedName name="VAS076_F_Cpunktui406KitosReguliuojamosios" localSheetId="9">'Forma 7'!$N$115</definedName>
    <definedName name="VAS076_F_Cpunktui406KitosReguliuojamosios">'Forma 7'!$N$115</definedName>
    <definedName name="VAS076_F_Cpunktui407KitosVeiklos" localSheetId="9">'Forma 7'!$Q$115</definedName>
    <definedName name="VAS076_F_Cpunktui407KitosVeiklos">'Forma 7'!$Q$115</definedName>
    <definedName name="VAS076_F_Cpunktui40Apskaitosveikla1" localSheetId="9">'Forma 7'!$O$115</definedName>
    <definedName name="VAS076_F_Cpunktui40Apskaitosveikla1">'Forma 7'!$O$115</definedName>
    <definedName name="VAS076_F_Cpunktui40Kitareguliuoja1" localSheetId="9">'Forma 7'!$P$115</definedName>
    <definedName name="VAS076_F_Cpunktui40Kitareguliuoja1">'Forma 7'!$P$115</definedName>
    <definedName name="VAS076_F_Epunktui161IS" localSheetId="9">'Forma 7'!$D$144</definedName>
    <definedName name="VAS076_F_Epunktui161IS">'Forma 7'!$D$144</definedName>
    <definedName name="VAS076_F_Epunktui1631GeriamojoVandens" localSheetId="9">'Forma 7'!$F$144</definedName>
    <definedName name="VAS076_F_Epunktui1631GeriamojoVandens">'Forma 7'!$F$144</definedName>
    <definedName name="VAS076_F_Epunktui1632GeriamojoVandens" localSheetId="9">'Forma 7'!$G$144</definedName>
    <definedName name="VAS076_F_Epunktui1632GeriamojoVandens">'Forma 7'!$G$144</definedName>
    <definedName name="VAS076_F_Epunktui1633GeriamojoVandens" localSheetId="9">'Forma 7'!$H$144</definedName>
    <definedName name="VAS076_F_Epunktui1633GeriamojoVandens">'Forma 7'!$H$144</definedName>
    <definedName name="VAS076_F_Epunktui163IsViso" localSheetId="9">'Forma 7'!$E$144</definedName>
    <definedName name="VAS076_F_Epunktui163IsViso">'Forma 7'!$E$144</definedName>
    <definedName name="VAS076_F_Epunktui1641NuotekuSurinkimas" localSheetId="9">'Forma 7'!$J$144</definedName>
    <definedName name="VAS076_F_Epunktui1641NuotekuSurinkimas">'Forma 7'!$J$144</definedName>
    <definedName name="VAS076_F_Epunktui1642NuotekuValymas" localSheetId="9">'Forma 7'!$K$144</definedName>
    <definedName name="VAS076_F_Epunktui1642NuotekuValymas">'Forma 7'!$K$144</definedName>
    <definedName name="VAS076_F_Epunktui1643NuotekuDumblo" localSheetId="9">'Forma 7'!$L$144</definedName>
    <definedName name="VAS076_F_Epunktui1643NuotekuDumblo">'Forma 7'!$L$144</definedName>
    <definedName name="VAS076_F_Epunktui164IsViso" localSheetId="9">'Forma 7'!$I$144</definedName>
    <definedName name="VAS076_F_Epunktui164IsViso">'Forma 7'!$I$144</definedName>
    <definedName name="VAS076_F_Epunktui165PavirsiniuNuoteku" localSheetId="9">'Forma 7'!$M$144</definedName>
    <definedName name="VAS076_F_Epunktui165PavirsiniuNuoteku">'Forma 7'!$M$144</definedName>
    <definedName name="VAS076_F_Epunktui166KitosReguliuojamosios" localSheetId="9">'Forma 7'!$N$144</definedName>
    <definedName name="VAS076_F_Epunktui166KitosReguliuojamosios">'Forma 7'!$N$144</definedName>
    <definedName name="VAS076_F_Epunktui167KitosVeiklos" localSheetId="9">'Forma 7'!$Q$144</definedName>
    <definedName name="VAS076_F_Epunktui167KitosVeiklos">'Forma 7'!$Q$144</definedName>
    <definedName name="VAS076_F_Epunktui16Apskaitosveikla1" localSheetId="9">'Forma 7'!$O$144</definedName>
    <definedName name="VAS076_F_Epunktui16Apskaitosveikla1">'Forma 7'!$O$144</definedName>
    <definedName name="VAS076_F_Epunktui16Kitareguliuoja1" localSheetId="9">'Forma 7'!$P$144</definedName>
    <definedName name="VAS076_F_Epunktui16Kitareguliuoja1">'Forma 7'!$P$144</definedName>
    <definedName name="VAS076_F_Epunktui171IS" localSheetId="9">'Forma 7'!$D$145</definedName>
    <definedName name="VAS076_F_Epunktui171IS">'Forma 7'!$D$145</definedName>
    <definedName name="VAS076_F_Epunktui1731GeriamojoVandens" localSheetId="9">'Forma 7'!$F$145</definedName>
    <definedName name="VAS076_F_Epunktui1731GeriamojoVandens">'Forma 7'!$F$145</definedName>
    <definedName name="VAS076_F_Epunktui1732GeriamojoVandens" localSheetId="9">'Forma 7'!$G$145</definedName>
    <definedName name="VAS076_F_Epunktui1732GeriamojoVandens">'Forma 7'!$G$145</definedName>
    <definedName name="VAS076_F_Epunktui1733GeriamojoVandens" localSheetId="9">'Forma 7'!$H$145</definedName>
    <definedName name="VAS076_F_Epunktui1733GeriamojoVandens">'Forma 7'!$H$145</definedName>
    <definedName name="VAS076_F_Epunktui173IsViso" localSheetId="9">'Forma 7'!$E$145</definedName>
    <definedName name="VAS076_F_Epunktui173IsViso">'Forma 7'!$E$145</definedName>
    <definedName name="VAS076_F_Epunktui1741NuotekuSurinkimas" localSheetId="9">'Forma 7'!$J$145</definedName>
    <definedName name="VAS076_F_Epunktui1741NuotekuSurinkimas">'Forma 7'!$J$145</definedName>
    <definedName name="VAS076_F_Epunktui1742NuotekuValymas" localSheetId="9">'Forma 7'!$K$145</definedName>
    <definedName name="VAS076_F_Epunktui1742NuotekuValymas">'Forma 7'!$K$145</definedName>
    <definedName name="VAS076_F_Epunktui1743NuotekuDumblo" localSheetId="9">'Forma 7'!$L$145</definedName>
    <definedName name="VAS076_F_Epunktui1743NuotekuDumblo">'Forma 7'!$L$145</definedName>
    <definedName name="VAS076_F_Epunktui174IsViso" localSheetId="9">'Forma 7'!$I$145</definedName>
    <definedName name="VAS076_F_Epunktui174IsViso">'Forma 7'!$I$145</definedName>
    <definedName name="VAS076_F_Epunktui175PavirsiniuNuoteku" localSheetId="9">'Forma 7'!$M$145</definedName>
    <definedName name="VAS076_F_Epunktui175PavirsiniuNuoteku">'Forma 7'!$M$145</definedName>
    <definedName name="VAS076_F_Epunktui176KitosReguliuojamosios" localSheetId="9">'Forma 7'!$N$145</definedName>
    <definedName name="VAS076_F_Epunktui176KitosReguliuojamosios">'Forma 7'!$N$145</definedName>
    <definedName name="VAS076_F_Epunktui177KitosVeiklos" localSheetId="9">'Forma 7'!$Q$145</definedName>
    <definedName name="VAS076_F_Epunktui177KitosVeiklos">'Forma 7'!$Q$145</definedName>
    <definedName name="VAS076_F_Epunktui17Apskaitosveikla1" localSheetId="9">'Forma 7'!$O$145</definedName>
    <definedName name="VAS076_F_Epunktui17Apskaitosveikla1">'Forma 7'!$O$145</definedName>
    <definedName name="VAS076_F_Epunktui17Kitareguliuoja1" localSheetId="9">'Forma 7'!$P$145</definedName>
    <definedName name="VAS076_F_Epunktui17Kitareguliuoja1">'Forma 7'!$P$145</definedName>
    <definedName name="VAS076_F_Epunktui181IS" localSheetId="9">'Forma 7'!$D$146</definedName>
    <definedName name="VAS076_F_Epunktui181IS">'Forma 7'!$D$146</definedName>
    <definedName name="VAS076_F_Epunktui1831GeriamojoVandens" localSheetId="9">'Forma 7'!$F$146</definedName>
    <definedName name="VAS076_F_Epunktui1831GeriamojoVandens">'Forma 7'!$F$146</definedName>
    <definedName name="VAS076_F_Epunktui1832GeriamojoVandens" localSheetId="9">'Forma 7'!$G$146</definedName>
    <definedName name="VAS076_F_Epunktui1832GeriamojoVandens">'Forma 7'!$G$146</definedName>
    <definedName name="VAS076_F_Epunktui1833GeriamojoVandens" localSheetId="9">'Forma 7'!$H$146</definedName>
    <definedName name="VAS076_F_Epunktui1833GeriamojoVandens">'Forma 7'!$H$146</definedName>
    <definedName name="VAS076_F_Epunktui183IsViso" localSheetId="9">'Forma 7'!$E$146</definedName>
    <definedName name="VAS076_F_Epunktui183IsViso">'Forma 7'!$E$146</definedName>
    <definedName name="VAS076_F_Epunktui1841NuotekuSurinkimas" localSheetId="9">'Forma 7'!$J$146</definedName>
    <definedName name="VAS076_F_Epunktui1841NuotekuSurinkimas">'Forma 7'!$J$146</definedName>
    <definedName name="VAS076_F_Epunktui1842NuotekuValymas" localSheetId="9">'Forma 7'!$K$146</definedName>
    <definedName name="VAS076_F_Epunktui1842NuotekuValymas">'Forma 7'!$K$146</definedName>
    <definedName name="VAS076_F_Epunktui1843NuotekuDumblo" localSheetId="9">'Forma 7'!$L$146</definedName>
    <definedName name="VAS076_F_Epunktui1843NuotekuDumblo">'Forma 7'!$L$146</definedName>
    <definedName name="VAS076_F_Epunktui184IsViso" localSheetId="9">'Forma 7'!$I$146</definedName>
    <definedName name="VAS076_F_Epunktui184IsViso">'Forma 7'!$I$146</definedName>
    <definedName name="VAS076_F_Epunktui185PavirsiniuNuoteku" localSheetId="9">'Forma 7'!$M$146</definedName>
    <definedName name="VAS076_F_Epunktui185PavirsiniuNuoteku">'Forma 7'!$M$146</definedName>
    <definedName name="VAS076_F_Epunktui186KitosReguliuojamosios" localSheetId="9">'Forma 7'!$N$146</definedName>
    <definedName name="VAS076_F_Epunktui186KitosReguliuojamosios">'Forma 7'!$N$146</definedName>
    <definedName name="VAS076_F_Epunktui187KitosVeiklos" localSheetId="9">'Forma 7'!$Q$146</definedName>
    <definedName name="VAS076_F_Epunktui187KitosVeiklos">'Forma 7'!$Q$146</definedName>
    <definedName name="VAS076_F_Epunktui18Apskaitosveikla1" localSheetId="9">'Forma 7'!$O$146</definedName>
    <definedName name="VAS076_F_Epunktui18Apskaitosveikla1">'Forma 7'!$O$146</definedName>
    <definedName name="VAS076_F_Epunktui18Kitareguliuoja1" localSheetId="9">'Forma 7'!$P$146</definedName>
    <definedName name="VAS076_F_Epunktui18Kitareguliuoja1">'Forma 7'!$P$146</definedName>
    <definedName name="VAS076_F_Epunktui191IS" localSheetId="9">'Forma 7'!$D$147</definedName>
    <definedName name="VAS076_F_Epunktui191IS">'Forma 7'!$D$147</definedName>
    <definedName name="VAS076_F_Epunktui1931GeriamojoVandens" localSheetId="9">'Forma 7'!$F$147</definedName>
    <definedName name="VAS076_F_Epunktui1931GeriamojoVandens">'Forma 7'!$F$147</definedName>
    <definedName name="VAS076_F_Epunktui1932GeriamojoVandens" localSheetId="9">'Forma 7'!$G$147</definedName>
    <definedName name="VAS076_F_Epunktui1932GeriamojoVandens">'Forma 7'!$G$147</definedName>
    <definedName name="VAS076_F_Epunktui1933GeriamojoVandens" localSheetId="9">'Forma 7'!$H$147</definedName>
    <definedName name="VAS076_F_Epunktui1933GeriamojoVandens">'Forma 7'!$H$147</definedName>
    <definedName name="VAS076_F_Epunktui193IsViso" localSheetId="9">'Forma 7'!$E$147</definedName>
    <definedName name="VAS076_F_Epunktui193IsViso">'Forma 7'!$E$147</definedName>
    <definedName name="VAS076_F_Epunktui1941NuotekuSurinkimas" localSheetId="9">'Forma 7'!$J$147</definedName>
    <definedName name="VAS076_F_Epunktui1941NuotekuSurinkimas">'Forma 7'!$J$147</definedName>
    <definedName name="VAS076_F_Epunktui1942NuotekuValymas" localSheetId="9">'Forma 7'!$K$147</definedName>
    <definedName name="VAS076_F_Epunktui1942NuotekuValymas">'Forma 7'!$K$147</definedName>
    <definedName name="VAS076_F_Epunktui1943NuotekuDumblo" localSheetId="9">'Forma 7'!$L$147</definedName>
    <definedName name="VAS076_F_Epunktui1943NuotekuDumblo">'Forma 7'!$L$147</definedName>
    <definedName name="VAS076_F_Epunktui194IsViso" localSheetId="9">'Forma 7'!$I$147</definedName>
    <definedName name="VAS076_F_Epunktui194IsViso">'Forma 7'!$I$147</definedName>
    <definedName name="VAS076_F_Epunktui195PavirsiniuNuoteku" localSheetId="9">'Forma 7'!$M$147</definedName>
    <definedName name="VAS076_F_Epunktui195PavirsiniuNuoteku">'Forma 7'!$M$147</definedName>
    <definedName name="VAS076_F_Epunktui196KitosReguliuojamosios" localSheetId="9">'Forma 7'!$N$147</definedName>
    <definedName name="VAS076_F_Epunktui196KitosReguliuojamosios">'Forma 7'!$N$147</definedName>
    <definedName name="VAS076_F_Epunktui197KitosVeiklos" localSheetId="9">'Forma 7'!$Q$147</definedName>
    <definedName name="VAS076_F_Epunktui197KitosVeiklos">'Forma 7'!$Q$147</definedName>
    <definedName name="VAS076_F_Epunktui19Apskaitosveikla1" localSheetId="9">'Forma 7'!$O$147</definedName>
    <definedName name="VAS076_F_Epunktui19Apskaitosveikla1">'Forma 7'!$O$147</definedName>
    <definedName name="VAS076_F_Epunktui19Kitareguliuoja1" localSheetId="9">'Forma 7'!$P$147</definedName>
    <definedName name="VAS076_F_Epunktui19Kitareguliuoja1">'Forma 7'!$P$147</definedName>
    <definedName name="VAS076_F_Epunktui201IS" localSheetId="9">'Forma 7'!$D$148</definedName>
    <definedName name="VAS076_F_Epunktui201IS">'Forma 7'!$D$148</definedName>
    <definedName name="VAS076_F_Epunktui2031GeriamojoVandens" localSheetId="9">'Forma 7'!$F$148</definedName>
    <definedName name="VAS076_F_Epunktui2031GeriamojoVandens">'Forma 7'!$F$148</definedName>
    <definedName name="VAS076_F_Epunktui2032GeriamojoVandens" localSheetId="9">'Forma 7'!$G$148</definedName>
    <definedName name="VAS076_F_Epunktui2032GeriamojoVandens">'Forma 7'!$G$148</definedName>
    <definedName name="VAS076_F_Epunktui2033GeriamojoVandens" localSheetId="9">'Forma 7'!$H$148</definedName>
    <definedName name="VAS076_F_Epunktui2033GeriamojoVandens">'Forma 7'!$H$148</definedName>
    <definedName name="VAS076_F_Epunktui203IsViso" localSheetId="9">'Forma 7'!$E$148</definedName>
    <definedName name="VAS076_F_Epunktui203IsViso">'Forma 7'!$E$148</definedName>
    <definedName name="VAS076_F_Epunktui2041NuotekuSurinkimas" localSheetId="9">'Forma 7'!$J$148</definedName>
    <definedName name="VAS076_F_Epunktui2041NuotekuSurinkimas">'Forma 7'!$J$148</definedName>
    <definedName name="VAS076_F_Epunktui2042NuotekuValymas" localSheetId="9">'Forma 7'!$K$148</definedName>
    <definedName name="VAS076_F_Epunktui2042NuotekuValymas">'Forma 7'!$K$148</definedName>
    <definedName name="VAS076_F_Epunktui2043NuotekuDumblo" localSheetId="9">'Forma 7'!$L$148</definedName>
    <definedName name="VAS076_F_Epunktui2043NuotekuDumblo">'Forma 7'!$L$148</definedName>
    <definedName name="VAS076_F_Epunktui204IsViso" localSheetId="9">'Forma 7'!$I$148</definedName>
    <definedName name="VAS076_F_Epunktui204IsViso">'Forma 7'!$I$148</definedName>
    <definedName name="VAS076_F_Epunktui205PavirsiniuNuoteku" localSheetId="9">'Forma 7'!$M$148</definedName>
    <definedName name="VAS076_F_Epunktui205PavirsiniuNuoteku">'Forma 7'!$M$148</definedName>
    <definedName name="VAS076_F_Epunktui206KitosReguliuojamosios" localSheetId="9">'Forma 7'!$N$148</definedName>
    <definedName name="VAS076_F_Epunktui206KitosReguliuojamosios">'Forma 7'!$N$148</definedName>
    <definedName name="VAS076_F_Epunktui207KitosVeiklos" localSheetId="9">'Forma 7'!$Q$148</definedName>
    <definedName name="VAS076_F_Epunktui207KitosVeiklos">'Forma 7'!$Q$148</definedName>
    <definedName name="VAS076_F_Epunktui20Apskaitosveikla1" localSheetId="9">'Forma 7'!$O$148</definedName>
    <definedName name="VAS076_F_Epunktui20Apskaitosveikla1">'Forma 7'!$O$148</definedName>
    <definedName name="VAS076_F_Epunktui20Kitareguliuoja1" localSheetId="9">'Forma 7'!$P$148</definedName>
    <definedName name="VAS076_F_Epunktui20Kitareguliuoja1">'Forma 7'!$P$148</definedName>
    <definedName name="VAS076_F_Epunktui211IS" localSheetId="9">'Forma 7'!$D$149</definedName>
    <definedName name="VAS076_F_Epunktui211IS">'Forma 7'!$D$149</definedName>
    <definedName name="VAS076_F_Epunktui2131GeriamojoVandens" localSheetId="9">'Forma 7'!$F$149</definedName>
    <definedName name="VAS076_F_Epunktui2131GeriamojoVandens">'Forma 7'!$F$149</definedName>
    <definedName name="VAS076_F_Epunktui2132GeriamojoVandens" localSheetId="9">'Forma 7'!$G$149</definedName>
    <definedName name="VAS076_F_Epunktui2132GeriamojoVandens">'Forma 7'!$G$149</definedName>
    <definedName name="VAS076_F_Epunktui2133GeriamojoVandens" localSheetId="9">'Forma 7'!$H$149</definedName>
    <definedName name="VAS076_F_Epunktui2133GeriamojoVandens">'Forma 7'!$H$149</definedName>
    <definedName name="VAS076_F_Epunktui213IsViso" localSheetId="9">'Forma 7'!$E$149</definedName>
    <definedName name="VAS076_F_Epunktui213IsViso">'Forma 7'!$E$149</definedName>
    <definedName name="VAS076_F_Epunktui2141NuotekuSurinkimas" localSheetId="9">'Forma 7'!$J$149</definedName>
    <definedName name="VAS076_F_Epunktui2141NuotekuSurinkimas">'Forma 7'!$J$149</definedName>
    <definedName name="VAS076_F_Epunktui2142NuotekuValymas" localSheetId="9">'Forma 7'!$K$149</definedName>
    <definedName name="VAS076_F_Epunktui2142NuotekuValymas">'Forma 7'!$K$149</definedName>
    <definedName name="VAS076_F_Epunktui2143NuotekuDumblo" localSheetId="9">'Forma 7'!$L$149</definedName>
    <definedName name="VAS076_F_Epunktui2143NuotekuDumblo">'Forma 7'!$L$149</definedName>
    <definedName name="VAS076_F_Epunktui214IsViso" localSheetId="9">'Forma 7'!$I$149</definedName>
    <definedName name="VAS076_F_Epunktui214IsViso">'Forma 7'!$I$149</definedName>
    <definedName name="VAS076_F_Epunktui215PavirsiniuNuoteku" localSheetId="9">'Forma 7'!$M$149</definedName>
    <definedName name="VAS076_F_Epunktui215PavirsiniuNuoteku">'Forma 7'!$M$149</definedName>
    <definedName name="VAS076_F_Epunktui216KitosReguliuojamosios" localSheetId="9">'Forma 7'!$N$149</definedName>
    <definedName name="VAS076_F_Epunktui216KitosReguliuojamosios">'Forma 7'!$N$149</definedName>
    <definedName name="VAS076_F_Epunktui217KitosVeiklos" localSheetId="9">'Forma 7'!$Q$149</definedName>
    <definedName name="VAS076_F_Epunktui217KitosVeiklos">'Forma 7'!$Q$149</definedName>
    <definedName name="VAS076_F_Epunktui21Apskaitosveikla1" localSheetId="9">'Forma 7'!$O$149</definedName>
    <definedName name="VAS076_F_Epunktui21Apskaitosveikla1">'Forma 7'!$O$149</definedName>
    <definedName name="VAS076_F_Epunktui21Kitareguliuoja1" localSheetId="9">'Forma 7'!$P$149</definedName>
    <definedName name="VAS076_F_Epunktui21Kitareguliuoja1">'Forma 7'!$P$149</definedName>
    <definedName name="VAS076_F_Epunktui221IS" localSheetId="9">'Forma 7'!$D$152</definedName>
    <definedName name="VAS076_F_Epunktui221IS">'Forma 7'!$D$152</definedName>
    <definedName name="VAS076_F_Epunktui2231GeriamojoVandens" localSheetId="9">'Forma 7'!$F$152</definedName>
    <definedName name="VAS076_F_Epunktui2231GeriamojoVandens">'Forma 7'!$F$152</definedName>
    <definedName name="VAS076_F_Epunktui2232GeriamojoVandens" localSheetId="9">'Forma 7'!$G$152</definedName>
    <definedName name="VAS076_F_Epunktui2232GeriamojoVandens">'Forma 7'!$G$152</definedName>
    <definedName name="VAS076_F_Epunktui2233GeriamojoVandens" localSheetId="9">'Forma 7'!$H$152</definedName>
    <definedName name="VAS076_F_Epunktui2233GeriamojoVandens">'Forma 7'!$H$152</definedName>
    <definedName name="VAS076_F_Epunktui223IsViso" localSheetId="9">'Forma 7'!$E$152</definedName>
    <definedName name="VAS076_F_Epunktui223IsViso">'Forma 7'!$E$152</definedName>
    <definedName name="VAS076_F_Epunktui2241NuotekuSurinkimas" localSheetId="9">'Forma 7'!$J$152</definedName>
    <definedName name="VAS076_F_Epunktui2241NuotekuSurinkimas">'Forma 7'!$J$152</definedName>
    <definedName name="VAS076_F_Epunktui2242NuotekuValymas" localSheetId="9">'Forma 7'!$K$152</definedName>
    <definedName name="VAS076_F_Epunktui2242NuotekuValymas">'Forma 7'!$K$152</definedName>
    <definedName name="VAS076_F_Epunktui2243NuotekuDumblo" localSheetId="9">'Forma 7'!$L$152</definedName>
    <definedName name="VAS076_F_Epunktui2243NuotekuDumblo">'Forma 7'!$L$152</definedName>
    <definedName name="VAS076_F_Epunktui224IsViso" localSheetId="9">'Forma 7'!$I$152</definedName>
    <definedName name="VAS076_F_Epunktui224IsViso">'Forma 7'!$I$152</definedName>
    <definedName name="VAS076_F_Epunktui225PavirsiniuNuoteku" localSheetId="9">'Forma 7'!$M$152</definedName>
    <definedName name="VAS076_F_Epunktui225PavirsiniuNuoteku">'Forma 7'!$M$152</definedName>
    <definedName name="VAS076_F_Epunktui226KitosReguliuojamosios" localSheetId="9">'Forma 7'!$N$152</definedName>
    <definedName name="VAS076_F_Epunktui226KitosReguliuojamosios">'Forma 7'!$N$152</definedName>
    <definedName name="VAS076_F_Epunktui227KitosVeiklos" localSheetId="9">'Forma 7'!$Q$152</definedName>
    <definedName name="VAS076_F_Epunktui227KitosVeiklos">'Forma 7'!$Q$152</definedName>
    <definedName name="VAS076_F_Epunktui22Apskaitosveikla1" localSheetId="9">'Forma 7'!$O$152</definedName>
    <definedName name="VAS076_F_Epunktui22Apskaitosveikla1">'Forma 7'!$O$152</definedName>
    <definedName name="VAS076_F_Epunktui22Kitareguliuoja1" localSheetId="9">'Forma 7'!$P$152</definedName>
    <definedName name="VAS076_F_Epunktui22Kitareguliuoja1">'Forma 7'!$P$152</definedName>
    <definedName name="VAS076_F_Epunktui231IS" localSheetId="9">'Forma 7'!$D$153</definedName>
    <definedName name="VAS076_F_Epunktui231IS">'Forma 7'!$D$153</definedName>
    <definedName name="VAS076_F_Epunktui2331GeriamojoVandens" localSheetId="9">'Forma 7'!$F$153</definedName>
    <definedName name="VAS076_F_Epunktui2331GeriamojoVandens">'Forma 7'!$F$153</definedName>
    <definedName name="VAS076_F_Epunktui2332GeriamojoVandens" localSheetId="9">'Forma 7'!$G$153</definedName>
    <definedName name="VAS076_F_Epunktui2332GeriamojoVandens">'Forma 7'!$G$153</definedName>
    <definedName name="VAS076_F_Epunktui2333GeriamojoVandens" localSheetId="9">'Forma 7'!$H$153</definedName>
    <definedName name="VAS076_F_Epunktui2333GeriamojoVandens">'Forma 7'!$H$153</definedName>
    <definedName name="VAS076_F_Epunktui233IsViso" localSheetId="9">'Forma 7'!$E$153</definedName>
    <definedName name="VAS076_F_Epunktui233IsViso">'Forma 7'!$E$153</definedName>
    <definedName name="VAS076_F_Epunktui2341NuotekuSurinkimas" localSheetId="9">'Forma 7'!$J$153</definedName>
    <definedName name="VAS076_F_Epunktui2341NuotekuSurinkimas">'Forma 7'!$J$153</definedName>
    <definedName name="VAS076_F_Epunktui2342NuotekuValymas" localSheetId="9">'Forma 7'!$K$153</definedName>
    <definedName name="VAS076_F_Epunktui2342NuotekuValymas">'Forma 7'!$K$153</definedName>
    <definedName name="VAS076_F_Epunktui2343NuotekuDumblo" localSheetId="9">'Forma 7'!$L$153</definedName>
    <definedName name="VAS076_F_Epunktui2343NuotekuDumblo">'Forma 7'!$L$153</definedName>
    <definedName name="VAS076_F_Epunktui234IsViso" localSheetId="9">'Forma 7'!$I$153</definedName>
    <definedName name="VAS076_F_Epunktui234IsViso">'Forma 7'!$I$153</definedName>
    <definedName name="VAS076_F_Epunktui235PavirsiniuNuoteku" localSheetId="9">'Forma 7'!$M$153</definedName>
    <definedName name="VAS076_F_Epunktui235PavirsiniuNuoteku">'Forma 7'!$M$153</definedName>
    <definedName name="VAS076_F_Epunktui236KitosReguliuojamosios" localSheetId="9">'Forma 7'!$N$153</definedName>
    <definedName name="VAS076_F_Epunktui236KitosReguliuojamosios">'Forma 7'!$N$153</definedName>
    <definedName name="VAS076_F_Epunktui237KitosVeiklos" localSheetId="9">'Forma 7'!$Q$153</definedName>
    <definedName name="VAS076_F_Epunktui237KitosVeiklos">'Forma 7'!$Q$153</definedName>
    <definedName name="VAS076_F_Epunktui23Apskaitosveikla1" localSheetId="9">'Forma 7'!$O$153</definedName>
    <definedName name="VAS076_F_Epunktui23Apskaitosveikla1">'Forma 7'!$O$153</definedName>
    <definedName name="VAS076_F_Epunktui23Kitareguliuoja1" localSheetId="9">'Forma 7'!$P$153</definedName>
    <definedName name="VAS076_F_Epunktui23Kitareguliuoja1">'Forma 7'!$P$153</definedName>
    <definedName name="VAS076_F_Epunktui241IS" localSheetId="9">'Forma 7'!$D$154</definedName>
    <definedName name="VAS076_F_Epunktui241IS">'Forma 7'!$D$154</definedName>
    <definedName name="VAS076_F_Epunktui2431GeriamojoVandens" localSheetId="9">'Forma 7'!$F$154</definedName>
    <definedName name="VAS076_F_Epunktui2431GeriamojoVandens">'Forma 7'!$F$154</definedName>
    <definedName name="VAS076_F_Epunktui2432GeriamojoVandens" localSheetId="9">'Forma 7'!$G$154</definedName>
    <definedName name="VAS076_F_Epunktui2432GeriamojoVandens">'Forma 7'!$G$154</definedName>
    <definedName name="VAS076_F_Epunktui2433GeriamojoVandens" localSheetId="9">'Forma 7'!$H$154</definedName>
    <definedName name="VAS076_F_Epunktui2433GeriamojoVandens">'Forma 7'!$H$154</definedName>
    <definedName name="VAS076_F_Epunktui243IsViso" localSheetId="9">'Forma 7'!$E$154</definedName>
    <definedName name="VAS076_F_Epunktui243IsViso">'Forma 7'!$E$154</definedName>
    <definedName name="VAS076_F_Epunktui2441NuotekuSurinkimas" localSheetId="9">'Forma 7'!$J$154</definedName>
    <definedName name="VAS076_F_Epunktui2441NuotekuSurinkimas">'Forma 7'!$J$154</definedName>
    <definedName name="VAS076_F_Epunktui2442NuotekuValymas" localSheetId="9">'Forma 7'!$K$154</definedName>
    <definedName name="VAS076_F_Epunktui2442NuotekuValymas">'Forma 7'!$K$154</definedName>
    <definedName name="VAS076_F_Epunktui2443NuotekuDumblo" localSheetId="9">'Forma 7'!$L$154</definedName>
    <definedName name="VAS076_F_Epunktui2443NuotekuDumblo">'Forma 7'!$L$154</definedName>
    <definedName name="VAS076_F_Epunktui244IsViso" localSheetId="9">'Forma 7'!$I$154</definedName>
    <definedName name="VAS076_F_Epunktui244IsViso">'Forma 7'!$I$154</definedName>
    <definedName name="VAS076_F_Epunktui245PavirsiniuNuoteku" localSheetId="9">'Forma 7'!$M$154</definedName>
    <definedName name="VAS076_F_Epunktui245PavirsiniuNuoteku">'Forma 7'!$M$154</definedName>
    <definedName name="VAS076_F_Epunktui246KitosReguliuojamosios" localSheetId="9">'Forma 7'!$N$154</definedName>
    <definedName name="VAS076_F_Epunktui246KitosReguliuojamosios">'Forma 7'!$N$154</definedName>
    <definedName name="VAS076_F_Epunktui247KitosVeiklos" localSheetId="9">'Forma 7'!$Q$154</definedName>
    <definedName name="VAS076_F_Epunktui247KitosVeiklos">'Forma 7'!$Q$154</definedName>
    <definedName name="VAS076_F_Epunktui24Apskaitosveikla1" localSheetId="9">'Forma 7'!$O$154</definedName>
    <definedName name="VAS076_F_Epunktui24Apskaitosveikla1">'Forma 7'!$O$154</definedName>
    <definedName name="VAS076_F_Epunktui24Kitareguliuoja1" localSheetId="9">'Forma 7'!$P$154</definedName>
    <definedName name="VAS076_F_Epunktui24Kitareguliuoja1">'Forma 7'!$P$154</definedName>
    <definedName name="VAS076_F_Epunktui251IS" localSheetId="9">'Forma 7'!$D$158</definedName>
    <definedName name="VAS076_F_Epunktui251IS">'Forma 7'!$D$158</definedName>
    <definedName name="VAS076_F_Epunktui2531GeriamojoVandens" localSheetId="9">'Forma 7'!$F$158</definedName>
    <definedName name="VAS076_F_Epunktui2531GeriamojoVandens">'Forma 7'!$F$158</definedName>
    <definedName name="VAS076_F_Epunktui2532GeriamojoVandens" localSheetId="9">'Forma 7'!$G$158</definedName>
    <definedName name="VAS076_F_Epunktui2532GeriamojoVandens">'Forma 7'!$G$158</definedName>
    <definedName name="VAS076_F_Epunktui2533GeriamojoVandens" localSheetId="9">'Forma 7'!$H$158</definedName>
    <definedName name="VAS076_F_Epunktui2533GeriamojoVandens">'Forma 7'!$H$158</definedName>
    <definedName name="VAS076_F_Epunktui253IsViso" localSheetId="9">'Forma 7'!$E$158</definedName>
    <definedName name="VAS076_F_Epunktui253IsViso">'Forma 7'!$E$158</definedName>
    <definedName name="VAS076_F_Epunktui2541NuotekuSurinkimas" localSheetId="9">'Forma 7'!$J$158</definedName>
    <definedName name="VAS076_F_Epunktui2541NuotekuSurinkimas">'Forma 7'!$J$158</definedName>
    <definedName name="VAS076_F_Epunktui2542NuotekuValymas" localSheetId="9">'Forma 7'!$K$158</definedName>
    <definedName name="VAS076_F_Epunktui2542NuotekuValymas">'Forma 7'!$K$158</definedName>
    <definedName name="VAS076_F_Epunktui2543NuotekuDumblo" localSheetId="9">'Forma 7'!$L$158</definedName>
    <definedName name="VAS076_F_Epunktui2543NuotekuDumblo">'Forma 7'!$L$158</definedName>
    <definedName name="VAS076_F_Epunktui254IsViso" localSheetId="9">'Forma 7'!$I$158</definedName>
    <definedName name="VAS076_F_Epunktui254IsViso">'Forma 7'!$I$158</definedName>
    <definedName name="VAS076_F_Epunktui255PavirsiniuNuoteku" localSheetId="9">'Forma 7'!$M$158</definedName>
    <definedName name="VAS076_F_Epunktui255PavirsiniuNuoteku">'Forma 7'!$M$158</definedName>
    <definedName name="VAS076_F_Epunktui256KitosReguliuojamosios" localSheetId="9">'Forma 7'!$N$158</definedName>
    <definedName name="VAS076_F_Epunktui256KitosReguliuojamosios">'Forma 7'!$N$158</definedName>
    <definedName name="VAS076_F_Epunktui257KitosVeiklos" localSheetId="9">'Forma 7'!$Q$158</definedName>
    <definedName name="VAS076_F_Epunktui257KitosVeiklos">'Forma 7'!$Q$158</definedName>
    <definedName name="VAS076_F_Epunktui25Apskaitosveikla1" localSheetId="9">'Forma 7'!$O$158</definedName>
    <definedName name="VAS076_F_Epunktui25Apskaitosveikla1">'Forma 7'!$O$158</definedName>
    <definedName name="VAS076_F_Epunktui25Kitareguliuoja1" localSheetId="9">'Forma 7'!$P$158</definedName>
    <definedName name="VAS076_F_Epunktui25Kitareguliuoja1">'Forma 7'!$P$158</definedName>
    <definedName name="VAS076_F_Epunktui261IS" localSheetId="9">'Forma 7'!$D$159</definedName>
    <definedName name="VAS076_F_Epunktui261IS">'Forma 7'!$D$159</definedName>
    <definedName name="VAS076_F_Epunktui2631GeriamojoVandens" localSheetId="9">'Forma 7'!$F$159</definedName>
    <definedName name="VAS076_F_Epunktui2631GeriamojoVandens">'Forma 7'!$F$159</definedName>
    <definedName name="VAS076_F_Epunktui2632GeriamojoVandens" localSheetId="9">'Forma 7'!$G$159</definedName>
    <definedName name="VAS076_F_Epunktui2632GeriamojoVandens">'Forma 7'!$G$159</definedName>
    <definedName name="VAS076_F_Epunktui2633GeriamojoVandens" localSheetId="9">'Forma 7'!$H$159</definedName>
    <definedName name="VAS076_F_Epunktui2633GeriamojoVandens">'Forma 7'!$H$159</definedName>
    <definedName name="VAS076_F_Epunktui263IsViso" localSheetId="9">'Forma 7'!$E$159</definedName>
    <definedName name="VAS076_F_Epunktui263IsViso">'Forma 7'!$E$159</definedName>
    <definedName name="VAS076_F_Epunktui2641NuotekuSurinkimas" localSheetId="9">'Forma 7'!$J$159</definedName>
    <definedName name="VAS076_F_Epunktui2641NuotekuSurinkimas">'Forma 7'!$J$159</definedName>
    <definedName name="VAS076_F_Epunktui2642NuotekuValymas" localSheetId="9">'Forma 7'!$K$159</definedName>
    <definedName name="VAS076_F_Epunktui2642NuotekuValymas">'Forma 7'!$K$159</definedName>
    <definedName name="VAS076_F_Epunktui2643NuotekuDumblo" localSheetId="9">'Forma 7'!$L$159</definedName>
    <definedName name="VAS076_F_Epunktui2643NuotekuDumblo">'Forma 7'!$L$159</definedName>
    <definedName name="VAS076_F_Epunktui264IsViso" localSheetId="9">'Forma 7'!$I$159</definedName>
    <definedName name="VAS076_F_Epunktui264IsViso">'Forma 7'!$I$159</definedName>
    <definedName name="VAS076_F_Epunktui265PavirsiniuNuoteku" localSheetId="9">'Forma 7'!$M$159</definedName>
    <definedName name="VAS076_F_Epunktui265PavirsiniuNuoteku">'Forma 7'!$M$159</definedName>
    <definedName name="VAS076_F_Epunktui266KitosReguliuojamosios" localSheetId="9">'Forma 7'!$N$159</definedName>
    <definedName name="VAS076_F_Epunktui266KitosReguliuojamosios">'Forma 7'!$N$159</definedName>
    <definedName name="VAS076_F_Epunktui267KitosVeiklos" localSheetId="9">'Forma 7'!$Q$159</definedName>
    <definedName name="VAS076_F_Epunktui267KitosVeiklos">'Forma 7'!$Q$159</definedName>
    <definedName name="VAS076_F_Epunktui26Apskaitosveikla1" localSheetId="9">'Forma 7'!$O$159</definedName>
    <definedName name="VAS076_F_Epunktui26Apskaitosveikla1">'Forma 7'!$O$159</definedName>
    <definedName name="VAS076_F_Epunktui26Kitareguliuoja1" localSheetId="9">'Forma 7'!$P$159</definedName>
    <definedName name="VAS076_F_Epunktui26Kitareguliuoja1">'Forma 7'!$P$159</definedName>
    <definedName name="VAS076_F_Epunktui271IS" localSheetId="9">'Forma 7'!$D$160</definedName>
    <definedName name="VAS076_F_Epunktui271IS">'Forma 7'!$D$160</definedName>
    <definedName name="VAS076_F_Epunktui2731GeriamojoVandens" localSheetId="9">'Forma 7'!$F$160</definedName>
    <definedName name="VAS076_F_Epunktui2731GeriamojoVandens">'Forma 7'!$F$160</definedName>
    <definedName name="VAS076_F_Epunktui2732GeriamojoVandens" localSheetId="9">'Forma 7'!$G$160</definedName>
    <definedName name="VAS076_F_Epunktui2732GeriamojoVandens">'Forma 7'!$G$160</definedName>
    <definedName name="VAS076_F_Epunktui2733GeriamojoVandens" localSheetId="9">'Forma 7'!$H$160</definedName>
    <definedName name="VAS076_F_Epunktui2733GeriamojoVandens">'Forma 7'!$H$160</definedName>
    <definedName name="VAS076_F_Epunktui273IsViso" localSheetId="9">'Forma 7'!$E$160</definedName>
    <definedName name="VAS076_F_Epunktui273IsViso">'Forma 7'!$E$160</definedName>
    <definedName name="VAS076_F_Epunktui2741NuotekuSurinkimas" localSheetId="9">'Forma 7'!$J$160</definedName>
    <definedName name="VAS076_F_Epunktui2741NuotekuSurinkimas">'Forma 7'!$J$160</definedName>
    <definedName name="VAS076_F_Epunktui2742NuotekuValymas" localSheetId="9">'Forma 7'!$K$160</definedName>
    <definedName name="VAS076_F_Epunktui2742NuotekuValymas">'Forma 7'!$K$160</definedName>
    <definedName name="VAS076_F_Epunktui2743NuotekuDumblo" localSheetId="9">'Forma 7'!$L$160</definedName>
    <definedName name="VAS076_F_Epunktui2743NuotekuDumblo">'Forma 7'!$L$160</definedName>
    <definedName name="VAS076_F_Epunktui274IsViso" localSheetId="9">'Forma 7'!$I$160</definedName>
    <definedName name="VAS076_F_Epunktui274IsViso">'Forma 7'!$I$160</definedName>
    <definedName name="VAS076_F_Epunktui275PavirsiniuNuoteku" localSheetId="9">'Forma 7'!$M$160</definedName>
    <definedName name="VAS076_F_Epunktui275PavirsiniuNuoteku">'Forma 7'!$M$160</definedName>
    <definedName name="VAS076_F_Epunktui276KitosReguliuojamosios" localSheetId="9">'Forma 7'!$N$160</definedName>
    <definedName name="VAS076_F_Epunktui276KitosReguliuojamosios">'Forma 7'!$N$160</definedName>
    <definedName name="VAS076_F_Epunktui277KitosVeiklos" localSheetId="9">'Forma 7'!$Q$160</definedName>
    <definedName name="VAS076_F_Epunktui277KitosVeiklos">'Forma 7'!$Q$160</definedName>
    <definedName name="VAS076_F_Epunktui27Apskaitosveikla1" localSheetId="9">'Forma 7'!$O$160</definedName>
    <definedName name="VAS076_F_Epunktui27Apskaitosveikla1">'Forma 7'!$O$160</definedName>
    <definedName name="VAS076_F_Epunktui27Kitareguliuoja1" localSheetId="9">'Forma 7'!$P$160</definedName>
    <definedName name="VAS076_F_Epunktui27Kitareguliuoja1">'Forma 7'!$P$160</definedName>
    <definedName name="VAS076_F_Epunktui281IS" localSheetId="9">'Forma 7'!$D$161</definedName>
    <definedName name="VAS076_F_Epunktui281IS">'Forma 7'!$D$161</definedName>
    <definedName name="VAS076_F_Epunktui2831GeriamojoVandens" localSheetId="9">'Forma 7'!$F$161</definedName>
    <definedName name="VAS076_F_Epunktui2831GeriamojoVandens">'Forma 7'!$F$161</definedName>
    <definedName name="VAS076_F_Epunktui2832GeriamojoVandens" localSheetId="9">'Forma 7'!$G$161</definedName>
    <definedName name="VAS076_F_Epunktui2832GeriamojoVandens">'Forma 7'!$G$161</definedName>
    <definedName name="VAS076_F_Epunktui2833GeriamojoVandens" localSheetId="9">'Forma 7'!$H$161</definedName>
    <definedName name="VAS076_F_Epunktui2833GeriamojoVandens">'Forma 7'!$H$161</definedName>
    <definedName name="VAS076_F_Epunktui283IsViso" localSheetId="9">'Forma 7'!$E$161</definedName>
    <definedName name="VAS076_F_Epunktui283IsViso">'Forma 7'!$E$161</definedName>
    <definedName name="VAS076_F_Epunktui2841NuotekuSurinkimas" localSheetId="9">'Forma 7'!$J$161</definedName>
    <definedName name="VAS076_F_Epunktui2841NuotekuSurinkimas">'Forma 7'!$J$161</definedName>
    <definedName name="VAS076_F_Epunktui2842NuotekuValymas" localSheetId="9">'Forma 7'!$K$161</definedName>
    <definedName name="VAS076_F_Epunktui2842NuotekuValymas">'Forma 7'!$K$161</definedName>
    <definedName name="VAS076_F_Epunktui2843NuotekuDumblo" localSheetId="9">'Forma 7'!$L$161</definedName>
    <definedName name="VAS076_F_Epunktui2843NuotekuDumblo">'Forma 7'!$L$161</definedName>
    <definedName name="VAS076_F_Epunktui284IsViso" localSheetId="9">'Forma 7'!$I$161</definedName>
    <definedName name="VAS076_F_Epunktui284IsViso">'Forma 7'!$I$161</definedName>
    <definedName name="VAS076_F_Epunktui285PavirsiniuNuoteku" localSheetId="9">'Forma 7'!$M$161</definedName>
    <definedName name="VAS076_F_Epunktui285PavirsiniuNuoteku">'Forma 7'!$M$161</definedName>
    <definedName name="VAS076_F_Epunktui286KitosReguliuojamosios" localSheetId="9">'Forma 7'!$N$161</definedName>
    <definedName name="VAS076_F_Epunktui286KitosReguliuojamosios">'Forma 7'!$N$161</definedName>
    <definedName name="VAS076_F_Epunktui287KitosVeiklos" localSheetId="9">'Forma 7'!$Q$161</definedName>
    <definedName name="VAS076_F_Epunktui287KitosVeiklos">'Forma 7'!$Q$161</definedName>
    <definedName name="VAS076_F_Epunktui28Apskaitosveikla1" localSheetId="9">'Forma 7'!$O$161</definedName>
    <definedName name="VAS076_F_Epunktui28Apskaitosveikla1">'Forma 7'!$O$161</definedName>
    <definedName name="VAS076_F_Epunktui28Kitareguliuoja1" localSheetId="9">'Forma 7'!$P$161</definedName>
    <definedName name="VAS076_F_Epunktui28Kitareguliuoja1">'Forma 7'!$P$161</definedName>
    <definedName name="VAS076_F_Epunktui291IS" localSheetId="9">'Forma 7'!$D$162</definedName>
    <definedName name="VAS076_F_Epunktui291IS">'Forma 7'!$D$162</definedName>
    <definedName name="VAS076_F_Epunktui2931GeriamojoVandens" localSheetId="9">'Forma 7'!$F$162</definedName>
    <definedName name="VAS076_F_Epunktui2931GeriamojoVandens">'Forma 7'!$F$162</definedName>
    <definedName name="VAS076_F_Epunktui2932GeriamojoVandens" localSheetId="9">'Forma 7'!$G$162</definedName>
    <definedName name="VAS076_F_Epunktui2932GeriamojoVandens">'Forma 7'!$G$162</definedName>
    <definedName name="VAS076_F_Epunktui2933GeriamojoVandens" localSheetId="9">'Forma 7'!$H$162</definedName>
    <definedName name="VAS076_F_Epunktui2933GeriamojoVandens">'Forma 7'!$H$162</definedName>
    <definedName name="VAS076_F_Epunktui293IsViso" localSheetId="9">'Forma 7'!$E$162</definedName>
    <definedName name="VAS076_F_Epunktui293IsViso">'Forma 7'!$E$162</definedName>
    <definedName name="VAS076_F_Epunktui2941NuotekuSurinkimas" localSheetId="9">'Forma 7'!$J$162</definedName>
    <definedName name="VAS076_F_Epunktui2941NuotekuSurinkimas">'Forma 7'!$J$162</definedName>
    <definedName name="VAS076_F_Epunktui2942NuotekuValymas" localSheetId="9">'Forma 7'!$K$162</definedName>
    <definedName name="VAS076_F_Epunktui2942NuotekuValymas">'Forma 7'!$K$162</definedName>
    <definedName name="VAS076_F_Epunktui2943NuotekuDumblo" localSheetId="9">'Forma 7'!$L$162</definedName>
    <definedName name="VAS076_F_Epunktui2943NuotekuDumblo">'Forma 7'!$L$162</definedName>
    <definedName name="VAS076_F_Epunktui294IsViso" localSheetId="9">'Forma 7'!$I$162</definedName>
    <definedName name="VAS076_F_Epunktui294IsViso">'Forma 7'!$I$162</definedName>
    <definedName name="VAS076_F_Epunktui295PavirsiniuNuoteku" localSheetId="9">'Forma 7'!$M$162</definedName>
    <definedName name="VAS076_F_Epunktui295PavirsiniuNuoteku">'Forma 7'!$M$162</definedName>
    <definedName name="VAS076_F_Epunktui296KitosReguliuojamosios" localSheetId="9">'Forma 7'!$N$162</definedName>
    <definedName name="VAS076_F_Epunktui296KitosReguliuojamosios">'Forma 7'!$N$162</definedName>
    <definedName name="VAS076_F_Epunktui297KitosVeiklos" localSheetId="9">'Forma 7'!$Q$162</definedName>
    <definedName name="VAS076_F_Epunktui297KitosVeiklos">'Forma 7'!$Q$162</definedName>
    <definedName name="VAS076_F_Epunktui29Apskaitosveikla1" localSheetId="9">'Forma 7'!$O$162</definedName>
    <definedName name="VAS076_F_Epunktui29Apskaitosveikla1">'Forma 7'!$O$162</definedName>
    <definedName name="VAS076_F_Epunktui29Kitareguliuoja1" localSheetId="9">'Forma 7'!$P$162</definedName>
    <definedName name="VAS076_F_Epunktui29Kitareguliuoja1">'Forma 7'!$P$162</definedName>
    <definedName name="VAS076_F_Epunktui301IS" localSheetId="9">'Forma 7'!$D$163</definedName>
    <definedName name="VAS076_F_Epunktui301IS">'Forma 7'!$D$163</definedName>
    <definedName name="VAS076_F_Epunktui3031GeriamojoVandens" localSheetId="9">'Forma 7'!$F$163</definedName>
    <definedName name="VAS076_F_Epunktui3031GeriamojoVandens">'Forma 7'!$F$163</definedName>
    <definedName name="VAS076_F_Epunktui3032GeriamojoVandens" localSheetId="9">'Forma 7'!$G$163</definedName>
    <definedName name="VAS076_F_Epunktui3032GeriamojoVandens">'Forma 7'!$G$163</definedName>
    <definedName name="VAS076_F_Epunktui3033GeriamojoVandens" localSheetId="9">'Forma 7'!$H$163</definedName>
    <definedName name="VAS076_F_Epunktui3033GeriamojoVandens">'Forma 7'!$H$163</definedName>
    <definedName name="VAS076_F_Epunktui303IsViso" localSheetId="9">'Forma 7'!$E$163</definedName>
    <definedName name="VAS076_F_Epunktui303IsViso">'Forma 7'!$E$163</definedName>
    <definedName name="VAS076_F_Epunktui3041NuotekuSurinkimas" localSheetId="9">'Forma 7'!$J$163</definedName>
    <definedName name="VAS076_F_Epunktui3041NuotekuSurinkimas">'Forma 7'!$J$163</definedName>
    <definedName name="VAS076_F_Epunktui3042NuotekuValymas" localSheetId="9">'Forma 7'!$K$163</definedName>
    <definedName name="VAS076_F_Epunktui3042NuotekuValymas">'Forma 7'!$K$163</definedName>
    <definedName name="VAS076_F_Epunktui3043NuotekuDumblo" localSheetId="9">'Forma 7'!$L$163</definedName>
    <definedName name="VAS076_F_Epunktui3043NuotekuDumblo">'Forma 7'!$L$163</definedName>
    <definedName name="VAS076_F_Epunktui304IsViso" localSheetId="9">'Forma 7'!$I$163</definedName>
    <definedName name="VAS076_F_Epunktui304IsViso">'Forma 7'!$I$163</definedName>
    <definedName name="VAS076_F_Epunktui305PavirsiniuNuoteku" localSheetId="9">'Forma 7'!$M$163</definedName>
    <definedName name="VAS076_F_Epunktui305PavirsiniuNuoteku">'Forma 7'!$M$163</definedName>
    <definedName name="VAS076_F_Epunktui306KitosReguliuojamosios" localSheetId="9">'Forma 7'!$N$163</definedName>
    <definedName name="VAS076_F_Epunktui306KitosReguliuojamosios">'Forma 7'!$N$163</definedName>
    <definedName name="VAS076_F_Epunktui307KitosVeiklos" localSheetId="9">'Forma 7'!$Q$163</definedName>
    <definedName name="VAS076_F_Epunktui307KitosVeiklos">'Forma 7'!$Q$163</definedName>
    <definedName name="VAS076_F_Epunktui30Apskaitosveikla1" localSheetId="9">'Forma 7'!$O$163</definedName>
    <definedName name="VAS076_F_Epunktui30Apskaitosveikla1">'Forma 7'!$O$163</definedName>
    <definedName name="VAS076_F_Epunktui30Kitareguliuoja1" localSheetId="9">'Forma 7'!$P$163</definedName>
    <definedName name="VAS076_F_Epunktui30Kitareguliuoja1">'Forma 7'!$P$163</definedName>
    <definedName name="VAS076_F_Epunktui311IS" localSheetId="9">'Forma 7'!$D$150</definedName>
    <definedName name="VAS076_F_Epunktui311IS">'Forma 7'!$D$150</definedName>
    <definedName name="VAS076_F_Epunktui3131GeriamojoVandens" localSheetId="9">'Forma 7'!$F$150</definedName>
    <definedName name="VAS076_F_Epunktui3131GeriamojoVandens">'Forma 7'!$F$150</definedName>
    <definedName name="VAS076_F_Epunktui3132GeriamojoVandens" localSheetId="9">'Forma 7'!$G$150</definedName>
    <definedName name="VAS076_F_Epunktui3132GeriamojoVandens">'Forma 7'!$G$150</definedName>
    <definedName name="VAS076_F_Epunktui3133GeriamojoVandens" localSheetId="9">'Forma 7'!$H$150</definedName>
    <definedName name="VAS076_F_Epunktui3133GeriamojoVandens">'Forma 7'!$H$150</definedName>
    <definedName name="VAS076_F_Epunktui313IsViso" localSheetId="9">'Forma 7'!$E$150</definedName>
    <definedName name="VAS076_F_Epunktui313IsViso">'Forma 7'!$E$150</definedName>
    <definedName name="VAS076_F_Epunktui3141NuotekuSurinkimas" localSheetId="9">'Forma 7'!$J$150</definedName>
    <definedName name="VAS076_F_Epunktui3141NuotekuSurinkimas">'Forma 7'!$J$150</definedName>
    <definedName name="VAS076_F_Epunktui3142NuotekuValymas" localSheetId="9">'Forma 7'!$K$150</definedName>
    <definedName name="VAS076_F_Epunktui3142NuotekuValymas">'Forma 7'!$K$150</definedName>
    <definedName name="VAS076_F_Epunktui3143NuotekuDumblo" localSheetId="9">'Forma 7'!$L$150</definedName>
    <definedName name="VAS076_F_Epunktui3143NuotekuDumblo">'Forma 7'!$L$150</definedName>
    <definedName name="VAS076_F_Epunktui314IsViso" localSheetId="9">'Forma 7'!$I$150</definedName>
    <definedName name="VAS076_F_Epunktui314IsViso">'Forma 7'!$I$150</definedName>
    <definedName name="VAS076_F_Epunktui315PavirsiniuNuoteku" localSheetId="9">'Forma 7'!$M$150</definedName>
    <definedName name="VAS076_F_Epunktui315PavirsiniuNuoteku">'Forma 7'!$M$150</definedName>
    <definedName name="VAS076_F_Epunktui316KitosReguliuojamosios" localSheetId="9">'Forma 7'!$N$150</definedName>
    <definedName name="VAS076_F_Epunktui316KitosReguliuojamosios">'Forma 7'!$N$150</definedName>
    <definedName name="VAS076_F_Epunktui317KitosVeiklos" localSheetId="9">'Forma 7'!$Q$150</definedName>
    <definedName name="VAS076_F_Epunktui317KitosVeiklos">'Forma 7'!$Q$150</definedName>
    <definedName name="VAS076_F_Epunktui31Apskaitosveikla1" localSheetId="9">'Forma 7'!$O$150</definedName>
    <definedName name="VAS076_F_Epunktui31Apskaitosveikla1">'Forma 7'!$O$150</definedName>
    <definedName name="VAS076_F_Epunktui31Kitareguliuoja1" localSheetId="9">'Forma 7'!$P$150</definedName>
    <definedName name="VAS076_F_Epunktui31Kitareguliuoja1">'Forma 7'!$P$150</definedName>
    <definedName name="VAS076_F_Epunktui321IS" localSheetId="9">'Forma 7'!$D$151</definedName>
    <definedName name="VAS076_F_Epunktui321IS">'Forma 7'!$D$151</definedName>
    <definedName name="VAS076_F_Epunktui3231GeriamojoVandens" localSheetId="9">'Forma 7'!$F$151</definedName>
    <definedName name="VAS076_F_Epunktui3231GeriamojoVandens">'Forma 7'!$F$151</definedName>
    <definedName name="VAS076_F_Epunktui3232GeriamojoVandens" localSheetId="9">'Forma 7'!$G$151</definedName>
    <definedName name="VAS076_F_Epunktui3232GeriamojoVandens">'Forma 7'!$G$151</definedName>
    <definedName name="VAS076_F_Epunktui3233GeriamojoVandens" localSheetId="9">'Forma 7'!$H$151</definedName>
    <definedName name="VAS076_F_Epunktui3233GeriamojoVandens">'Forma 7'!$H$151</definedName>
    <definedName name="VAS076_F_Epunktui323IsViso" localSheetId="9">'Forma 7'!$E$151</definedName>
    <definedName name="VAS076_F_Epunktui323IsViso">'Forma 7'!$E$151</definedName>
    <definedName name="VAS076_F_Epunktui3241NuotekuSurinkimas" localSheetId="9">'Forma 7'!$J$151</definedName>
    <definedName name="VAS076_F_Epunktui3241NuotekuSurinkimas">'Forma 7'!$J$151</definedName>
    <definedName name="VAS076_F_Epunktui3242NuotekuValymas" localSheetId="9">'Forma 7'!$K$151</definedName>
    <definedName name="VAS076_F_Epunktui3242NuotekuValymas">'Forma 7'!$K$151</definedName>
    <definedName name="VAS076_F_Epunktui3243NuotekuDumblo" localSheetId="9">'Forma 7'!$L$151</definedName>
    <definedName name="VAS076_F_Epunktui3243NuotekuDumblo">'Forma 7'!$L$151</definedName>
    <definedName name="VAS076_F_Epunktui324IsViso" localSheetId="9">'Forma 7'!$I$151</definedName>
    <definedName name="VAS076_F_Epunktui324IsViso">'Forma 7'!$I$151</definedName>
    <definedName name="VAS076_F_Epunktui325PavirsiniuNuoteku" localSheetId="9">'Forma 7'!$M$151</definedName>
    <definedName name="VAS076_F_Epunktui325PavirsiniuNuoteku">'Forma 7'!$M$151</definedName>
    <definedName name="VAS076_F_Epunktui326KitosReguliuojamosios" localSheetId="9">'Forma 7'!$N$151</definedName>
    <definedName name="VAS076_F_Epunktui326KitosReguliuojamosios">'Forma 7'!$N$151</definedName>
    <definedName name="VAS076_F_Epunktui327KitosVeiklos" localSheetId="9">'Forma 7'!$Q$151</definedName>
    <definedName name="VAS076_F_Epunktui327KitosVeiklos">'Forma 7'!$Q$151</definedName>
    <definedName name="VAS076_F_Epunktui32Apskaitosveikla1" localSheetId="9">'Forma 7'!$O$151</definedName>
    <definedName name="VAS076_F_Epunktui32Apskaitosveikla1">'Forma 7'!$O$151</definedName>
    <definedName name="VAS076_F_Epunktui32Kitareguliuoja1" localSheetId="9">'Forma 7'!$P$151</definedName>
    <definedName name="VAS076_F_Epunktui32Kitareguliuoja1">'Forma 7'!$P$151</definedName>
    <definedName name="VAS076_F_Epunktui331IS" localSheetId="9">'Forma 7'!$D$155</definedName>
    <definedName name="VAS076_F_Epunktui331IS">'Forma 7'!$D$155</definedName>
    <definedName name="VAS076_F_Epunktui3331GeriamojoVandens" localSheetId="9">'Forma 7'!$F$155</definedName>
    <definedName name="VAS076_F_Epunktui3331GeriamojoVandens">'Forma 7'!$F$155</definedName>
    <definedName name="VAS076_F_Epunktui3332GeriamojoVandens" localSheetId="9">'Forma 7'!$G$155</definedName>
    <definedName name="VAS076_F_Epunktui3332GeriamojoVandens">'Forma 7'!$G$155</definedName>
    <definedName name="VAS076_F_Epunktui3333GeriamojoVandens" localSheetId="9">'Forma 7'!$H$155</definedName>
    <definedName name="VAS076_F_Epunktui3333GeriamojoVandens">'Forma 7'!$H$155</definedName>
    <definedName name="VAS076_F_Epunktui333IsViso" localSheetId="9">'Forma 7'!$E$155</definedName>
    <definedName name="VAS076_F_Epunktui333IsViso">'Forma 7'!$E$155</definedName>
    <definedName name="VAS076_F_Epunktui3341NuotekuSurinkimas" localSheetId="9">'Forma 7'!$J$155</definedName>
    <definedName name="VAS076_F_Epunktui3341NuotekuSurinkimas">'Forma 7'!$J$155</definedName>
    <definedName name="VAS076_F_Epunktui3342NuotekuValymas" localSheetId="9">'Forma 7'!$K$155</definedName>
    <definedName name="VAS076_F_Epunktui3342NuotekuValymas">'Forma 7'!$K$155</definedName>
    <definedName name="VAS076_F_Epunktui3343NuotekuDumblo" localSheetId="9">'Forma 7'!$L$155</definedName>
    <definedName name="VAS076_F_Epunktui3343NuotekuDumblo">'Forma 7'!$L$155</definedName>
    <definedName name="VAS076_F_Epunktui334IsViso" localSheetId="9">'Forma 7'!$I$155</definedName>
    <definedName name="VAS076_F_Epunktui334IsViso">'Forma 7'!$I$155</definedName>
    <definedName name="VAS076_F_Epunktui335PavirsiniuNuoteku" localSheetId="9">'Forma 7'!$M$155</definedName>
    <definedName name="VAS076_F_Epunktui335PavirsiniuNuoteku">'Forma 7'!$M$155</definedName>
    <definedName name="VAS076_F_Epunktui336KitosReguliuojamosios" localSheetId="9">'Forma 7'!$N$155</definedName>
    <definedName name="VAS076_F_Epunktui336KitosReguliuojamosios">'Forma 7'!$N$155</definedName>
    <definedName name="VAS076_F_Epunktui337KitosVeiklos" localSheetId="9">'Forma 7'!$Q$155</definedName>
    <definedName name="VAS076_F_Epunktui337KitosVeiklos">'Forma 7'!$Q$155</definedName>
    <definedName name="VAS076_F_Epunktui33Apskaitosveikla1" localSheetId="9">'Forma 7'!$O$155</definedName>
    <definedName name="VAS076_F_Epunktui33Apskaitosveikla1">'Forma 7'!$O$155</definedName>
    <definedName name="VAS076_F_Epunktui33Kitareguliuoja1" localSheetId="9">'Forma 7'!$P$155</definedName>
    <definedName name="VAS076_F_Epunktui33Kitareguliuoja1">'Forma 7'!$P$155</definedName>
    <definedName name="VAS076_F_Epunktui341IS" localSheetId="9">'Forma 7'!$D$156</definedName>
    <definedName name="VAS076_F_Epunktui341IS">'Forma 7'!$D$156</definedName>
    <definedName name="VAS076_F_Epunktui3431GeriamojoVandens" localSheetId="9">'Forma 7'!$F$156</definedName>
    <definedName name="VAS076_F_Epunktui3431GeriamojoVandens">'Forma 7'!$F$156</definedName>
    <definedName name="VAS076_F_Epunktui3432GeriamojoVandens" localSheetId="9">'Forma 7'!$G$156</definedName>
    <definedName name="VAS076_F_Epunktui3432GeriamojoVandens">'Forma 7'!$G$156</definedName>
    <definedName name="VAS076_F_Epunktui3433GeriamojoVandens" localSheetId="9">'Forma 7'!$H$156</definedName>
    <definedName name="VAS076_F_Epunktui3433GeriamojoVandens">'Forma 7'!$H$156</definedName>
    <definedName name="VAS076_F_Epunktui343IsViso" localSheetId="9">'Forma 7'!$E$156</definedName>
    <definedName name="VAS076_F_Epunktui343IsViso">'Forma 7'!$E$156</definedName>
    <definedName name="VAS076_F_Epunktui3441NuotekuSurinkimas" localSheetId="9">'Forma 7'!$J$156</definedName>
    <definedName name="VAS076_F_Epunktui3441NuotekuSurinkimas">'Forma 7'!$J$156</definedName>
    <definedName name="VAS076_F_Epunktui3442NuotekuValymas" localSheetId="9">'Forma 7'!$K$156</definedName>
    <definedName name="VAS076_F_Epunktui3442NuotekuValymas">'Forma 7'!$K$156</definedName>
    <definedName name="VAS076_F_Epunktui3443NuotekuDumblo" localSheetId="9">'Forma 7'!$L$156</definedName>
    <definedName name="VAS076_F_Epunktui3443NuotekuDumblo">'Forma 7'!$L$156</definedName>
    <definedName name="VAS076_F_Epunktui344IsViso" localSheetId="9">'Forma 7'!$I$156</definedName>
    <definedName name="VAS076_F_Epunktui344IsViso">'Forma 7'!$I$156</definedName>
    <definedName name="VAS076_F_Epunktui345PavirsiniuNuoteku" localSheetId="9">'Forma 7'!$M$156</definedName>
    <definedName name="VAS076_F_Epunktui345PavirsiniuNuoteku">'Forma 7'!$M$156</definedName>
    <definedName name="VAS076_F_Epunktui346KitosReguliuojamosios" localSheetId="9">'Forma 7'!$N$156</definedName>
    <definedName name="VAS076_F_Epunktui346KitosReguliuojamosios">'Forma 7'!$N$156</definedName>
    <definedName name="VAS076_F_Epunktui347KitosVeiklos" localSheetId="9">'Forma 7'!$Q$156</definedName>
    <definedName name="VAS076_F_Epunktui347KitosVeiklos">'Forma 7'!$Q$156</definedName>
    <definedName name="VAS076_F_Epunktui34Apskaitosveikla1" localSheetId="9">'Forma 7'!$O$156</definedName>
    <definedName name="VAS076_F_Epunktui34Apskaitosveikla1">'Forma 7'!$O$156</definedName>
    <definedName name="VAS076_F_Epunktui34Kitareguliuoja1" localSheetId="9">'Forma 7'!$P$156</definedName>
    <definedName name="VAS076_F_Epunktui34Kitareguliuoja1">'Forma 7'!$P$156</definedName>
    <definedName name="VAS076_F_Epunktui351IS" localSheetId="9">'Forma 7'!$D$157</definedName>
    <definedName name="VAS076_F_Epunktui351IS">'Forma 7'!$D$157</definedName>
    <definedName name="VAS076_F_Epunktui3531GeriamojoVandens" localSheetId="9">'Forma 7'!$F$157</definedName>
    <definedName name="VAS076_F_Epunktui3531GeriamojoVandens">'Forma 7'!$F$157</definedName>
    <definedName name="VAS076_F_Epunktui3532GeriamojoVandens" localSheetId="9">'Forma 7'!$G$157</definedName>
    <definedName name="VAS076_F_Epunktui3532GeriamojoVandens">'Forma 7'!$G$157</definedName>
    <definedName name="VAS076_F_Epunktui3533GeriamojoVandens" localSheetId="9">'Forma 7'!$H$157</definedName>
    <definedName name="VAS076_F_Epunktui3533GeriamojoVandens">'Forma 7'!$H$157</definedName>
    <definedName name="VAS076_F_Epunktui353IsViso" localSheetId="9">'Forma 7'!$E$157</definedName>
    <definedName name="VAS076_F_Epunktui353IsViso">'Forma 7'!$E$157</definedName>
    <definedName name="VAS076_F_Epunktui3541NuotekuSurinkimas" localSheetId="9">'Forma 7'!$J$157</definedName>
    <definedName name="VAS076_F_Epunktui3541NuotekuSurinkimas">'Forma 7'!$J$157</definedName>
    <definedName name="VAS076_F_Epunktui3542NuotekuValymas" localSheetId="9">'Forma 7'!$K$157</definedName>
    <definedName name="VAS076_F_Epunktui3542NuotekuValymas">'Forma 7'!$K$157</definedName>
    <definedName name="VAS076_F_Epunktui3543NuotekuDumblo" localSheetId="9">'Forma 7'!$L$157</definedName>
    <definedName name="VAS076_F_Epunktui3543NuotekuDumblo">'Forma 7'!$L$157</definedName>
    <definedName name="VAS076_F_Epunktui354IsViso" localSheetId="9">'Forma 7'!$I$157</definedName>
    <definedName name="VAS076_F_Epunktui354IsViso">'Forma 7'!$I$157</definedName>
    <definedName name="VAS076_F_Epunktui355PavirsiniuNuoteku" localSheetId="9">'Forma 7'!$M$157</definedName>
    <definedName name="VAS076_F_Epunktui355PavirsiniuNuoteku">'Forma 7'!$M$157</definedName>
    <definedName name="VAS076_F_Epunktui356KitosReguliuojamosios" localSheetId="9">'Forma 7'!$N$157</definedName>
    <definedName name="VAS076_F_Epunktui356KitosReguliuojamosios">'Forma 7'!$N$157</definedName>
    <definedName name="VAS076_F_Epunktui357KitosVeiklos" localSheetId="9">'Forma 7'!$Q$157</definedName>
    <definedName name="VAS076_F_Epunktui357KitosVeiklos">'Forma 7'!$Q$157</definedName>
    <definedName name="VAS076_F_Epunktui35Apskaitosveikla1" localSheetId="9">'Forma 7'!$O$157</definedName>
    <definedName name="VAS076_F_Epunktui35Apskaitosveikla1">'Forma 7'!$O$157</definedName>
    <definedName name="VAS076_F_Epunktui35Kitareguliuoja1" localSheetId="9">'Forma 7'!$P$157</definedName>
    <definedName name="VAS076_F_Epunktui35Kitareguliuoja1">'Forma 7'!$P$157</definedName>
    <definedName name="VAS076_F_Irankiaimatavi61IS" localSheetId="9">'Forma 7'!$D$30</definedName>
    <definedName name="VAS076_F_Irankiaimatavi61IS">'Forma 7'!$D$30</definedName>
    <definedName name="VAS076_F_Irankiaimatavi631GeriamojoVandens" localSheetId="9">'Forma 7'!$F$30</definedName>
    <definedName name="VAS076_F_Irankiaimatavi631GeriamojoVandens">'Forma 7'!$F$30</definedName>
    <definedName name="VAS076_F_Irankiaimatavi632GeriamojoVandens" localSheetId="9">'Forma 7'!$G$30</definedName>
    <definedName name="VAS076_F_Irankiaimatavi632GeriamojoVandens">'Forma 7'!$G$30</definedName>
    <definedName name="VAS076_F_Irankiaimatavi633GeriamojoVandens" localSheetId="9">'Forma 7'!$H$30</definedName>
    <definedName name="VAS076_F_Irankiaimatavi633GeriamojoVandens">'Forma 7'!$H$30</definedName>
    <definedName name="VAS076_F_Irankiaimatavi63IsViso" localSheetId="9">'Forma 7'!$E$30</definedName>
    <definedName name="VAS076_F_Irankiaimatavi63IsViso">'Forma 7'!$E$30</definedName>
    <definedName name="VAS076_F_Irankiaimatavi641NuotekuSurinkimas" localSheetId="9">'Forma 7'!$J$30</definedName>
    <definedName name="VAS076_F_Irankiaimatavi641NuotekuSurinkimas">'Forma 7'!$J$30</definedName>
    <definedName name="VAS076_F_Irankiaimatavi642NuotekuValymas" localSheetId="9">'Forma 7'!$K$30</definedName>
    <definedName name="VAS076_F_Irankiaimatavi642NuotekuValymas">'Forma 7'!$K$30</definedName>
    <definedName name="VAS076_F_Irankiaimatavi643NuotekuDumblo" localSheetId="9">'Forma 7'!$L$30</definedName>
    <definedName name="VAS076_F_Irankiaimatavi643NuotekuDumblo">'Forma 7'!$L$30</definedName>
    <definedName name="VAS076_F_Irankiaimatavi64IsViso" localSheetId="9">'Forma 7'!$I$30</definedName>
    <definedName name="VAS076_F_Irankiaimatavi64IsViso">'Forma 7'!$I$30</definedName>
    <definedName name="VAS076_F_Irankiaimatavi65PavirsiniuNuoteku" localSheetId="9">'Forma 7'!$M$30</definedName>
    <definedName name="VAS076_F_Irankiaimatavi65PavirsiniuNuoteku">'Forma 7'!$M$30</definedName>
    <definedName name="VAS076_F_Irankiaimatavi66KitosReguliuojamosios" localSheetId="9">'Forma 7'!$N$30</definedName>
    <definedName name="VAS076_F_Irankiaimatavi66KitosReguliuojamosios">'Forma 7'!$N$30</definedName>
    <definedName name="VAS076_F_Irankiaimatavi67KitosVeiklos" localSheetId="9">'Forma 7'!$Q$30</definedName>
    <definedName name="VAS076_F_Irankiaimatavi67KitosVeiklos">'Forma 7'!$Q$30</definedName>
    <definedName name="VAS076_F_Irankiaimatavi6Apskaitosveikla1" localSheetId="9">'Forma 7'!$O$30</definedName>
    <definedName name="VAS076_F_Irankiaimatavi6Apskaitosveikla1">'Forma 7'!$O$30</definedName>
    <definedName name="VAS076_F_Irankiaimatavi6Kitareguliuoja1" localSheetId="9">'Forma 7'!$P$30</definedName>
    <definedName name="VAS076_F_Irankiaimatavi6Kitareguliuoja1">'Forma 7'!$P$30</definedName>
    <definedName name="VAS076_F_Irankiaimatavi71IS" localSheetId="9">'Forma 7'!$D$58</definedName>
    <definedName name="VAS076_F_Irankiaimatavi71IS">'Forma 7'!$D$58</definedName>
    <definedName name="VAS076_F_Irankiaimatavi731GeriamojoVandens" localSheetId="9">'Forma 7'!$F$58</definedName>
    <definedName name="VAS076_F_Irankiaimatavi731GeriamojoVandens">'Forma 7'!$F$58</definedName>
    <definedName name="VAS076_F_Irankiaimatavi732GeriamojoVandens" localSheetId="9">'Forma 7'!$G$58</definedName>
    <definedName name="VAS076_F_Irankiaimatavi732GeriamojoVandens">'Forma 7'!$G$58</definedName>
    <definedName name="VAS076_F_Irankiaimatavi733GeriamojoVandens" localSheetId="9">'Forma 7'!$H$58</definedName>
    <definedName name="VAS076_F_Irankiaimatavi733GeriamojoVandens">'Forma 7'!$H$58</definedName>
    <definedName name="VAS076_F_Irankiaimatavi73IsViso" localSheetId="9">'Forma 7'!$E$58</definedName>
    <definedName name="VAS076_F_Irankiaimatavi73IsViso">'Forma 7'!$E$58</definedName>
    <definedName name="VAS076_F_Irankiaimatavi741NuotekuSurinkimas" localSheetId="9">'Forma 7'!$J$58</definedName>
    <definedName name="VAS076_F_Irankiaimatavi741NuotekuSurinkimas">'Forma 7'!$J$58</definedName>
    <definedName name="VAS076_F_Irankiaimatavi742NuotekuValymas" localSheetId="9">'Forma 7'!$K$58</definedName>
    <definedName name="VAS076_F_Irankiaimatavi742NuotekuValymas">'Forma 7'!$K$58</definedName>
    <definedName name="VAS076_F_Irankiaimatavi743NuotekuDumblo" localSheetId="9">'Forma 7'!$L$58</definedName>
    <definedName name="VAS076_F_Irankiaimatavi743NuotekuDumblo">'Forma 7'!$L$58</definedName>
    <definedName name="VAS076_F_Irankiaimatavi74IsViso" localSheetId="9">'Forma 7'!$I$58</definedName>
    <definedName name="VAS076_F_Irankiaimatavi74IsViso">'Forma 7'!$I$58</definedName>
    <definedName name="VAS076_F_Irankiaimatavi75PavirsiniuNuoteku" localSheetId="9">'Forma 7'!$M$58</definedName>
    <definedName name="VAS076_F_Irankiaimatavi75PavirsiniuNuoteku">'Forma 7'!$M$58</definedName>
    <definedName name="VAS076_F_Irankiaimatavi76KitosReguliuojamosios" localSheetId="9">'Forma 7'!$N$58</definedName>
    <definedName name="VAS076_F_Irankiaimatavi76KitosReguliuojamosios">'Forma 7'!$N$58</definedName>
    <definedName name="VAS076_F_Irankiaimatavi77KitosVeiklos" localSheetId="9">'Forma 7'!$Q$58</definedName>
    <definedName name="VAS076_F_Irankiaimatavi77KitosVeiklos">'Forma 7'!$Q$58</definedName>
    <definedName name="VAS076_F_Irankiaimatavi7Apskaitosveikla1" localSheetId="9">'Forma 7'!$O$58</definedName>
    <definedName name="VAS076_F_Irankiaimatavi7Apskaitosveikla1">'Forma 7'!$O$58</definedName>
    <definedName name="VAS076_F_Irankiaimatavi7Kitareguliuoja1" localSheetId="9">'Forma 7'!$P$58</definedName>
    <definedName name="VAS076_F_Irankiaimatavi7Kitareguliuoja1">'Forma 7'!$P$58</definedName>
    <definedName name="VAS076_F_Irankiaimatavi81IS" localSheetId="9">'Forma 7'!$D$86</definedName>
    <definedName name="VAS076_F_Irankiaimatavi81IS">'Forma 7'!$D$86</definedName>
    <definedName name="VAS076_F_Irankiaimatavi831GeriamojoVandens" localSheetId="9">'Forma 7'!$F$86</definedName>
    <definedName name="VAS076_F_Irankiaimatavi831GeriamojoVandens">'Forma 7'!$F$86</definedName>
    <definedName name="VAS076_F_Irankiaimatavi832GeriamojoVandens" localSheetId="9">'Forma 7'!$G$86</definedName>
    <definedName name="VAS076_F_Irankiaimatavi832GeriamojoVandens">'Forma 7'!$G$86</definedName>
    <definedName name="VAS076_F_Irankiaimatavi833GeriamojoVandens" localSheetId="9">'Forma 7'!$H$86</definedName>
    <definedName name="VAS076_F_Irankiaimatavi833GeriamojoVandens">'Forma 7'!$H$86</definedName>
    <definedName name="VAS076_F_Irankiaimatavi83IsViso" localSheetId="9">'Forma 7'!$E$86</definedName>
    <definedName name="VAS076_F_Irankiaimatavi83IsViso">'Forma 7'!$E$86</definedName>
    <definedName name="VAS076_F_Irankiaimatavi841NuotekuSurinkimas" localSheetId="9">'Forma 7'!$J$86</definedName>
    <definedName name="VAS076_F_Irankiaimatavi841NuotekuSurinkimas">'Forma 7'!$J$86</definedName>
    <definedName name="VAS076_F_Irankiaimatavi842NuotekuValymas" localSheetId="9">'Forma 7'!$K$86</definedName>
    <definedName name="VAS076_F_Irankiaimatavi842NuotekuValymas">'Forma 7'!$K$86</definedName>
    <definedName name="VAS076_F_Irankiaimatavi843NuotekuDumblo" localSheetId="9">'Forma 7'!$L$86</definedName>
    <definedName name="VAS076_F_Irankiaimatavi843NuotekuDumblo">'Forma 7'!$L$86</definedName>
    <definedName name="VAS076_F_Irankiaimatavi84IsViso" localSheetId="9">'Forma 7'!$I$86</definedName>
    <definedName name="VAS076_F_Irankiaimatavi84IsViso">'Forma 7'!$I$86</definedName>
    <definedName name="VAS076_F_Irankiaimatavi85PavirsiniuNuoteku" localSheetId="9">'Forma 7'!$M$86</definedName>
    <definedName name="VAS076_F_Irankiaimatavi85PavirsiniuNuoteku">'Forma 7'!$M$86</definedName>
    <definedName name="VAS076_F_Irankiaimatavi86KitosReguliuojamosios" localSheetId="9">'Forma 7'!$N$86</definedName>
    <definedName name="VAS076_F_Irankiaimatavi86KitosReguliuojamosios">'Forma 7'!$N$86</definedName>
    <definedName name="VAS076_F_Irankiaimatavi87KitosVeiklos" localSheetId="9">'Forma 7'!$Q$86</definedName>
    <definedName name="VAS076_F_Irankiaimatavi87KitosVeiklos">'Forma 7'!$Q$86</definedName>
    <definedName name="VAS076_F_Irankiaimatavi8Apskaitosveikla1" localSheetId="9">'Forma 7'!$O$86</definedName>
    <definedName name="VAS076_F_Irankiaimatavi8Apskaitosveikla1">'Forma 7'!$O$86</definedName>
    <definedName name="VAS076_F_Irankiaimatavi8Kitareguliuoja1" localSheetId="9">'Forma 7'!$P$86</definedName>
    <definedName name="VAS076_F_Irankiaimatavi8Kitareguliuoja1">'Forma 7'!$P$86</definedName>
    <definedName name="VAS076_F_Irankiaimatavi91IS" localSheetId="9">'Forma 7'!$D$135</definedName>
    <definedName name="VAS076_F_Irankiaimatavi91IS">'Forma 7'!$D$135</definedName>
    <definedName name="VAS076_F_Irankiaimatavi931GeriamojoVandens" localSheetId="9">'Forma 7'!$F$135</definedName>
    <definedName name="VAS076_F_Irankiaimatavi931GeriamojoVandens">'Forma 7'!$F$135</definedName>
    <definedName name="VAS076_F_Irankiaimatavi932GeriamojoVandens" localSheetId="9">'Forma 7'!$G$135</definedName>
    <definedName name="VAS076_F_Irankiaimatavi932GeriamojoVandens">'Forma 7'!$G$135</definedName>
    <definedName name="VAS076_F_Irankiaimatavi933GeriamojoVandens" localSheetId="9">'Forma 7'!$H$135</definedName>
    <definedName name="VAS076_F_Irankiaimatavi933GeriamojoVandens">'Forma 7'!$H$135</definedName>
    <definedName name="VAS076_F_Irankiaimatavi93IsViso" localSheetId="9">'Forma 7'!$E$135</definedName>
    <definedName name="VAS076_F_Irankiaimatavi93IsViso">'Forma 7'!$E$135</definedName>
    <definedName name="VAS076_F_Irankiaimatavi941NuotekuSurinkimas" localSheetId="9">'Forma 7'!$J$135</definedName>
    <definedName name="VAS076_F_Irankiaimatavi941NuotekuSurinkimas">'Forma 7'!$J$135</definedName>
    <definedName name="VAS076_F_Irankiaimatavi942NuotekuValymas" localSheetId="9">'Forma 7'!$K$135</definedName>
    <definedName name="VAS076_F_Irankiaimatavi942NuotekuValymas">'Forma 7'!$K$135</definedName>
    <definedName name="VAS076_F_Irankiaimatavi943NuotekuDumblo" localSheetId="9">'Forma 7'!$L$135</definedName>
    <definedName name="VAS076_F_Irankiaimatavi943NuotekuDumblo">'Forma 7'!$L$135</definedName>
    <definedName name="VAS076_F_Irankiaimatavi94IsViso" localSheetId="9">'Forma 7'!$I$135</definedName>
    <definedName name="VAS076_F_Irankiaimatavi94IsViso">'Forma 7'!$I$135</definedName>
    <definedName name="VAS076_F_Irankiaimatavi95PavirsiniuNuoteku" localSheetId="9">'Forma 7'!$M$135</definedName>
    <definedName name="VAS076_F_Irankiaimatavi95PavirsiniuNuoteku">'Forma 7'!$M$135</definedName>
    <definedName name="VAS076_F_Irankiaimatavi96KitosReguliuojamosios" localSheetId="9">'Forma 7'!$N$135</definedName>
    <definedName name="VAS076_F_Irankiaimatavi96KitosReguliuojamosios">'Forma 7'!$N$135</definedName>
    <definedName name="VAS076_F_Irankiaimatavi97KitosVeiklos" localSheetId="9">'Forma 7'!$Q$135</definedName>
    <definedName name="VAS076_F_Irankiaimatavi97KitosVeiklos">'Forma 7'!$Q$135</definedName>
    <definedName name="VAS076_F_Irankiaimatavi9Apskaitosveikla1" localSheetId="9">'Forma 7'!$O$135</definedName>
    <definedName name="VAS076_F_Irankiaimatavi9Apskaitosveikla1">'Forma 7'!$O$135</definedName>
    <definedName name="VAS076_F_Irankiaimatavi9Kitareguliuoja1" localSheetId="9">'Forma 7'!$P$135</definedName>
    <definedName name="VAS076_F_Irankiaimatavi9Kitareguliuoja1">'Forma 7'!$P$135</definedName>
    <definedName name="VAS076_F_Irasyti10Apskaitosveikla1" localSheetId="9">'Forma 7'!$O$140</definedName>
    <definedName name="VAS076_F_Irasyti10Apskaitosveikla1">'Forma 7'!$O$140</definedName>
    <definedName name="VAS076_F_Irasyti10Kitareguliuoja1" localSheetId="9">'Forma 7'!$P$140</definedName>
    <definedName name="VAS076_F_Irasyti10Kitareguliuoja1">'Forma 7'!$P$140</definedName>
    <definedName name="VAS076_F_Irasyti11Apskaitosveikla1" localSheetId="9">'Forma 7'!$O$141</definedName>
    <definedName name="VAS076_F_Irasyti11Apskaitosveikla1">'Forma 7'!$O$141</definedName>
    <definedName name="VAS076_F_Irasyti11Kitareguliuoja1" localSheetId="9">'Forma 7'!$P$141</definedName>
    <definedName name="VAS076_F_Irasyti11Kitareguliuoja1">'Forma 7'!$P$141</definedName>
    <definedName name="VAS076_F_Irasyti12Apskaitosveikla1" localSheetId="9">'Forma 7'!$O$142</definedName>
    <definedName name="VAS076_F_Irasyti12Apskaitosveikla1">'Forma 7'!$O$142</definedName>
    <definedName name="VAS076_F_Irasyti12Kitareguliuoja1" localSheetId="9">'Forma 7'!$P$142</definedName>
    <definedName name="VAS076_F_Irasyti12Kitareguliuoja1">'Forma 7'!$P$142</definedName>
    <definedName name="VAS076_F_Irasyti1Apskaitosveikla1" localSheetId="9">'Forma 7'!$O$35</definedName>
    <definedName name="VAS076_F_Irasyti1Apskaitosveikla1">'Forma 7'!$O$35</definedName>
    <definedName name="VAS076_F_Irasyti1Kitareguliuoja1" localSheetId="9">'Forma 7'!$P$35</definedName>
    <definedName name="VAS076_F_Irasyti1Kitareguliuoja1">'Forma 7'!$P$35</definedName>
    <definedName name="VAS076_F_Irasyti2Apskaitosveikla1" localSheetId="9">'Forma 7'!$O$36</definedName>
    <definedName name="VAS076_F_Irasyti2Apskaitosveikla1">'Forma 7'!$O$36</definedName>
    <definedName name="VAS076_F_Irasyti2Kitareguliuoja1" localSheetId="9">'Forma 7'!$P$36</definedName>
    <definedName name="VAS076_F_Irasyti2Kitareguliuoja1">'Forma 7'!$P$36</definedName>
    <definedName name="VAS076_F_Irasyti3Apskaitosveikla1" localSheetId="9">'Forma 7'!$O$37</definedName>
    <definedName name="VAS076_F_Irasyti3Apskaitosveikla1">'Forma 7'!$O$37</definedName>
    <definedName name="VAS076_F_Irasyti3Kitareguliuoja1" localSheetId="9">'Forma 7'!$P$37</definedName>
    <definedName name="VAS076_F_Irasyti3Kitareguliuoja1">'Forma 7'!$P$37</definedName>
    <definedName name="VAS076_F_Irasyti4Apskaitosveikla1" localSheetId="9">'Forma 7'!$O$63</definedName>
    <definedName name="VAS076_F_Irasyti4Apskaitosveikla1">'Forma 7'!$O$63</definedName>
    <definedName name="VAS076_F_Irasyti4Kitareguliuoja1" localSheetId="9">'Forma 7'!$P$63</definedName>
    <definedName name="VAS076_F_Irasyti4Kitareguliuoja1">'Forma 7'!$P$63</definedName>
    <definedName name="VAS076_F_Irasyti5Apskaitosveikla1" localSheetId="9">'Forma 7'!$O$64</definedName>
    <definedName name="VAS076_F_Irasyti5Apskaitosveikla1">'Forma 7'!$O$64</definedName>
    <definedName name="VAS076_F_Irasyti5Kitareguliuoja1" localSheetId="9">'Forma 7'!$P$64</definedName>
    <definedName name="VAS076_F_Irasyti5Kitareguliuoja1">'Forma 7'!$P$64</definedName>
    <definedName name="VAS076_F_Irasyti6Apskaitosveikla1" localSheetId="9">'Forma 7'!$O$65</definedName>
    <definedName name="VAS076_F_Irasyti6Apskaitosveikla1">'Forma 7'!$O$65</definedName>
    <definedName name="VAS076_F_Irasyti6Kitareguliuoja1" localSheetId="9">'Forma 7'!$P$65</definedName>
    <definedName name="VAS076_F_Irasyti6Kitareguliuoja1">'Forma 7'!$P$65</definedName>
    <definedName name="VAS076_F_Irasyti7Apskaitosveikla1" localSheetId="9">'Forma 7'!$O$91</definedName>
    <definedName name="VAS076_F_Irasyti7Apskaitosveikla1">'Forma 7'!$O$91</definedName>
    <definedName name="VAS076_F_Irasyti7Kitareguliuoja1" localSheetId="9">'Forma 7'!$P$91</definedName>
    <definedName name="VAS076_F_Irasyti7Kitareguliuoja1">'Forma 7'!$P$91</definedName>
    <definedName name="VAS076_F_Irasyti8Apskaitosveikla1" localSheetId="9">'Forma 7'!$O$92</definedName>
    <definedName name="VAS076_F_Irasyti8Apskaitosveikla1">'Forma 7'!$O$92</definedName>
    <definedName name="VAS076_F_Irasyti8Kitareguliuoja1" localSheetId="9">'Forma 7'!$P$92</definedName>
    <definedName name="VAS076_F_Irasyti8Kitareguliuoja1">'Forma 7'!$P$92</definedName>
    <definedName name="VAS076_F_Irasyti9Apskaitosveikla1" localSheetId="9">'Forma 7'!$O$93</definedName>
    <definedName name="VAS076_F_Irasyti9Apskaitosveikla1">'Forma 7'!$O$93</definedName>
    <definedName name="VAS076_F_Irasyti9Kitareguliuoja1" localSheetId="9">'Forma 7'!$P$93</definedName>
    <definedName name="VAS076_F_Irasyti9Kitareguliuoja1">'Forma 7'!$P$93</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7'!$D$45</definedName>
    <definedName name="VAS076_F_Keliaiaikstele71IS">'Forma 7'!$D$45</definedName>
    <definedName name="VAS076_F_Keliaiaikstele731GeriamojoVandens" localSheetId="9">'Forma 7'!$F$45</definedName>
    <definedName name="VAS076_F_Keliaiaikstele731GeriamojoVandens">'Forma 7'!$F$45</definedName>
    <definedName name="VAS076_F_Keliaiaikstele732GeriamojoVandens" localSheetId="9">'Forma 7'!$G$45</definedName>
    <definedName name="VAS076_F_Keliaiaikstele732GeriamojoVandens">'Forma 7'!$G$45</definedName>
    <definedName name="VAS076_F_Keliaiaikstele733GeriamojoVandens" localSheetId="9">'Forma 7'!$H$45</definedName>
    <definedName name="VAS076_F_Keliaiaikstele733GeriamojoVandens">'Forma 7'!$H$45</definedName>
    <definedName name="VAS076_F_Keliaiaikstele73IsViso" localSheetId="9">'Forma 7'!$E$45</definedName>
    <definedName name="VAS076_F_Keliaiaikstele73IsViso">'Forma 7'!$E$45</definedName>
    <definedName name="VAS076_F_Keliaiaikstele741NuotekuSurinkimas" localSheetId="9">'Forma 7'!$J$45</definedName>
    <definedName name="VAS076_F_Keliaiaikstele741NuotekuSurinkimas">'Forma 7'!$J$45</definedName>
    <definedName name="VAS076_F_Keliaiaikstele742NuotekuValymas" localSheetId="9">'Forma 7'!$K$45</definedName>
    <definedName name="VAS076_F_Keliaiaikstele742NuotekuValymas">'Forma 7'!$K$45</definedName>
    <definedName name="VAS076_F_Keliaiaikstele743NuotekuDumblo" localSheetId="9">'Forma 7'!$L$45</definedName>
    <definedName name="VAS076_F_Keliaiaikstele743NuotekuDumblo">'Forma 7'!$L$45</definedName>
    <definedName name="VAS076_F_Keliaiaikstele74IsViso" localSheetId="9">'Forma 7'!$I$45</definedName>
    <definedName name="VAS076_F_Keliaiaikstele74IsViso">'Forma 7'!$I$45</definedName>
    <definedName name="VAS076_F_Keliaiaikstele75PavirsiniuNuoteku" localSheetId="9">'Forma 7'!$M$45</definedName>
    <definedName name="VAS076_F_Keliaiaikstele75PavirsiniuNuoteku">'Forma 7'!$M$45</definedName>
    <definedName name="VAS076_F_Keliaiaikstele76KitosReguliuojamosios" localSheetId="9">'Forma 7'!$N$45</definedName>
    <definedName name="VAS076_F_Keliaiaikstele76KitosReguliuojamosios">'Forma 7'!$N$45</definedName>
    <definedName name="VAS076_F_Keliaiaikstele77KitosVeiklos" localSheetId="9">'Forma 7'!$Q$45</definedName>
    <definedName name="VAS076_F_Keliaiaikstele77KitosVeiklos">'Forma 7'!$Q$45</definedName>
    <definedName name="VAS076_F_Keliaiaikstele7Apskaitosveikla1" localSheetId="9">'Forma 7'!$O$45</definedName>
    <definedName name="VAS076_F_Keliaiaikstele7Apskaitosveikla1">'Forma 7'!$O$45</definedName>
    <definedName name="VAS076_F_Keliaiaikstele7Kitareguliuoja1" localSheetId="9">'Forma 7'!$P$45</definedName>
    <definedName name="VAS076_F_Keliaiaikstele7Kitareguliuoja1">'Forma 7'!$P$45</definedName>
    <definedName name="VAS076_F_Keliaiaikstele81IS" localSheetId="9">'Forma 7'!$D$73</definedName>
    <definedName name="VAS076_F_Keliaiaikstele81IS">'Forma 7'!$D$73</definedName>
    <definedName name="VAS076_F_Keliaiaikstele831GeriamojoVandens" localSheetId="9">'Forma 7'!$F$73</definedName>
    <definedName name="VAS076_F_Keliaiaikstele831GeriamojoVandens">'Forma 7'!$F$73</definedName>
    <definedName name="VAS076_F_Keliaiaikstele832GeriamojoVandens" localSheetId="9">'Forma 7'!$G$73</definedName>
    <definedName name="VAS076_F_Keliaiaikstele832GeriamojoVandens">'Forma 7'!$G$73</definedName>
    <definedName name="VAS076_F_Keliaiaikstele833GeriamojoVandens" localSheetId="9">'Forma 7'!$H$73</definedName>
    <definedName name="VAS076_F_Keliaiaikstele833GeriamojoVandens">'Forma 7'!$H$73</definedName>
    <definedName name="VAS076_F_Keliaiaikstele83IsViso" localSheetId="9">'Forma 7'!$E$73</definedName>
    <definedName name="VAS076_F_Keliaiaikstele83IsViso">'Forma 7'!$E$73</definedName>
    <definedName name="VAS076_F_Keliaiaikstele841NuotekuSurinkimas" localSheetId="9">'Forma 7'!$J$73</definedName>
    <definedName name="VAS076_F_Keliaiaikstele841NuotekuSurinkimas">'Forma 7'!$J$73</definedName>
    <definedName name="VAS076_F_Keliaiaikstele842NuotekuValymas" localSheetId="9">'Forma 7'!$K$73</definedName>
    <definedName name="VAS076_F_Keliaiaikstele842NuotekuValymas">'Forma 7'!$K$73</definedName>
    <definedName name="VAS076_F_Keliaiaikstele843NuotekuDumblo" localSheetId="9">'Forma 7'!$L$73</definedName>
    <definedName name="VAS076_F_Keliaiaikstele843NuotekuDumblo">'Forma 7'!$L$73</definedName>
    <definedName name="VAS076_F_Keliaiaikstele84IsViso" localSheetId="9">'Forma 7'!$I$73</definedName>
    <definedName name="VAS076_F_Keliaiaikstele84IsViso">'Forma 7'!$I$73</definedName>
    <definedName name="VAS076_F_Keliaiaikstele85PavirsiniuNuoteku" localSheetId="9">'Forma 7'!$M$73</definedName>
    <definedName name="VAS076_F_Keliaiaikstele85PavirsiniuNuoteku">'Forma 7'!$M$73</definedName>
    <definedName name="VAS076_F_Keliaiaikstele86KitosReguliuojamosios" localSheetId="9">'Forma 7'!$N$73</definedName>
    <definedName name="VAS076_F_Keliaiaikstele86KitosReguliuojamosios">'Forma 7'!$N$73</definedName>
    <definedName name="VAS076_F_Keliaiaikstele87KitosVeiklos" localSheetId="9">'Forma 7'!$Q$73</definedName>
    <definedName name="VAS076_F_Keliaiaikstele87KitosVeiklos">'Forma 7'!$Q$73</definedName>
    <definedName name="VAS076_F_Keliaiaikstele8Apskaitosveikla1" localSheetId="9">'Forma 7'!$O$73</definedName>
    <definedName name="VAS076_F_Keliaiaikstele8Apskaitosveikla1">'Forma 7'!$O$73</definedName>
    <definedName name="VAS076_F_Keliaiaikstele8Kitareguliuoja1" localSheetId="9">'Forma 7'!$P$73</definedName>
    <definedName name="VAS076_F_Keliaiaikstele8Kitareguliuoja1">'Forma 7'!$P$73</definedName>
    <definedName name="VAS076_F_Keliaiaikstele91IS" localSheetId="9">'Forma 7'!$D$123</definedName>
    <definedName name="VAS076_F_Keliaiaikstele91IS">'Forma 7'!$D$123</definedName>
    <definedName name="VAS076_F_Keliaiaikstele931GeriamojoVandens" localSheetId="9">'Forma 7'!$F$123</definedName>
    <definedName name="VAS076_F_Keliaiaikstele931GeriamojoVandens">'Forma 7'!$F$123</definedName>
    <definedName name="VAS076_F_Keliaiaikstele932GeriamojoVandens" localSheetId="9">'Forma 7'!$G$123</definedName>
    <definedName name="VAS076_F_Keliaiaikstele932GeriamojoVandens">'Forma 7'!$G$123</definedName>
    <definedName name="VAS076_F_Keliaiaikstele933GeriamojoVandens" localSheetId="9">'Forma 7'!$H$123</definedName>
    <definedName name="VAS076_F_Keliaiaikstele933GeriamojoVandens">'Forma 7'!$H$123</definedName>
    <definedName name="VAS076_F_Keliaiaikstele93IsViso" localSheetId="9">'Forma 7'!$E$123</definedName>
    <definedName name="VAS076_F_Keliaiaikstele93IsViso">'Forma 7'!$E$123</definedName>
    <definedName name="VAS076_F_Keliaiaikstele941NuotekuSurinkimas" localSheetId="9">'Forma 7'!$J$123</definedName>
    <definedName name="VAS076_F_Keliaiaikstele941NuotekuSurinkimas">'Forma 7'!$J$123</definedName>
    <definedName name="VAS076_F_Keliaiaikstele942NuotekuValymas" localSheetId="9">'Forma 7'!$K$123</definedName>
    <definedName name="VAS076_F_Keliaiaikstele942NuotekuValymas">'Forma 7'!$K$123</definedName>
    <definedName name="VAS076_F_Keliaiaikstele943NuotekuDumblo" localSheetId="9">'Forma 7'!$L$123</definedName>
    <definedName name="VAS076_F_Keliaiaikstele943NuotekuDumblo">'Forma 7'!$L$123</definedName>
    <definedName name="VAS076_F_Keliaiaikstele94IsViso" localSheetId="9">'Forma 7'!$I$123</definedName>
    <definedName name="VAS076_F_Keliaiaikstele94IsViso">'Forma 7'!$I$123</definedName>
    <definedName name="VAS076_F_Keliaiaikstele95PavirsiniuNuoteku" localSheetId="9">'Forma 7'!$M$123</definedName>
    <definedName name="VAS076_F_Keliaiaikstele95PavirsiniuNuoteku">'Forma 7'!$M$123</definedName>
    <definedName name="VAS076_F_Keliaiaikstele96KitosReguliuojamosios" localSheetId="9">'Forma 7'!$N$123</definedName>
    <definedName name="VAS076_F_Keliaiaikstele96KitosReguliuojamosios">'Forma 7'!$N$123</definedName>
    <definedName name="VAS076_F_Keliaiaikstele97KitosVeiklos" localSheetId="9">'Forma 7'!$Q$123</definedName>
    <definedName name="VAS076_F_Keliaiaikstele97KitosVeiklos">'Forma 7'!$Q$123</definedName>
    <definedName name="VAS076_F_Keliaiaikstele9Apskaitosveikla1" localSheetId="9">'Forma 7'!$O$123</definedName>
    <definedName name="VAS076_F_Keliaiaikstele9Apskaitosveikla1">'Forma 7'!$O$123</definedName>
    <definedName name="VAS076_F_Keliaiaikstele9Kitareguliuoja1" localSheetId="9">'Forma 7'!$P$123</definedName>
    <definedName name="VAS076_F_Keliaiaikstele9Kitareguliuoja1">'Forma 7'!$P$123</definedName>
    <definedName name="VAS076_F_Kitairanga21IS" localSheetId="9">'Forma 7'!$D$129</definedName>
    <definedName name="VAS076_F_Kitairanga21IS">'Forma 7'!$D$129</definedName>
    <definedName name="VAS076_F_Kitairanga231GeriamojoVandens" localSheetId="9">'Forma 7'!$F$129</definedName>
    <definedName name="VAS076_F_Kitairanga231GeriamojoVandens">'Forma 7'!$F$129</definedName>
    <definedName name="VAS076_F_Kitairanga232GeriamojoVandens" localSheetId="9">'Forma 7'!$G$129</definedName>
    <definedName name="VAS076_F_Kitairanga232GeriamojoVandens">'Forma 7'!$G$129</definedName>
    <definedName name="VAS076_F_Kitairanga233GeriamojoVandens" localSheetId="9">'Forma 7'!$H$129</definedName>
    <definedName name="VAS076_F_Kitairanga233GeriamojoVandens">'Forma 7'!$H$129</definedName>
    <definedName name="VAS076_F_Kitairanga23IsViso" localSheetId="9">'Forma 7'!$E$129</definedName>
    <definedName name="VAS076_F_Kitairanga23IsViso">'Forma 7'!$E$129</definedName>
    <definedName name="VAS076_F_Kitairanga241NuotekuSurinkimas" localSheetId="9">'Forma 7'!$J$129</definedName>
    <definedName name="VAS076_F_Kitairanga241NuotekuSurinkimas">'Forma 7'!$J$129</definedName>
    <definedName name="VAS076_F_Kitairanga242NuotekuValymas" localSheetId="9">'Forma 7'!$K$129</definedName>
    <definedName name="VAS076_F_Kitairanga242NuotekuValymas">'Forma 7'!$K$129</definedName>
    <definedName name="VAS076_F_Kitairanga243NuotekuDumblo" localSheetId="9">'Forma 7'!$L$129</definedName>
    <definedName name="VAS076_F_Kitairanga243NuotekuDumblo">'Forma 7'!$L$129</definedName>
    <definedName name="VAS076_F_Kitairanga24IsViso" localSheetId="9">'Forma 7'!$I$129</definedName>
    <definedName name="VAS076_F_Kitairanga24IsViso">'Forma 7'!$I$129</definedName>
    <definedName name="VAS076_F_Kitairanga25PavirsiniuNuoteku" localSheetId="9">'Forma 7'!$M$129</definedName>
    <definedName name="VAS076_F_Kitairanga25PavirsiniuNuoteku">'Forma 7'!$M$129</definedName>
    <definedName name="VAS076_F_Kitairanga26KitosReguliuojamosios" localSheetId="9">'Forma 7'!$N$129</definedName>
    <definedName name="VAS076_F_Kitairanga26KitosReguliuojamosios">'Forma 7'!$N$129</definedName>
    <definedName name="VAS076_F_Kitairanga27KitosVeiklos" localSheetId="9">'Forma 7'!$Q$129</definedName>
    <definedName name="VAS076_F_Kitairanga27KitosVeiklos">'Forma 7'!$Q$129</definedName>
    <definedName name="VAS076_F_Kitairanga2Apskaitosveikla1" localSheetId="9">'Forma 7'!$O$129</definedName>
    <definedName name="VAS076_F_Kitairanga2Apskaitosveikla1">'Forma 7'!$O$129</definedName>
    <definedName name="VAS076_F_Kitairanga2Kitareguliuoja1" localSheetId="9">'Forma 7'!$P$129</definedName>
    <definedName name="VAS076_F_Kitairanga2Kitareguliuoja1">'Forma 7'!$P$129</definedName>
    <definedName name="VAS076_F_Kitasilgalaiki51IS" localSheetId="9">'Forma 7'!$D$34</definedName>
    <definedName name="VAS076_F_Kitasilgalaiki51IS">'Forma 7'!$D$34</definedName>
    <definedName name="VAS076_F_Kitasilgalaiki531GeriamojoVandens" localSheetId="9">'Forma 7'!$F$34</definedName>
    <definedName name="VAS076_F_Kitasilgalaiki531GeriamojoVandens">'Forma 7'!$F$34</definedName>
    <definedName name="VAS076_F_Kitasilgalaiki532GeriamojoVandens" localSheetId="9">'Forma 7'!$G$34</definedName>
    <definedName name="VAS076_F_Kitasilgalaiki532GeriamojoVandens">'Forma 7'!$G$34</definedName>
    <definedName name="VAS076_F_Kitasilgalaiki533GeriamojoVandens" localSheetId="9">'Forma 7'!$H$34</definedName>
    <definedName name="VAS076_F_Kitasilgalaiki533GeriamojoVandens">'Forma 7'!$H$34</definedName>
    <definedName name="VAS076_F_Kitasilgalaiki53IsViso" localSheetId="9">'Forma 7'!$E$34</definedName>
    <definedName name="VAS076_F_Kitasilgalaiki53IsViso">'Forma 7'!$E$34</definedName>
    <definedName name="VAS076_F_Kitasilgalaiki541NuotekuSurinkimas" localSheetId="9">'Forma 7'!$J$34</definedName>
    <definedName name="VAS076_F_Kitasilgalaiki541NuotekuSurinkimas">'Forma 7'!$J$34</definedName>
    <definedName name="VAS076_F_Kitasilgalaiki542NuotekuValymas" localSheetId="9">'Forma 7'!$K$34</definedName>
    <definedName name="VAS076_F_Kitasilgalaiki542NuotekuValymas">'Forma 7'!$K$34</definedName>
    <definedName name="VAS076_F_Kitasilgalaiki543NuotekuDumblo" localSheetId="9">'Forma 7'!$L$34</definedName>
    <definedName name="VAS076_F_Kitasilgalaiki543NuotekuDumblo">'Forma 7'!$L$34</definedName>
    <definedName name="VAS076_F_Kitasilgalaiki54IsViso" localSheetId="9">'Forma 7'!$I$34</definedName>
    <definedName name="VAS076_F_Kitasilgalaiki54IsViso">'Forma 7'!$I$34</definedName>
    <definedName name="VAS076_F_Kitasilgalaiki55PavirsiniuNuoteku" localSheetId="9">'Forma 7'!$M$34</definedName>
    <definedName name="VAS076_F_Kitasilgalaiki55PavirsiniuNuoteku">'Forma 7'!$M$34</definedName>
    <definedName name="VAS076_F_Kitasilgalaiki56KitosReguliuojamosios" localSheetId="9">'Forma 7'!$N$34</definedName>
    <definedName name="VAS076_F_Kitasilgalaiki56KitosReguliuojamosios">'Forma 7'!$N$34</definedName>
    <definedName name="VAS076_F_Kitasilgalaiki57KitosVeiklos" localSheetId="9">'Forma 7'!$Q$34</definedName>
    <definedName name="VAS076_F_Kitasilgalaiki57KitosVeiklos">'Forma 7'!$Q$34</definedName>
    <definedName name="VAS076_F_Kitasilgalaiki5Apskaitosveikla1" localSheetId="9">'Forma 7'!$O$34</definedName>
    <definedName name="VAS076_F_Kitasilgalaiki5Apskaitosveikla1">'Forma 7'!$O$34</definedName>
    <definedName name="VAS076_F_Kitasilgalaiki5Kitareguliuoja1" localSheetId="9">'Forma 7'!$P$34</definedName>
    <definedName name="VAS076_F_Kitasilgalaiki5Kitareguliuoja1">'Forma 7'!$P$34</definedName>
    <definedName name="VAS076_F_Kitasilgalaiki61IS" localSheetId="9">'Forma 7'!$D$62</definedName>
    <definedName name="VAS076_F_Kitasilgalaiki61IS">'Forma 7'!$D$62</definedName>
    <definedName name="VAS076_F_Kitasilgalaiki631GeriamojoVandens" localSheetId="9">'Forma 7'!$F$62</definedName>
    <definedName name="VAS076_F_Kitasilgalaiki631GeriamojoVandens">'Forma 7'!$F$62</definedName>
    <definedName name="VAS076_F_Kitasilgalaiki632GeriamojoVandens" localSheetId="9">'Forma 7'!$G$62</definedName>
    <definedName name="VAS076_F_Kitasilgalaiki632GeriamojoVandens">'Forma 7'!$G$62</definedName>
    <definedName name="VAS076_F_Kitasilgalaiki633GeriamojoVandens" localSheetId="9">'Forma 7'!$H$62</definedName>
    <definedName name="VAS076_F_Kitasilgalaiki633GeriamojoVandens">'Forma 7'!$H$62</definedName>
    <definedName name="VAS076_F_Kitasilgalaiki63IsViso" localSheetId="9">'Forma 7'!$E$62</definedName>
    <definedName name="VAS076_F_Kitasilgalaiki63IsViso">'Forma 7'!$E$62</definedName>
    <definedName name="VAS076_F_Kitasilgalaiki641NuotekuSurinkimas" localSheetId="9">'Forma 7'!$J$62</definedName>
    <definedName name="VAS076_F_Kitasilgalaiki641NuotekuSurinkimas">'Forma 7'!$J$62</definedName>
    <definedName name="VAS076_F_Kitasilgalaiki642NuotekuValymas" localSheetId="9">'Forma 7'!$K$62</definedName>
    <definedName name="VAS076_F_Kitasilgalaiki642NuotekuValymas">'Forma 7'!$K$62</definedName>
    <definedName name="VAS076_F_Kitasilgalaiki643NuotekuDumblo" localSheetId="9">'Forma 7'!$L$62</definedName>
    <definedName name="VAS076_F_Kitasilgalaiki643NuotekuDumblo">'Forma 7'!$L$62</definedName>
    <definedName name="VAS076_F_Kitasilgalaiki64IsViso" localSheetId="9">'Forma 7'!$I$62</definedName>
    <definedName name="VAS076_F_Kitasilgalaiki64IsViso">'Forma 7'!$I$62</definedName>
    <definedName name="VAS076_F_Kitasilgalaiki65PavirsiniuNuoteku" localSheetId="9">'Forma 7'!$M$62</definedName>
    <definedName name="VAS076_F_Kitasilgalaiki65PavirsiniuNuoteku">'Forma 7'!$M$62</definedName>
    <definedName name="VAS076_F_Kitasilgalaiki66KitosReguliuojamosios" localSheetId="9">'Forma 7'!$N$62</definedName>
    <definedName name="VAS076_F_Kitasilgalaiki66KitosReguliuojamosios">'Forma 7'!$N$62</definedName>
    <definedName name="VAS076_F_Kitasilgalaiki67KitosVeiklos" localSheetId="9">'Forma 7'!$Q$62</definedName>
    <definedName name="VAS076_F_Kitasilgalaiki67KitosVeiklos">'Forma 7'!$Q$62</definedName>
    <definedName name="VAS076_F_Kitasilgalaiki6Apskaitosveikla1" localSheetId="9">'Forma 7'!$O$62</definedName>
    <definedName name="VAS076_F_Kitasilgalaiki6Apskaitosveikla1">'Forma 7'!$O$62</definedName>
    <definedName name="VAS076_F_Kitasilgalaiki6Kitareguliuoja1" localSheetId="9">'Forma 7'!$P$62</definedName>
    <definedName name="VAS076_F_Kitasilgalaiki6Kitareguliuoja1">'Forma 7'!$P$62</definedName>
    <definedName name="VAS076_F_Kitasilgalaiki71IS" localSheetId="9">'Forma 7'!$D$90</definedName>
    <definedName name="VAS076_F_Kitasilgalaiki71IS">'Forma 7'!$D$90</definedName>
    <definedName name="VAS076_F_Kitasilgalaiki731GeriamojoVandens" localSheetId="9">'Forma 7'!$F$90</definedName>
    <definedName name="VAS076_F_Kitasilgalaiki731GeriamojoVandens">'Forma 7'!$F$90</definedName>
    <definedName name="VAS076_F_Kitasilgalaiki732GeriamojoVandens" localSheetId="9">'Forma 7'!$G$90</definedName>
    <definedName name="VAS076_F_Kitasilgalaiki732GeriamojoVandens">'Forma 7'!$G$90</definedName>
    <definedName name="VAS076_F_Kitasilgalaiki733GeriamojoVandens" localSheetId="9">'Forma 7'!$H$90</definedName>
    <definedName name="VAS076_F_Kitasilgalaiki733GeriamojoVandens">'Forma 7'!$H$90</definedName>
    <definedName name="VAS076_F_Kitasilgalaiki73IsViso" localSheetId="9">'Forma 7'!$E$90</definedName>
    <definedName name="VAS076_F_Kitasilgalaiki73IsViso">'Forma 7'!$E$90</definedName>
    <definedName name="VAS076_F_Kitasilgalaiki741NuotekuSurinkimas" localSheetId="9">'Forma 7'!$J$90</definedName>
    <definedName name="VAS076_F_Kitasilgalaiki741NuotekuSurinkimas">'Forma 7'!$J$90</definedName>
    <definedName name="VAS076_F_Kitasilgalaiki742NuotekuValymas" localSheetId="9">'Forma 7'!$K$90</definedName>
    <definedName name="VAS076_F_Kitasilgalaiki742NuotekuValymas">'Forma 7'!$K$90</definedName>
    <definedName name="VAS076_F_Kitasilgalaiki743NuotekuDumblo" localSheetId="9">'Forma 7'!$L$90</definedName>
    <definedName name="VAS076_F_Kitasilgalaiki743NuotekuDumblo">'Forma 7'!$L$90</definedName>
    <definedName name="VAS076_F_Kitasilgalaiki74IsViso" localSheetId="9">'Forma 7'!$I$90</definedName>
    <definedName name="VAS076_F_Kitasilgalaiki74IsViso">'Forma 7'!$I$90</definedName>
    <definedName name="VAS076_F_Kitasilgalaiki75PavirsiniuNuoteku" localSheetId="9">'Forma 7'!$M$90</definedName>
    <definedName name="VAS076_F_Kitasilgalaiki75PavirsiniuNuoteku">'Forma 7'!$M$90</definedName>
    <definedName name="VAS076_F_Kitasilgalaiki76KitosReguliuojamosios" localSheetId="9">'Forma 7'!$N$90</definedName>
    <definedName name="VAS076_F_Kitasilgalaiki76KitosReguliuojamosios">'Forma 7'!$N$90</definedName>
    <definedName name="VAS076_F_Kitasilgalaiki77KitosVeiklos" localSheetId="9">'Forma 7'!$Q$90</definedName>
    <definedName name="VAS076_F_Kitasilgalaiki77KitosVeiklos">'Forma 7'!$Q$90</definedName>
    <definedName name="VAS076_F_Kitasilgalaiki7Apskaitosveikla1" localSheetId="9">'Forma 7'!$O$90</definedName>
    <definedName name="VAS076_F_Kitasilgalaiki7Apskaitosveikla1">'Forma 7'!$O$90</definedName>
    <definedName name="VAS076_F_Kitasilgalaiki7Kitareguliuoja1" localSheetId="9">'Forma 7'!$P$90</definedName>
    <definedName name="VAS076_F_Kitasilgalaiki7Kitareguliuoja1">'Forma 7'!$P$90</definedName>
    <definedName name="VAS076_F_Kitasilgalaiki81IS" localSheetId="9">'Forma 7'!$D$139</definedName>
    <definedName name="VAS076_F_Kitasilgalaiki81IS">'Forma 7'!$D$139</definedName>
    <definedName name="VAS076_F_Kitasilgalaiki831GeriamojoVandens" localSheetId="9">'Forma 7'!$F$139</definedName>
    <definedName name="VAS076_F_Kitasilgalaiki831GeriamojoVandens">'Forma 7'!$F$139</definedName>
    <definedName name="VAS076_F_Kitasilgalaiki832GeriamojoVandens" localSheetId="9">'Forma 7'!$G$139</definedName>
    <definedName name="VAS076_F_Kitasilgalaiki832GeriamojoVandens">'Forma 7'!$G$139</definedName>
    <definedName name="VAS076_F_Kitasilgalaiki833GeriamojoVandens" localSheetId="9">'Forma 7'!$H$139</definedName>
    <definedName name="VAS076_F_Kitasilgalaiki833GeriamojoVandens">'Forma 7'!$H$139</definedName>
    <definedName name="VAS076_F_Kitasilgalaiki83IsViso" localSheetId="9">'Forma 7'!$E$139</definedName>
    <definedName name="VAS076_F_Kitasilgalaiki83IsViso">'Forma 7'!$E$139</definedName>
    <definedName name="VAS076_F_Kitasilgalaiki841NuotekuSurinkimas" localSheetId="9">'Forma 7'!$J$139</definedName>
    <definedName name="VAS076_F_Kitasilgalaiki841NuotekuSurinkimas">'Forma 7'!$J$139</definedName>
    <definedName name="VAS076_F_Kitasilgalaiki842NuotekuValymas" localSheetId="9">'Forma 7'!$K$139</definedName>
    <definedName name="VAS076_F_Kitasilgalaiki842NuotekuValymas">'Forma 7'!$K$139</definedName>
    <definedName name="VAS076_F_Kitasilgalaiki843NuotekuDumblo" localSheetId="9">'Forma 7'!$L$139</definedName>
    <definedName name="VAS076_F_Kitasilgalaiki843NuotekuDumblo">'Forma 7'!$L$139</definedName>
    <definedName name="VAS076_F_Kitasilgalaiki84IsViso" localSheetId="9">'Forma 7'!$I$139</definedName>
    <definedName name="VAS076_F_Kitasilgalaiki84IsViso">'Forma 7'!$I$139</definedName>
    <definedName name="VAS076_F_Kitasilgalaiki85PavirsiniuNuoteku" localSheetId="9">'Forma 7'!$M$139</definedName>
    <definedName name="VAS076_F_Kitasilgalaiki85PavirsiniuNuoteku">'Forma 7'!$M$139</definedName>
    <definedName name="VAS076_F_Kitasilgalaiki86KitosReguliuojamosios" localSheetId="9">'Forma 7'!$N$139</definedName>
    <definedName name="VAS076_F_Kitasilgalaiki86KitosReguliuojamosios">'Forma 7'!$N$139</definedName>
    <definedName name="VAS076_F_Kitasilgalaiki87KitosVeiklos" localSheetId="9">'Forma 7'!$Q$139</definedName>
    <definedName name="VAS076_F_Kitasilgalaiki87KitosVeiklos">'Forma 7'!$Q$139</definedName>
    <definedName name="VAS076_F_Kitasilgalaiki8Apskaitosveikla1" localSheetId="9">'Forma 7'!$O$139</definedName>
    <definedName name="VAS076_F_Kitasilgalaiki8Apskaitosveikla1">'Forma 7'!$O$139</definedName>
    <definedName name="VAS076_F_Kitasilgalaiki8Kitareguliuoja1" localSheetId="9">'Forma 7'!$P$139</definedName>
    <definedName name="VAS076_F_Kitasilgalaiki8Kitareguliuoja1">'Forma 7'!$P$139</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7'!$D$42</definedName>
    <definedName name="VAS076_F_Kitasnemateria71IS">'Forma 7'!$D$42</definedName>
    <definedName name="VAS076_F_Kitasnemateria731GeriamojoVandens" localSheetId="9">'Forma 7'!$F$42</definedName>
    <definedName name="VAS076_F_Kitasnemateria731GeriamojoVandens">'Forma 7'!$F$42</definedName>
    <definedName name="VAS076_F_Kitasnemateria732GeriamojoVandens" localSheetId="9">'Forma 7'!$G$42</definedName>
    <definedName name="VAS076_F_Kitasnemateria732GeriamojoVandens">'Forma 7'!$G$42</definedName>
    <definedName name="VAS076_F_Kitasnemateria733GeriamojoVandens" localSheetId="9">'Forma 7'!$H$42</definedName>
    <definedName name="VAS076_F_Kitasnemateria733GeriamojoVandens">'Forma 7'!$H$42</definedName>
    <definedName name="VAS076_F_Kitasnemateria73IsViso" localSheetId="9">'Forma 7'!$E$42</definedName>
    <definedName name="VAS076_F_Kitasnemateria73IsViso">'Forma 7'!$E$42</definedName>
    <definedName name="VAS076_F_Kitasnemateria741NuotekuSurinkimas" localSheetId="9">'Forma 7'!$J$42</definedName>
    <definedName name="VAS076_F_Kitasnemateria741NuotekuSurinkimas">'Forma 7'!$J$42</definedName>
    <definedName name="VAS076_F_Kitasnemateria742NuotekuValymas" localSheetId="9">'Forma 7'!$K$42</definedName>
    <definedName name="VAS076_F_Kitasnemateria742NuotekuValymas">'Forma 7'!$K$42</definedName>
    <definedName name="VAS076_F_Kitasnemateria743NuotekuDumblo" localSheetId="9">'Forma 7'!$L$42</definedName>
    <definedName name="VAS076_F_Kitasnemateria743NuotekuDumblo">'Forma 7'!$L$42</definedName>
    <definedName name="VAS076_F_Kitasnemateria74IsViso" localSheetId="9">'Forma 7'!$I$42</definedName>
    <definedName name="VAS076_F_Kitasnemateria74IsViso">'Forma 7'!$I$42</definedName>
    <definedName name="VAS076_F_Kitasnemateria75PavirsiniuNuoteku" localSheetId="9">'Forma 7'!$M$42</definedName>
    <definedName name="VAS076_F_Kitasnemateria75PavirsiniuNuoteku">'Forma 7'!$M$42</definedName>
    <definedName name="VAS076_F_Kitasnemateria76KitosReguliuojamosios" localSheetId="9">'Forma 7'!$N$42</definedName>
    <definedName name="VAS076_F_Kitasnemateria76KitosReguliuojamosios">'Forma 7'!$N$42</definedName>
    <definedName name="VAS076_F_Kitasnemateria77KitosVeiklos" localSheetId="9">'Forma 7'!$Q$42</definedName>
    <definedName name="VAS076_F_Kitasnemateria77KitosVeiklos">'Forma 7'!$Q$42</definedName>
    <definedName name="VAS076_F_Kitasnemateria7Apskaitosveikla1" localSheetId="9">'Forma 7'!$O$42</definedName>
    <definedName name="VAS076_F_Kitasnemateria7Apskaitosveikla1">'Forma 7'!$O$42</definedName>
    <definedName name="VAS076_F_Kitasnemateria7Kitareguliuoja1" localSheetId="9">'Forma 7'!$P$42</definedName>
    <definedName name="VAS076_F_Kitasnemateria7Kitareguliuoja1">'Forma 7'!$P$42</definedName>
    <definedName name="VAS076_F_Kitasnemateria81IS" localSheetId="9">'Forma 7'!$D$70</definedName>
    <definedName name="VAS076_F_Kitasnemateria81IS">'Forma 7'!$D$70</definedName>
    <definedName name="VAS076_F_Kitasnemateria831GeriamojoVandens" localSheetId="9">'Forma 7'!$F$70</definedName>
    <definedName name="VAS076_F_Kitasnemateria831GeriamojoVandens">'Forma 7'!$F$70</definedName>
    <definedName name="VAS076_F_Kitasnemateria832GeriamojoVandens" localSheetId="9">'Forma 7'!$G$70</definedName>
    <definedName name="VAS076_F_Kitasnemateria832GeriamojoVandens">'Forma 7'!$G$70</definedName>
    <definedName name="VAS076_F_Kitasnemateria833GeriamojoVandens" localSheetId="9">'Forma 7'!$H$70</definedName>
    <definedName name="VAS076_F_Kitasnemateria833GeriamojoVandens">'Forma 7'!$H$70</definedName>
    <definedName name="VAS076_F_Kitasnemateria83IsViso" localSheetId="9">'Forma 7'!$E$70</definedName>
    <definedName name="VAS076_F_Kitasnemateria83IsViso">'Forma 7'!$E$70</definedName>
    <definedName name="VAS076_F_Kitasnemateria841NuotekuSurinkimas" localSheetId="9">'Forma 7'!$J$70</definedName>
    <definedName name="VAS076_F_Kitasnemateria841NuotekuSurinkimas">'Forma 7'!$J$70</definedName>
    <definedName name="VAS076_F_Kitasnemateria842NuotekuValymas" localSheetId="9">'Forma 7'!$K$70</definedName>
    <definedName name="VAS076_F_Kitasnemateria842NuotekuValymas">'Forma 7'!$K$70</definedName>
    <definedName name="VAS076_F_Kitasnemateria843NuotekuDumblo" localSheetId="9">'Forma 7'!$L$70</definedName>
    <definedName name="VAS076_F_Kitasnemateria843NuotekuDumblo">'Forma 7'!$L$70</definedName>
    <definedName name="VAS076_F_Kitasnemateria84IsViso" localSheetId="9">'Forma 7'!$I$70</definedName>
    <definedName name="VAS076_F_Kitasnemateria84IsViso">'Forma 7'!$I$70</definedName>
    <definedName name="VAS076_F_Kitasnemateria85PavirsiniuNuoteku" localSheetId="9">'Forma 7'!$M$70</definedName>
    <definedName name="VAS076_F_Kitasnemateria85PavirsiniuNuoteku">'Forma 7'!$M$70</definedName>
    <definedName name="VAS076_F_Kitasnemateria86KitosReguliuojamosios" localSheetId="9">'Forma 7'!$N$70</definedName>
    <definedName name="VAS076_F_Kitasnemateria86KitosReguliuojamosios">'Forma 7'!$N$70</definedName>
    <definedName name="VAS076_F_Kitasnemateria87KitosVeiklos" localSheetId="9">'Forma 7'!$Q$70</definedName>
    <definedName name="VAS076_F_Kitasnemateria87KitosVeiklos">'Forma 7'!$Q$70</definedName>
    <definedName name="VAS076_F_Kitasnemateria8Apskaitosveikla1" localSheetId="9">'Forma 7'!$O$70</definedName>
    <definedName name="VAS076_F_Kitasnemateria8Apskaitosveikla1">'Forma 7'!$O$70</definedName>
    <definedName name="VAS076_F_Kitasnemateria8Kitareguliuoja1" localSheetId="9">'Forma 7'!$P$70</definedName>
    <definedName name="VAS076_F_Kitasnemateria8Kitareguliuoja1">'Forma 7'!$P$70</definedName>
    <definedName name="VAS076_F_Kitasnemateria91IS" localSheetId="9">'Forma 7'!$D$120</definedName>
    <definedName name="VAS076_F_Kitasnemateria91IS">'Forma 7'!$D$120</definedName>
    <definedName name="VAS076_F_Kitasnemateria931GeriamojoVandens" localSheetId="9">'Forma 7'!$F$120</definedName>
    <definedName name="VAS076_F_Kitasnemateria931GeriamojoVandens">'Forma 7'!$F$120</definedName>
    <definedName name="VAS076_F_Kitasnemateria932GeriamojoVandens" localSheetId="9">'Forma 7'!$G$120</definedName>
    <definedName name="VAS076_F_Kitasnemateria932GeriamojoVandens">'Forma 7'!$G$120</definedName>
    <definedName name="VAS076_F_Kitasnemateria933GeriamojoVandens" localSheetId="9">'Forma 7'!$H$120</definedName>
    <definedName name="VAS076_F_Kitasnemateria933GeriamojoVandens">'Forma 7'!$H$120</definedName>
    <definedName name="VAS076_F_Kitasnemateria93IsViso" localSheetId="9">'Forma 7'!$E$120</definedName>
    <definedName name="VAS076_F_Kitasnemateria93IsViso">'Forma 7'!$E$120</definedName>
    <definedName name="VAS076_F_Kitasnemateria941NuotekuSurinkimas" localSheetId="9">'Forma 7'!$J$120</definedName>
    <definedName name="VAS076_F_Kitasnemateria941NuotekuSurinkimas">'Forma 7'!$J$120</definedName>
    <definedName name="VAS076_F_Kitasnemateria942NuotekuValymas" localSheetId="9">'Forma 7'!$K$120</definedName>
    <definedName name="VAS076_F_Kitasnemateria942NuotekuValymas">'Forma 7'!$K$120</definedName>
    <definedName name="VAS076_F_Kitasnemateria943NuotekuDumblo" localSheetId="9">'Forma 7'!$L$120</definedName>
    <definedName name="VAS076_F_Kitasnemateria943NuotekuDumblo">'Forma 7'!$L$120</definedName>
    <definedName name="VAS076_F_Kitasnemateria94IsViso" localSheetId="9">'Forma 7'!$I$120</definedName>
    <definedName name="VAS076_F_Kitasnemateria94IsViso">'Forma 7'!$I$120</definedName>
    <definedName name="VAS076_F_Kitasnemateria95PavirsiniuNuoteku" localSheetId="9">'Forma 7'!$M$120</definedName>
    <definedName name="VAS076_F_Kitasnemateria95PavirsiniuNuoteku">'Forma 7'!$M$120</definedName>
    <definedName name="VAS076_F_Kitasnemateria96KitosReguliuojamosios" localSheetId="9">'Forma 7'!$N$120</definedName>
    <definedName name="VAS076_F_Kitasnemateria96KitosReguliuojamosios">'Forma 7'!$N$120</definedName>
    <definedName name="VAS076_F_Kitasnemateria97KitosVeiklos" localSheetId="9">'Forma 7'!$Q$120</definedName>
    <definedName name="VAS076_F_Kitasnemateria97KitosVeiklos">'Forma 7'!$Q$120</definedName>
    <definedName name="VAS076_F_Kitasnemateria9Apskaitosveikla1" localSheetId="9">'Forma 7'!$O$120</definedName>
    <definedName name="VAS076_F_Kitasnemateria9Apskaitosveikla1">'Forma 7'!$O$120</definedName>
    <definedName name="VAS076_F_Kitasnemateria9Kitareguliuoja1" localSheetId="9">'Forma 7'!$P$120</definedName>
    <definedName name="VAS076_F_Kitasnemateria9Kitareguliuoja1">'Forma 7'!$P$120</definedName>
    <definedName name="VAS076_F_Kitigeriamojov11IS" localSheetId="9">'Forma 7'!$D$29</definedName>
    <definedName name="VAS076_F_Kitigeriamojov11IS">'Forma 7'!$D$29</definedName>
    <definedName name="VAS076_F_Kitigeriamojov131GeriamojoVandens" localSheetId="9">'Forma 7'!$F$29</definedName>
    <definedName name="VAS076_F_Kitigeriamojov131GeriamojoVandens">'Forma 7'!$F$29</definedName>
    <definedName name="VAS076_F_Kitigeriamojov132GeriamojoVandens" localSheetId="9">'Forma 7'!$G$29</definedName>
    <definedName name="VAS076_F_Kitigeriamojov132GeriamojoVandens">'Forma 7'!$G$29</definedName>
    <definedName name="VAS076_F_Kitigeriamojov133GeriamojoVandens" localSheetId="9">'Forma 7'!$H$29</definedName>
    <definedName name="VAS076_F_Kitigeriamojov133GeriamojoVandens">'Forma 7'!$H$29</definedName>
    <definedName name="VAS076_F_Kitigeriamojov13IsViso" localSheetId="9">'Forma 7'!$E$29</definedName>
    <definedName name="VAS076_F_Kitigeriamojov13IsViso">'Forma 7'!$E$29</definedName>
    <definedName name="VAS076_F_Kitigeriamojov141NuotekuSurinkimas" localSheetId="9">'Forma 7'!$J$29</definedName>
    <definedName name="VAS076_F_Kitigeriamojov141NuotekuSurinkimas">'Forma 7'!$J$29</definedName>
    <definedName name="VAS076_F_Kitigeriamojov142NuotekuValymas" localSheetId="9">'Forma 7'!$K$29</definedName>
    <definedName name="VAS076_F_Kitigeriamojov142NuotekuValymas">'Forma 7'!$K$29</definedName>
    <definedName name="VAS076_F_Kitigeriamojov143NuotekuDumblo" localSheetId="9">'Forma 7'!$L$29</definedName>
    <definedName name="VAS076_F_Kitigeriamojov143NuotekuDumblo">'Forma 7'!$L$29</definedName>
    <definedName name="VAS076_F_Kitigeriamojov14IsViso" localSheetId="9">'Forma 7'!$I$29</definedName>
    <definedName name="VAS076_F_Kitigeriamojov14IsViso">'Forma 7'!$I$29</definedName>
    <definedName name="VAS076_F_Kitigeriamojov15PavirsiniuNuoteku" localSheetId="9">'Forma 7'!$M$29</definedName>
    <definedName name="VAS076_F_Kitigeriamojov15PavirsiniuNuoteku">'Forma 7'!$M$29</definedName>
    <definedName name="VAS076_F_Kitigeriamojov16KitosReguliuojamosios" localSheetId="9">'Forma 7'!$N$29</definedName>
    <definedName name="VAS076_F_Kitigeriamojov16KitosReguliuojamosios">'Forma 7'!$N$29</definedName>
    <definedName name="VAS076_F_Kitigeriamojov17KitosVeiklos" localSheetId="9">'Forma 7'!$Q$29</definedName>
    <definedName name="VAS076_F_Kitigeriamojov17KitosVeiklos">'Forma 7'!$Q$29</definedName>
    <definedName name="VAS076_F_Kitigeriamojov1Apskaitosveikla1" localSheetId="9">'Forma 7'!$O$29</definedName>
    <definedName name="VAS076_F_Kitigeriamojov1Apskaitosveikla1">'Forma 7'!$O$29</definedName>
    <definedName name="VAS076_F_Kitigeriamojov1Kitareguliuoja1" localSheetId="9">'Forma 7'!$P$29</definedName>
    <definedName name="VAS076_F_Kitigeriamojov1Kitareguliuoja1">'Forma 7'!$P$29</definedName>
    <definedName name="VAS076_F_Kitigeriamojov21IS" localSheetId="9">'Forma 7'!$D$57</definedName>
    <definedName name="VAS076_F_Kitigeriamojov21IS">'Forma 7'!$D$57</definedName>
    <definedName name="VAS076_F_Kitigeriamojov231GeriamojoVandens" localSheetId="9">'Forma 7'!$F$57</definedName>
    <definedName name="VAS076_F_Kitigeriamojov231GeriamojoVandens">'Forma 7'!$F$57</definedName>
    <definedName name="VAS076_F_Kitigeriamojov232GeriamojoVandens" localSheetId="9">'Forma 7'!$G$57</definedName>
    <definedName name="VAS076_F_Kitigeriamojov232GeriamojoVandens">'Forma 7'!$G$57</definedName>
    <definedName name="VAS076_F_Kitigeriamojov233GeriamojoVandens" localSheetId="9">'Forma 7'!$H$57</definedName>
    <definedName name="VAS076_F_Kitigeriamojov233GeriamojoVandens">'Forma 7'!$H$57</definedName>
    <definedName name="VAS076_F_Kitigeriamojov23IsViso" localSheetId="9">'Forma 7'!$E$57</definedName>
    <definedName name="VAS076_F_Kitigeriamojov23IsViso">'Forma 7'!$E$57</definedName>
    <definedName name="VAS076_F_Kitigeriamojov241NuotekuSurinkimas" localSheetId="9">'Forma 7'!$J$57</definedName>
    <definedName name="VAS076_F_Kitigeriamojov241NuotekuSurinkimas">'Forma 7'!$J$57</definedName>
    <definedName name="VAS076_F_Kitigeriamojov242NuotekuValymas" localSheetId="9">'Forma 7'!$K$57</definedName>
    <definedName name="VAS076_F_Kitigeriamojov242NuotekuValymas">'Forma 7'!$K$57</definedName>
    <definedName name="VAS076_F_Kitigeriamojov243NuotekuDumblo" localSheetId="9">'Forma 7'!$L$57</definedName>
    <definedName name="VAS076_F_Kitigeriamojov243NuotekuDumblo">'Forma 7'!$L$57</definedName>
    <definedName name="VAS076_F_Kitigeriamojov24IsViso" localSheetId="9">'Forma 7'!$I$57</definedName>
    <definedName name="VAS076_F_Kitigeriamojov24IsViso">'Forma 7'!$I$57</definedName>
    <definedName name="VAS076_F_Kitigeriamojov25PavirsiniuNuoteku" localSheetId="9">'Forma 7'!$M$57</definedName>
    <definedName name="VAS076_F_Kitigeriamojov25PavirsiniuNuoteku">'Forma 7'!$M$57</definedName>
    <definedName name="VAS076_F_Kitigeriamojov26KitosReguliuojamosios" localSheetId="9">'Forma 7'!$N$57</definedName>
    <definedName name="VAS076_F_Kitigeriamojov26KitosReguliuojamosios">'Forma 7'!$N$57</definedName>
    <definedName name="VAS076_F_Kitigeriamojov27KitosVeiklos" localSheetId="9">'Forma 7'!$Q$57</definedName>
    <definedName name="VAS076_F_Kitigeriamojov27KitosVeiklos">'Forma 7'!$Q$57</definedName>
    <definedName name="VAS076_F_Kitigeriamojov2Apskaitosveikla1" localSheetId="9">'Forma 7'!$O$57</definedName>
    <definedName name="VAS076_F_Kitigeriamojov2Apskaitosveikla1">'Forma 7'!$O$57</definedName>
    <definedName name="VAS076_F_Kitigeriamojov2Kitareguliuoja1" localSheetId="9">'Forma 7'!$P$57</definedName>
    <definedName name="VAS076_F_Kitigeriamojov2Kitareguliuoja1">'Forma 7'!$P$57</definedName>
    <definedName name="VAS076_F_Kitigeriamojov31IS" localSheetId="9">'Forma 7'!$D$85</definedName>
    <definedName name="VAS076_F_Kitigeriamojov31IS">'Forma 7'!$D$85</definedName>
    <definedName name="VAS076_F_Kitigeriamojov331GeriamojoVandens" localSheetId="9">'Forma 7'!$F$85</definedName>
    <definedName name="VAS076_F_Kitigeriamojov331GeriamojoVandens">'Forma 7'!$F$85</definedName>
    <definedName name="VAS076_F_Kitigeriamojov332GeriamojoVandens" localSheetId="9">'Forma 7'!$G$85</definedName>
    <definedName name="VAS076_F_Kitigeriamojov332GeriamojoVandens">'Forma 7'!$G$85</definedName>
    <definedName name="VAS076_F_Kitigeriamojov333GeriamojoVandens" localSheetId="9">'Forma 7'!$H$85</definedName>
    <definedName name="VAS076_F_Kitigeriamojov333GeriamojoVandens">'Forma 7'!$H$85</definedName>
    <definedName name="VAS076_F_Kitigeriamojov33IsViso" localSheetId="9">'Forma 7'!$E$85</definedName>
    <definedName name="VAS076_F_Kitigeriamojov33IsViso">'Forma 7'!$E$85</definedName>
    <definedName name="VAS076_F_Kitigeriamojov341NuotekuSurinkimas" localSheetId="9">'Forma 7'!$J$85</definedName>
    <definedName name="VAS076_F_Kitigeriamojov341NuotekuSurinkimas">'Forma 7'!$J$85</definedName>
    <definedName name="VAS076_F_Kitigeriamojov342NuotekuValymas" localSheetId="9">'Forma 7'!$K$85</definedName>
    <definedName name="VAS076_F_Kitigeriamojov342NuotekuValymas">'Forma 7'!$K$85</definedName>
    <definedName name="VAS076_F_Kitigeriamojov343NuotekuDumblo" localSheetId="9">'Forma 7'!$L$85</definedName>
    <definedName name="VAS076_F_Kitigeriamojov343NuotekuDumblo">'Forma 7'!$L$85</definedName>
    <definedName name="VAS076_F_Kitigeriamojov34IsViso" localSheetId="9">'Forma 7'!$I$85</definedName>
    <definedName name="VAS076_F_Kitigeriamojov34IsViso">'Forma 7'!$I$85</definedName>
    <definedName name="VAS076_F_Kitigeriamojov35PavirsiniuNuoteku" localSheetId="9">'Forma 7'!$M$85</definedName>
    <definedName name="VAS076_F_Kitigeriamojov35PavirsiniuNuoteku">'Forma 7'!$M$85</definedName>
    <definedName name="VAS076_F_Kitigeriamojov36KitosReguliuojamosios" localSheetId="9">'Forma 7'!$N$85</definedName>
    <definedName name="VAS076_F_Kitigeriamojov36KitosReguliuojamosios">'Forma 7'!$N$85</definedName>
    <definedName name="VAS076_F_Kitigeriamojov37KitosVeiklos" localSheetId="9">'Forma 7'!$Q$85</definedName>
    <definedName name="VAS076_F_Kitigeriamojov37KitosVeiklos">'Forma 7'!$Q$85</definedName>
    <definedName name="VAS076_F_Kitigeriamojov3Apskaitosveikla1" localSheetId="9">'Forma 7'!$O$85</definedName>
    <definedName name="VAS076_F_Kitigeriamojov3Apskaitosveikla1">'Forma 7'!$O$85</definedName>
    <definedName name="VAS076_F_Kitigeriamojov3Kitareguliuoja1" localSheetId="9">'Forma 7'!$P$85</definedName>
    <definedName name="VAS076_F_Kitigeriamojov3Kitareguliuoja1">'Forma 7'!$P$85</definedName>
    <definedName name="VAS076_F_Kitigeriamojov41IS" localSheetId="9">'Forma 7'!$D$134</definedName>
    <definedName name="VAS076_F_Kitigeriamojov41IS">'Forma 7'!$D$134</definedName>
    <definedName name="VAS076_F_Kitigeriamojov431GeriamojoVandens" localSheetId="9">'Forma 7'!$F$134</definedName>
    <definedName name="VAS076_F_Kitigeriamojov431GeriamojoVandens">'Forma 7'!$F$134</definedName>
    <definedName name="VAS076_F_Kitigeriamojov432GeriamojoVandens" localSheetId="9">'Forma 7'!$G$134</definedName>
    <definedName name="VAS076_F_Kitigeriamojov432GeriamojoVandens">'Forma 7'!$G$134</definedName>
    <definedName name="VAS076_F_Kitigeriamojov433GeriamojoVandens" localSheetId="9">'Forma 7'!$H$134</definedName>
    <definedName name="VAS076_F_Kitigeriamojov433GeriamojoVandens">'Forma 7'!$H$134</definedName>
    <definedName name="VAS076_F_Kitigeriamojov43IsViso" localSheetId="9">'Forma 7'!$E$134</definedName>
    <definedName name="VAS076_F_Kitigeriamojov43IsViso">'Forma 7'!$E$134</definedName>
    <definedName name="VAS076_F_Kitigeriamojov441NuotekuSurinkimas" localSheetId="9">'Forma 7'!$J$134</definedName>
    <definedName name="VAS076_F_Kitigeriamojov441NuotekuSurinkimas">'Forma 7'!$J$134</definedName>
    <definedName name="VAS076_F_Kitigeriamojov442NuotekuValymas" localSheetId="9">'Forma 7'!$K$134</definedName>
    <definedName name="VAS076_F_Kitigeriamojov442NuotekuValymas">'Forma 7'!$K$134</definedName>
    <definedName name="VAS076_F_Kitigeriamojov443NuotekuDumblo" localSheetId="9">'Forma 7'!$L$134</definedName>
    <definedName name="VAS076_F_Kitigeriamojov443NuotekuDumblo">'Forma 7'!$L$134</definedName>
    <definedName name="VAS076_F_Kitigeriamojov44IsViso" localSheetId="9">'Forma 7'!$I$134</definedName>
    <definedName name="VAS076_F_Kitigeriamojov44IsViso">'Forma 7'!$I$134</definedName>
    <definedName name="VAS076_F_Kitigeriamojov45PavirsiniuNuoteku" localSheetId="9">'Forma 7'!$M$134</definedName>
    <definedName name="VAS076_F_Kitigeriamojov45PavirsiniuNuoteku">'Forma 7'!$M$134</definedName>
    <definedName name="VAS076_F_Kitigeriamojov46KitosReguliuojamosios" localSheetId="9">'Forma 7'!$N$134</definedName>
    <definedName name="VAS076_F_Kitigeriamojov46KitosReguliuojamosios">'Forma 7'!$N$134</definedName>
    <definedName name="VAS076_F_Kitigeriamojov47KitosVeiklos" localSheetId="9">'Forma 7'!$Q$134</definedName>
    <definedName name="VAS076_F_Kitigeriamojov47KitosVeiklos">'Forma 7'!$Q$134</definedName>
    <definedName name="VAS076_F_Kitigeriamojov4Apskaitosveikla1" localSheetId="9">'Forma 7'!$O$134</definedName>
    <definedName name="VAS076_F_Kitigeriamojov4Apskaitosveikla1">'Forma 7'!$O$134</definedName>
    <definedName name="VAS076_F_Kitigeriamojov4Kitareguliuoja1" localSheetId="9">'Forma 7'!$P$134</definedName>
    <definedName name="VAS076_F_Kitigeriamojov4Kitareguliuoja1">'Forma 7'!$P$134</definedName>
    <definedName name="VAS076_F_Kitiirenginiai111IS" localSheetId="9">'Forma 7'!$D$21</definedName>
    <definedName name="VAS076_F_Kitiirenginiai111IS">'Forma 7'!$D$21</definedName>
    <definedName name="VAS076_F_Kitiirenginiai1131GeriamojoVandens" localSheetId="9">'Forma 7'!$F$21</definedName>
    <definedName name="VAS076_F_Kitiirenginiai1131GeriamojoVandens">'Forma 7'!$F$21</definedName>
    <definedName name="VAS076_F_Kitiirenginiai1132GeriamojoVandens" localSheetId="9">'Forma 7'!$G$21</definedName>
    <definedName name="VAS076_F_Kitiirenginiai1132GeriamojoVandens">'Forma 7'!$G$21</definedName>
    <definedName name="VAS076_F_Kitiirenginiai1133GeriamojoVandens" localSheetId="9">'Forma 7'!$H$21</definedName>
    <definedName name="VAS076_F_Kitiirenginiai1133GeriamojoVandens">'Forma 7'!$H$21</definedName>
    <definedName name="VAS076_F_Kitiirenginiai113IsViso" localSheetId="9">'Forma 7'!$E$21</definedName>
    <definedName name="VAS076_F_Kitiirenginiai113IsViso">'Forma 7'!$E$21</definedName>
    <definedName name="VAS076_F_Kitiirenginiai1141NuotekuSurinkimas" localSheetId="9">'Forma 7'!$J$21</definedName>
    <definedName name="VAS076_F_Kitiirenginiai1141NuotekuSurinkimas">'Forma 7'!$J$21</definedName>
    <definedName name="VAS076_F_Kitiirenginiai1142NuotekuValymas" localSheetId="9">'Forma 7'!$K$21</definedName>
    <definedName name="VAS076_F_Kitiirenginiai1142NuotekuValymas">'Forma 7'!$K$21</definedName>
    <definedName name="VAS076_F_Kitiirenginiai1143NuotekuDumblo" localSheetId="9">'Forma 7'!$L$21</definedName>
    <definedName name="VAS076_F_Kitiirenginiai1143NuotekuDumblo">'Forma 7'!$L$21</definedName>
    <definedName name="VAS076_F_Kitiirenginiai114IsViso" localSheetId="9">'Forma 7'!$I$21</definedName>
    <definedName name="VAS076_F_Kitiirenginiai114IsViso">'Forma 7'!$I$21</definedName>
    <definedName name="VAS076_F_Kitiirenginiai115PavirsiniuNuoteku" localSheetId="9">'Forma 7'!$M$21</definedName>
    <definedName name="VAS076_F_Kitiirenginiai115PavirsiniuNuoteku">'Forma 7'!$M$21</definedName>
    <definedName name="VAS076_F_Kitiirenginiai116KitosReguliuojamosios" localSheetId="9">'Forma 7'!$N$21</definedName>
    <definedName name="VAS076_F_Kitiirenginiai116KitosReguliuojamosios">'Forma 7'!$N$21</definedName>
    <definedName name="VAS076_F_Kitiirenginiai117KitosVeiklos" localSheetId="9">'Forma 7'!$Q$21</definedName>
    <definedName name="VAS076_F_Kitiirenginiai117KitosVeiklos">'Forma 7'!$Q$21</definedName>
    <definedName name="VAS076_F_Kitiirenginiai11Apskaitosveikla1" localSheetId="9">'Forma 7'!$O$21</definedName>
    <definedName name="VAS076_F_Kitiirenginiai11Apskaitosveikla1">'Forma 7'!$O$21</definedName>
    <definedName name="VAS076_F_Kitiirenginiai11Kitareguliuoja1" localSheetId="9">'Forma 7'!$P$21</definedName>
    <definedName name="VAS076_F_Kitiirenginiai11Kitareguliuoja1">'Forma 7'!$P$21</definedName>
    <definedName name="VAS076_F_Kitiirenginiai121IS" localSheetId="9">'Forma 7'!$D$25</definedName>
    <definedName name="VAS076_F_Kitiirenginiai121IS">'Forma 7'!$D$25</definedName>
    <definedName name="VAS076_F_Kitiirenginiai1231GeriamojoVandens" localSheetId="9">'Forma 7'!$F$25</definedName>
    <definedName name="VAS076_F_Kitiirenginiai1231GeriamojoVandens">'Forma 7'!$F$25</definedName>
    <definedName name="VAS076_F_Kitiirenginiai1232GeriamojoVandens" localSheetId="9">'Forma 7'!$G$25</definedName>
    <definedName name="VAS076_F_Kitiirenginiai1232GeriamojoVandens">'Forma 7'!$G$25</definedName>
    <definedName name="VAS076_F_Kitiirenginiai1233GeriamojoVandens" localSheetId="9">'Forma 7'!$H$25</definedName>
    <definedName name="VAS076_F_Kitiirenginiai1233GeriamojoVandens">'Forma 7'!$H$25</definedName>
    <definedName name="VAS076_F_Kitiirenginiai123IsViso" localSheetId="9">'Forma 7'!$E$25</definedName>
    <definedName name="VAS076_F_Kitiirenginiai123IsViso">'Forma 7'!$E$25</definedName>
    <definedName name="VAS076_F_Kitiirenginiai1241NuotekuSurinkimas" localSheetId="9">'Forma 7'!$J$25</definedName>
    <definedName name="VAS076_F_Kitiirenginiai1241NuotekuSurinkimas">'Forma 7'!$J$25</definedName>
    <definedName name="VAS076_F_Kitiirenginiai1242NuotekuValymas" localSheetId="9">'Forma 7'!$K$25</definedName>
    <definedName name="VAS076_F_Kitiirenginiai1242NuotekuValymas">'Forma 7'!$K$25</definedName>
    <definedName name="VAS076_F_Kitiirenginiai1243NuotekuDumblo" localSheetId="9">'Forma 7'!$L$25</definedName>
    <definedName name="VAS076_F_Kitiirenginiai1243NuotekuDumblo">'Forma 7'!$L$25</definedName>
    <definedName name="VAS076_F_Kitiirenginiai124IsViso" localSheetId="9">'Forma 7'!$I$25</definedName>
    <definedName name="VAS076_F_Kitiirenginiai124IsViso">'Forma 7'!$I$25</definedName>
    <definedName name="VAS076_F_Kitiirenginiai125PavirsiniuNuoteku" localSheetId="9">'Forma 7'!$M$25</definedName>
    <definedName name="VAS076_F_Kitiirenginiai125PavirsiniuNuoteku">'Forma 7'!$M$25</definedName>
    <definedName name="VAS076_F_Kitiirenginiai126KitosReguliuojamosios" localSheetId="9">'Forma 7'!$N$25</definedName>
    <definedName name="VAS076_F_Kitiirenginiai126KitosReguliuojamosios">'Forma 7'!$N$25</definedName>
    <definedName name="VAS076_F_Kitiirenginiai127KitosVeiklos" localSheetId="9">'Forma 7'!$Q$25</definedName>
    <definedName name="VAS076_F_Kitiirenginiai127KitosVeiklos">'Forma 7'!$Q$25</definedName>
    <definedName name="VAS076_F_Kitiirenginiai12Apskaitosveikla1" localSheetId="9">'Forma 7'!$O$25</definedName>
    <definedName name="VAS076_F_Kitiirenginiai12Apskaitosveikla1">'Forma 7'!$O$25</definedName>
    <definedName name="VAS076_F_Kitiirenginiai12Kitareguliuoja1" localSheetId="9">'Forma 7'!$P$25</definedName>
    <definedName name="VAS076_F_Kitiirenginiai12Kitareguliuoja1">'Forma 7'!$P$25</definedName>
    <definedName name="VAS076_F_Kitiirenginiai131IS" localSheetId="9">'Forma 7'!$D$49</definedName>
    <definedName name="VAS076_F_Kitiirenginiai131IS">'Forma 7'!$D$49</definedName>
    <definedName name="VAS076_F_Kitiirenginiai1331GeriamojoVandens" localSheetId="9">'Forma 7'!$F$49</definedName>
    <definedName name="VAS076_F_Kitiirenginiai1331GeriamojoVandens">'Forma 7'!$F$49</definedName>
    <definedName name="VAS076_F_Kitiirenginiai1332GeriamojoVandens" localSheetId="9">'Forma 7'!$G$49</definedName>
    <definedName name="VAS076_F_Kitiirenginiai1332GeriamojoVandens">'Forma 7'!$G$49</definedName>
    <definedName name="VAS076_F_Kitiirenginiai1333GeriamojoVandens" localSheetId="9">'Forma 7'!$H$49</definedName>
    <definedName name="VAS076_F_Kitiirenginiai1333GeriamojoVandens">'Forma 7'!$H$49</definedName>
    <definedName name="VAS076_F_Kitiirenginiai133IsViso" localSheetId="9">'Forma 7'!$E$49</definedName>
    <definedName name="VAS076_F_Kitiirenginiai133IsViso">'Forma 7'!$E$49</definedName>
    <definedName name="VAS076_F_Kitiirenginiai1341NuotekuSurinkimas" localSheetId="9">'Forma 7'!$J$49</definedName>
    <definedName name="VAS076_F_Kitiirenginiai1341NuotekuSurinkimas">'Forma 7'!$J$49</definedName>
    <definedName name="VAS076_F_Kitiirenginiai1342NuotekuValymas" localSheetId="9">'Forma 7'!$K$49</definedName>
    <definedName name="VAS076_F_Kitiirenginiai1342NuotekuValymas">'Forma 7'!$K$49</definedName>
    <definedName name="VAS076_F_Kitiirenginiai1343NuotekuDumblo" localSheetId="9">'Forma 7'!$L$49</definedName>
    <definedName name="VAS076_F_Kitiirenginiai1343NuotekuDumblo">'Forma 7'!$L$49</definedName>
    <definedName name="VAS076_F_Kitiirenginiai134IsViso" localSheetId="9">'Forma 7'!$I$49</definedName>
    <definedName name="VAS076_F_Kitiirenginiai134IsViso">'Forma 7'!$I$49</definedName>
    <definedName name="VAS076_F_Kitiirenginiai135PavirsiniuNuoteku" localSheetId="9">'Forma 7'!$M$49</definedName>
    <definedName name="VAS076_F_Kitiirenginiai135PavirsiniuNuoteku">'Forma 7'!$M$49</definedName>
    <definedName name="VAS076_F_Kitiirenginiai136KitosReguliuojamosios" localSheetId="9">'Forma 7'!$N$49</definedName>
    <definedName name="VAS076_F_Kitiirenginiai136KitosReguliuojamosios">'Forma 7'!$N$49</definedName>
    <definedName name="VAS076_F_Kitiirenginiai137KitosVeiklos" localSheetId="9">'Forma 7'!$Q$49</definedName>
    <definedName name="VAS076_F_Kitiirenginiai137KitosVeiklos">'Forma 7'!$Q$49</definedName>
    <definedName name="VAS076_F_Kitiirenginiai13Apskaitosveikla1" localSheetId="9">'Forma 7'!$O$49</definedName>
    <definedName name="VAS076_F_Kitiirenginiai13Apskaitosveikla1">'Forma 7'!$O$49</definedName>
    <definedName name="VAS076_F_Kitiirenginiai13Kitareguliuoja1" localSheetId="9">'Forma 7'!$P$49</definedName>
    <definedName name="VAS076_F_Kitiirenginiai13Kitareguliuoja1">'Forma 7'!$P$49</definedName>
    <definedName name="VAS076_F_Kitiirenginiai141IS" localSheetId="9">'Forma 7'!$D$53</definedName>
    <definedName name="VAS076_F_Kitiirenginiai141IS">'Forma 7'!$D$53</definedName>
    <definedName name="VAS076_F_Kitiirenginiai1431GeriamojoVandens" localSheetId="9">'Forma 7'!$F$53</definedName>
    <definedName name="VAS076_F_Kitiirenginiai1431GeriamojoVandens">'Forma 7'!$F$53</definedName>
    <definedName name="VAS076_F_Kitiirenginiai1432GeriamojoVandens" localSheetId="9">'Forma 7'!$G$53</definedName>
    <definedName name="VAS076_F_Kitiirenginiai1432GeriamojoVandens">'Forma 7'!$G$53</definedName>
    <definedName name="VAS076_F_Kitiirenginiai1433GeriamojoVandens" localSheetId="9">'Forma 7'!$H$53</definedName>
    <definedName name="VAS076_F_Kitiirenginiai1433GeriamojoVandens">'Forma 7'!$H$53</definedName>
    <definedName name="VAS076_F_Kitiirenginiai143IsViso" localSheetId="9">'Forma 7'!$E$53</definedName>
    <definedName name="VAS076_F_Kitiirenginiai143IsViso">'Forma 7'!$E$53</definedName>
    <definedName name="VAS076_F_Kitiirenginiai1441NuotekuSurinkimas" localSheetId="9">'Forma 7'!$J$53</definedName>
    <definedName name="VAS076_F_Kitiirenginiai1441NuotekuSurinkimas">'Forma 7'!$J$53</definedName>
    <definedName name="VAS076_F_Kitiirenginiai1442NuotekuValymas" localSheetId="9">'Forma 7'!$K$53</definedName>
    <definedName name="VAS076_F_Kitiirenginiai1442NuotekuValymas">'Forma 7'!$K$53</definedName>
    <definedName name="VAS076_F_Kitiirenginiai1443NuotekuDumblo" localSheetId="9">'Forma 7'!$L$53</definedName>
    <definedName name="VAS076_F_Kitiirenginiai1443NuotekuDumblo">'Forma 7'!$L$53</definedName>
    <definedName name="VAS076_F_Kitiirenginiai144IsViso" localSheetId="9">'Forma 7'!$I$53</definedName>
    <definedName name="VAS076_F_Kitiirenginiai144IsViso">'Forma 7'!$I$53</definedName>
    <definedName name="VAS076_F_Kitiirenginiai145PavirsiniuNuoteku" localSheetId="9">'Forma 7'!$M$53</definedName>
    <definedName name="VAS076_F_Kitiirenginiai145PavirsiniuNuoteku">'Forma 7'!$M$53</definedName>
    <definedName name="VAS076_F_Kitiirenginiai146KitosReguliuojamosios" localSheetId="9">'Forma 7'!$N$53</definedName>
    <definedName name="VAS076_F_Kitiirenginiai146KitosReguliuojamosios">'Forma 7'!$N$53</definedName>
    <definedName name="VAS076_F_Kitiirenginiai147KitosVeiklos" localSheetId="9">'Forma 7'!$Q$53</definedName>
    <definedName name="VAS076_F_Kitiirenginiai147KitosVeiklos">'Forma 7'!$Q$53</definedName>
    <definedName name="VAS076_F_Kitiirenginiai14Apskaitosveikla1" localSheetId="9">'Forma 7'!$O$53</definedName>
    <definedName name="VAS076_F_Kitiirenginiai14Apskaitosveikla1">'Forma 7'!$O$53</definedName>
    <definedName name="VAS076_F_Kitiirenginiai14Kitareguliuoja1" localSheetId="9">'Forma 7'!$P$53</definedName>
    <definedName name="VAS076_F_Kitiirenginiai14Kitareguliuoja1">'Forma 7'!$P$53</definedName>
    <definedName name="VAS076_F_Kitiirenginiai151IS" localSheetId="9">'Forma 7'!$D$77</definedName>
    <definedName name="VAS076_F_Kitiirenginiai151IS">'Forma 7'!$D$77</definedName>
    <definedName name="VAS076_F_Kitiirenginiai1531GeriamojoVandens" localSheetId="9">'Forma 7'!$F$77</definedName>
    <definedName name="VAS076_F_Kitiirenginiai1531GeriamojoVandens">'Forma 7'!$F$77</definedName>
    <definedName name="VAS076_F_Kitiirenginiai1532GeriamojoVandens" localSheetId="9">'Forma 7'!$G$77</definedName>
    <definedName name="VAS076_F_Kitiirenginiai1532GeriamojoVandens">'Forma 7'!$G$77</definedName>
    <definedName name="VAS076_F_Kitiirenginiai1533GeriamojoVandens" localSheetId="9">'Forma 7'!$H$77</definedName>
    <definedName name="VAS076_F_Kitiirenginiai1533GeriamojoVandens">'Forma 7'!$H$77</definedName>
    <definedName name="VAS076_F_Kitiirenginiai153IsViso" localSheetId="9">'Forma 7'!$E$77</definedName>
    <definedName name="VAS076_F_Kitiirenginiai153IsViso">'Forma 7'!$E$77</definedName>
    <definedName name="VAS076_F_Kitiirenginiai1541NuotekuSurinkimas" localSheetId="9">'Forma 7'!$J$77</definedName>
    <definedName name="VAS076_F_Kitiirenginiai1541NuotekuSurinkimas">'Forma 7'!$J$77</definedName>
    <definedName name="VAS076_F_Kitiirenginiai1542NuotekuValymas" localSheetId="9">'Forma 7'!$K$77</definedName>
    <definedName name="VAS076_F_Kitiirenginiai1542NuotekuValymas">'Forma 7'!$K$77</definedName>
    <definedName name="VAS076_F_Kitiirenginiai1543NuotekuDumblo" localSheetId="9">'Forma 7'!$L$77</definedName>
    <definedName name="VAS076_F_Kitiirenginiai1543NuotekuDumblo">'Forma 7'!$L$77</definedName>
    <definedName name="VAS076_F_Kitiirenginiai154IsViso" localSheetId="9">'Forma 7'!$I$77</definedName>
    <definedName name="VAS076_F_Kitiirenginiai154IsViso">'Forma 7'!$I$77</definedName>
    <definedName name="VAS076_F_Kitiirenginiai155PavirsiniuNuoteku" localSheetId="9">'Forma 7'!$M$77</definedName>
    <definedName name="VAS076_F_Kitiirenginiai155PavirsiniuNuoteku">'Forma 7'!$M$77</definedName>
    <definedName name="VAS076_F_Kitiirenginiai156KitosReguliuojamosios" localSheetId="9">'Forma 7'!$N$77</definedName>
    <definedName name="VAS076_F_Kitiirenginiai156KitosReguliuojamosios">'Forma 7'!$N$77</definedName>
    <definedName name="VAS076_F_Kitiirenginiai157KitosVeiklos" localSheetId="9">'Forma 7'!$Q$77</definedName>
    <definedName name="VAS076_F_Kitiirenginiai157KitosVeiklos">'Forma 7'!$Q$77</definedName>
    <definedName name="VAS076_F_Kitiirenginiai15Apskaitosveikla1" localSheetId="9">'Forma 7'!$O$77</definedName>
    <definedName name="VAS076_F_Kitiirenginiai15Apskaitosveikla1">'Forma 7'!$O$77</definedName>
    <definedName name="VAS076_F_Kitiirenginiai15Kitareguliuoja1" localSheetId="9">'Forma 7'!$P$77</definedName>
    <definedName name="VAS076_F_Kitiirenginiai15Kitareguliuoja1">'Forma 7'!$P$77</definedName>
    <definedName name="VAS076_F_Kitiirenginiai161IS" localSheetId="9">'Forma 7'!$D$81</definedName>
    <definedName name="VAS076_F_Kitiirenginiai161IS">'Forma 7'!$D$81</definedName>
    <definedName name="VAS076_F_Kitiirenginiai1631GeriamojoVandens" localSheetId="9">'Forma 7'!$F$81</definedName>
    <definedName name="VAS076_F_Kitiirenginiai1631GeriamojoVandens">'Forma 7'!$F$81</definedName>
    <definedName name="VAS076_F_Kitiirenginiai1632GeriamojoVandens" localSheetId="9">'Forma 7'!$G$81</definedName>
    <definedName name="VAS076_F_Kitiirenginiai1632GeriamojoVandens">'Forma 7'!$G$81</definedName>
    <definedName name="VAS076_F_Kitiirenginiai1633GeriamojoVandens" localSheetId="9">'Forma 7'!$H$81</definedName>
    <definedName name="VAS076_F_Kitiirenginiai1633GeriamojoVandens">'Forma 7'!$H$81</definedName>
    <definedName name="VAS076_F_Kitiirenginiai163IsViso" localSheetId="9">'Forma 7'!$E$81</definedName>
    <definedName name="VAS076_F_Kitiirenginiai163IsViso">'Forma 7'!$E$81</definedName>
    <definedName name="VAS076_F_Kitiirenginiai1641NuotekuSurinkimas" localSheetId="9">'Forma 7'!$J$81</definedName>
    <definedName name="VAS076_F_Kitiirenginiai1641NuotekuSurinkimas">'Forma 7'!$J$81</definedName>
    <definedName name="VAS076_F_Kitiirenginiai1642NuotekuValymas" localSheetId="9">'Forma 7'!$K$81</definedName>
    <definedName name="VAS076_F_Kitiirenginiai1642NuotekuValymas">'Forma 7'!$K$81</definedName>
    <definedName name="VAS076_F_Kitiirenginiai1643NuotekuDumblo" localSheetId="9">'Forma 7'!$L$81</definedName>
    <definedName name="VAS076_F_Kitiirenginiai1643NuotekuDumblo">'Forma 7'!$L$81</definedName>
    <definedName name="VAS076_F_Kitiirenginiai164IsViso" localSheetId="9">'Forma 7'!$I$81</definedName>
    <definedName name="VAS076_F_Kitiirenginiai164IsViso">'Forma 7'!$I$81</definedName>
    <definedName name="VAS076_F_Kitiirenginiai165PavirsiniuNuoteku" localSheetId="9">'Forma 7'!$M$81</definedName>
    <definedName name="VAS076_F_Kitiirenginiai165PavirsiniuNuoteku">'Forma 7'!$M$81</definedName>
    <definedName name="VAS076_F_Kitiirenginiai166KitosReguliuojamosios" localSheetId="9">'Forma 7'!$N$81</definedName>
    <definedName name="VAS076_F_Kitiirenginiai166KitosReguliuojamosios">'Forma 7'!$N$81</definedName>
    <definedName name="VAS076_F_Kitiirenginiai167KitosVeiklos" localSheetId="9">'Forma 7'!$Q$81</definedName>
    <definedName name="VAS076_F_Kitiirenginiai167KitosVeiklos">'Forma 7'!$Q$81</definedName>
    <definedName name="VAS076_F_Kitiirenginiai16Apskaitosveikla1" localSheetId="9">'Forma 7'!$O$81</definedName>
    <definedName name="VAS076_F_Kitiirenginiai16Apskaitosveikla1">'Forma 7'!$O$81</definedName>
    <definedName name="VAS076_F_Kitiirenginiai16Kitareguliuoja1" localSheetId="9">'Forma 7'!$P$81</definedName>
    <definedName name="VAS076_F_Kitiirenginiai16Kitareguliuoja1">'Forma 7'!$P$81</definedName>
    <definedName name="VAS076_F_Kitiirenginiai171IS" localSheetId="9">'Forma 7'!$D$127</definedName>
    <definedName name="VAS076_F_Kitiirenginiai171IS">'Forma 7'!$D$127</definedName>
    <definedName name="VAS076_F_Kitiirenginiai1731GeriamojoVandens" localSheetId="9">'Forma 7'!$F$127</definedName>
    <definedName name="VAS076_F_Kitiirenginiai1731GeriamojoVandens">'Forma 7'!$F$127</definedName>
    <definedName name="VAS076_F_Kitiirenginiai1732GeriamojoVandens" localSheetId="9">'Forma 7'!$G$127</definedName>
    <definedName name="VAS076_F_Kitiirenginiai1732GeriamojoVandens">'Forma 7'!$G$127</definedName>
    <definedName name="VAS076_F_Kitiirenginiai1733GeriamojoVandens" localSheetId="9">'Forma 7'!$H$127</definedName>
    <definedName name="VAS076_F_Kitiirenginiai1733GeriamojoVandens">'Forma 7'!$H$127</definedName>
    <definedName name="VAS076_F_Kitiirenginiai173IsViso" localSheetId="9">'Forma 7'!$E$127</definedName>
    <definedName name="VAS076_F_Kitiirenginiai173IsViso">'Forma 7'!$E$127</definedName>
    <definedName name="VAS076_F_Kitiirenginiai1741NuotekuSurinkimas" localSheetId="9">'Forma 7'!$J$127</definedName>
    <definedName name="VAS076_F_Kitiirenginiai1741NuotekuSurinkimas">'Forma 7'!$J$127</definedName>
    <definedName name="VAS076_F_Kitiirenginiai1742NuotekuValymas" localSheetId="9">'Forma 7'!$K$127</definedName>
    <definedName name="VAS076_F_Kitiirenginiai1742NuotekuValymas">'Forma 7'!$K$127</definedName>
    <definedName name="VAS076_F_Kitiirenginiai1743NuotekuDumblo" localSheetId="9">'Forma 7'!$L$127</definedName>
    <definedName name="VAS076_F_Kitiirenginiai1743NuotekuDumblo">'Forma 7'!$L$127</definedName>
    <definedName name="VAS076_F_Kitiirenginiai174IsViso" localSheetId="9">'Forma 7'!$I$127</definedName>
    <definedName name="VAS076_F_Kitiirenginiai174IsViso">'Forma 7'!$I$127</definedName>
    <definedName name="VAS076_F_Kitiirenginiai175PavirsiniuNuoteku" localSheetId="9">'Forma 7'!$M$127</definedName>
    <definedName name="VAS076_F_Kitiirenginiai175PavirsiniuNuoteku">'Forma 7'!$M$127</definedName>
    <definedName name="VAS076_F_Kitiirenginiai176KitosReguliuojamosios" localSheetId="9">'Forma 7'!$N$127</definedName>
    <definedName name="VAS076_F_Kitiirenginiai176KitosReguliuojamosios">'Forma 7'!$N$127</definedName>
    <definedName name="VAS076_F_Kitiirenginiai177KitosVeiklos" localSheetId="9">'Forma 7'!$Q$127</definedName>
    <definedName name="VAS076_F_Kitiirenginiai177KitosVeiklos">'Forma 7'!$Q$127</definedName>
    <definedName name="VAS076_F_Kitiirenginiai17Apskaitosveikla1" localSheetId="9">'Forma 7'!$O$127</definedName>
    <definedName name="VAS076_F_Kitiirenginiai17Apskaitosveikla1">'Forma 7'!$O$127</definedName>
    <definedName name="VAS076_F_Kitiirenginiai17Kitareguliuoja1" localSheetId="9">'Forma 7'!$P$127</definedName>
    <definedName name="VAS076_F_Kitiirenginiai17Kitareguliuoja1">'Forma 7'!$P$127</definedName>
    <definedName name="VAS076_F_Kitiirenginiai181IS" localSheetId="9">'Forma 7'!$D$130</definedName>
    <definedName name="VAS076_F_Kitiirenginiai181IS">'Forma 7'!$D$130</definedName>
    <definedName name="VAS076_F_Kitiirenginiai1831GeriamojoVandens" localSheetId="9">'Forma 7'!$F$130</definedName>
    <definedName name="VAS076_F_Kitiirenginiai1831GeriamojoVandens">'Forma 7'!$F$130</definedName>
    <definedName name="VAS076_F_Kitiirenginiai1832GeriamojoVandens" localSheetId="9">'Forma 7'!$G$130</definedName>
    <definedName name="VAS076_F_Kitiirenginiai1832GeriamojoVandens">'Forma 7'!$G$130</definedName>
    <definedName name="VAS076_F_Kitiirenginiai1833GeriamojoVandens" localSheetId="9">'Forma 7'!$H$130</definedName>
    <definedName name="VAS076_F_Kitiirenginiai1833GeriamojoVandens">'Forma 7'!$H$130</definedName>
    <definedName name="VAS076_F_Kitiirenginiai183IsViso" localSheetId="9">'Forma 7'!$E$130</definedName>
    <definedName name="VAS076_F_Kitiirenginiai183IsViso">'Forma 7'!$E$130</definedName>
    <definedName name="VAS076_F_Kitiirenginiai1841NuotekuSurinkimas" localSheetId="9">'Forma 7'!$J$130</definedName>
    <definedName name="VAS076_F_Kitiirenginiai1841NuotekuSurinkimas">'Forma 7'!$J$130</definedName>
    <definedName name="VAS076_F_Kitiirenginiai1842NuotekuValymas" localSheetId="9">'Forma 7'!$K$130</definedName>
    <definedName name="VAS076_F_Kitiirenginiai1842NuotekuValymas">'Forma 7'!$K$130</definedName>
    <definedName name="VAS076_F_Kitiirenginiai1843NuotekuDumblo" localSheetId="9">'Forma 7'!$L$130</definedName>
    <definedName name="VAS076_F_Kitiirenginiai1843NuotekuDumblo">'Forma 7'!$L$130</definedName>
    <definedName name="VAS076_F_Kitiirenginiai184IsViso" localSheetId="9">'Forma 7'!$I$130</definedName>
    <definedName name="VAS076_F_Kitiirenginiai184IsViso">'Forma 7'!$I$130</definedName>
    <definedName name="VAS076_F_Kitiirenginiai185PavirsiniuNuoteku" localSheetId="9">'Forma 7'!$M$130</definedName>
    <definedName name="VAS076_F_Kitiirenginiai185PavirsiniuNuoteku">'Forma 7'!$M$130</definedName>
    <definedName name="VAS076_F_Kitiirenginiai186KitosReguliuojamosios" localSheetId="9">'Forma 7'!$N$130</definedName>
    <definedName name="VAS076_F_Kitiirenginiai186KitosReguliuojamosios">'Forma 7'!$N$130</definedName>
    <definedName name="VAS076_F_Kitiirenginiai187KitosVeiklos" localSheetId="9">'Forma 7'!$Q$130</definedName>
    <definedName name="VAS076_F_Kitiirenginiai187KitosVeiklos">'Forma 7'!$Q$130</definedName>
    <definedName name="VAS076_F_Kitiirenginiai18Apskaitosveikla1" localSheetId="9">'Forma 7'!$O$130</definedName>
    <definedName name="VAS076_F_Kitiirenginiai18Apskaitosveikla1">'Forma 7'!$O$130</definedName>
    <definedName name="VAS076_F_Kitiirenginiai18Kitareguliuoja1" localSheetId="9">'Forma 7'!$P$130</definedName>
    <definedName name="VAS076_F_Kitiirenginiai18Kitareguliuoja1">'Forma 7'!$P$130</definedName>
    <definedName name="VAS076_F_Kitostransport61IS" localSheetId="9">'Forma 7'!$D$33</definedName>
    <definedName name="VAS076_F_Kitostransport61IS">'Forma 7'!$D$33</definedName>
    <definedName name="VAS076_F_Kitostransport631GeriamojoVandens" localSheetId="9">'Forma 7'!$F$33</definedName>
    <definedName name="VAS076_F_Kitostransport631GeriamojoVandens">'Forma 7'!$F$33</definedName>
    <definedName name="VAS076_F_Kitostransport632GeriamojoVandens" localSheetId="9">'Forma 7'!$G$33</definedName>
    <definedName name="VAS076_F_Kitostransport632GeriamojoVandens">'Forma 7'!$G$33</definedName>
    <definedName name="VAS076_F_Kitostransport633GeriamojoVandens" localSheetId="9">'Forma 7'!$H$33</definedName>
    <definedName name="VAS076_F_Kitostransport633GeriamojoVandens">'Forma 7'!$H$33</definedName>
    <definedName name="VAS076_F_Kitostransport63IsViso" localSheetId="9">'Forma 7'!$E$33</definedName>
    <definedName name="VAS076_F_Kitostransport63IsViso">'Forma 7'!$E$33</definedName>
    <definedName name="VAS076_F_Kitostransport641NuotekuSurinkimas" localSheetId="9">'Forma 7'!$J$33</definedName>
    <definedName name="VAS076_F_Kitostransport641NuotekuSurinkimas">'Forma 7'!$J$33</definedName>
    <definedName name="VAS076_F_Kitostransport642NuotekuValymas" localSheetId="9">'Forma 7'!$K$33</definedName>
    <definedName name="VAS076_F_Kitostransport642NuotekuValymas">'Forma 7'!$K$33</definedName>
    <definedName name="VAS076_F_Kitostransport643NuotekuDumblo" localSheetId="9">'Forma 7'!$L$33</definedName>
    <definedName name="VAS076_F_Kitostransport643NuotekuDumblo">'Forma 7'!$L$33</definedName>
    <definedName name="VAS076_F_Kitostransport64IsViso" localSheetId="9">'Forma 7'!$I$33</definedName>
    <definedName name="VAS076_F_Kitostransport64IsViso">'Forma 7'!$I$33</definedName>
    <definedName name="VAS076_F_Kitostransport65PavirsiniuNuoteku" localSheetId="9">'Forma 7'!$M$33</definedName>
    <definedName name="VAS076_F_Kitostransport65PavirsiniuNuoteku">'Forma 7'!$M$33</definedName>
    <definedName name="VAS076_F_Kitostransport66KitosReguliuojamosios" localSheetId="9">'Forma 7'!$N$33</definedName>
    <definedName name="VAS076_F_Kitostransport66KitosReguliuojamosios">'Forma 7'!$N$33</definedName>
    <definedName name="VAS076_F_Kitostransport67KitosVeiklos" localSheetId="9">'Forma 7'!$Q$33</definedName>
    <definedName name="VAS076_F_Kitostransport67KitosVeiklos">'Forma 7'!$Q$33</definedName>
    <definedName name="VAS076_F_Kitostransport6Apskaitosveikla1" localSheetId="9">'Forma 7'!$O$33</definedName>
    <definedName name="VAS076_F_Kitostransport6Apskaitosveikla1">'Forma 7'!$O$33</definedName>
    <definedName name="VAS076_F_Kitostransport6Kitareguliuoja1" localSheetId="9">'Forma 7'!$P$33</definedName>
    <definedName name="VAS076_F_Kitostransport6Kitareguliuoja1">'Forma 7'!$P$33</definedName>
    <definedName name="VAS076_F_Kitostransport71IS" localSheetId="9">'Forma 7'!$D$61</definedName>
    <definedName name="VAS076_F_Kitostransport71IS">'Forma 7'!$D$61</definedName>
    <definedName name="VAS076_F_Kitostransport731GeriamojoVandens" localSheetId="9">'Forma 7'!$F$61</definedName>
    <definedName name="VAS076_F_Kitostransport731GeriamojoVandens">'Forma 7'!$F$61</definedName>
    <definedName name="VAS076_F_Kitostransport732GeriamojoVandens" localSheetId="9">'Forma 7'!$G$61</definedName>
    <definedName name="VAS076_F_Kitostransport732GeriamojoVandens">'Forma 7'!$G$61</definedName>
    <definedName name="VAS076_F_Kitostransport733GeriamojoVandens" localSheetId="9">'Forma 7'!$H$61</definedName>
    <definedName name="VAS076_F_Kitostransport733GeriamojoVandens">'Forma 7'!$H$61</definedName>
    <definedName name="VAS076_F_Kitostransport73IsViso" localSheetId="9">'Forma 7'!$E$61</definedName>
    <definedName name="VAS076_F_Kitostransport73IsViso">'Forma 7'!$E$61</definedName>
    <definedName name="VAS076_F_Kitostransport741NuotekuSurinkimas" localSheetId="9">'Forma 7'!$J$61</definedName>
    <definedName name="VAS076_F_Kitostransport741NuotekuSurinkimas">'Forma 7'!$J$61</definedName>
    <definedName name="VAS076_F_Kitostransport742NuotekuValymas" localSheetId="9">'Forma 7'!$K$61</definedName>
    <definedName name="VAS076_F_Kitostransport742NuotekuValymas">'Forma 7'!$K$61</definedName>
    <definedName name="VAS076_F_Kitostransport743NuotekuDumblo" localSheetId="9">'Forma 7'!$L$61</definedName>
    <definedName name="VAS076_F_Kitostransport743NuotekuDumblo">'Forma 7'!$L$61</definedName>
    <definedName name="VAS076_F_Kitostransport74IsViso" localSheetId="9">'Forma 7'!$I$61</definedName>
    <definedName name="VAS076_F_Kitostransport74IsViso">'Forma 7'!$I$61</definedName>
    <definedName name="VAS076_F_Kitostransport75PavirsiniuNuoteku" localSheetId="9">'Forma 7'!$M$61</definedName>
    <definedName name="VAS076_F_Kitostransport75PavirsiniuNuoteku">'Forma 7'!$M$61</definedName>
    <definedName name="VAS076_F_Kitostransport76KitosReguliuojamosios" localSheetId="9">'Forma 7'!$N$61</definedName>
    <definedName name="VAS076_F_Kitostransport76KitosReguliuojamosios">'Forma 7'!$N$61</definedName>
    <definedName name="VAS076_F_Kitostransport77KitosVeiklos" localSheetId="9">'Forma 7'!$Q$61</definedName>
    <definedName name="VAS076_F_Kitostransport77KitosVeiklos">'Forma 7'!$Q$61</definedName>
    <definedName name="VAS076_F_Kitostransport7Apskaitosveikla1" localSheetId="9">'Forma 7'!$O$61</definedName>
    <definedName name="VAS076_F_Kitostransport7Apskaitosveikla1">'Forma 7'!$O$61</definedName>
    <definedName name="VAS076_F_Kitostransport7Kitareguliuoja1" localSheetId="9">'Forma 7'!$P$61</definedName>
    <definedName name="VAS076_F_Kitostransport7Kitareguliuoja1">'Forma 7'!$P$61</definedName>
    <definedName name="VAS076_F_Kitostransport81IS" localSheetId="9">'Forma 7'!$D$89</definedName>
    <definedName name="VAS076_F_Kitostransport81IS">'Forma 7'!$D$89</definedName>
    <definedName name="VAS076_F_Kitostransport831GeriamojoVandens" localSheetId="9">'Forma 7'!$F$89</definedName>
    <definedName name="VAS076_F_Kitostransport831GeriamojoVandens">'Forma 7'!$F$89</definedName>
    <definedName name="VAS076_F_Kitostransport832GeriamojoVandens" localSheetId="9">'Forma 7'!$G$89</definedName>
    <definedName name="VAS076_F_Kitostransport832GeriamojoVandens">'Forma 7'!$G$89</definedName>
    <definedName name="VAS076_F_Kitostransport833GeriamojoVandens" localSheetId="9">'Forma 7'!$H$89</definedName>
    <definedName name="VAS076_F_Kitostransport833GeriamojoVandens">'Forma 7'!$H$89</definedName>
    <definedName name="VAS076_F_Kitostransport83IsViso" localSheetId="9">'Forma 7'!$E$89</definedName>
    <definedName name="VAS076_F_Kitostransport83IsViso">'Forma 7'!$E$89</definedName>
    <definedName name="VAS076_F_Kitostransport841NuotekuSurinkimas" localSheetId="9">'Forma 7'!$J$89</definedName>
    <definedName name="VAS076_F_Kitostransport841NuotekuSurinkimas">'Forma 7'!$J$89</definedName>
    <definedName name="VAS076_F_Kitostransport842NuotekuValymas" localSheetId="9">'Forma 7'!$K$89</definedName>
    <definedName name="VAS076_F_Kitostransport842NuotekuValymas">'Forma 7'!$K$89</definedName>
    <definedName name="VAS076_F_Kitostransport843NuotekuDumblo" localSheetId="9">'Forma 7'!$L$89</definedName>
    <definedName name="VAS076_F_Kitostransport843NuotekuDumblo">'Forma 7'!$L$89</definedName>
    <definedName name="VAS076_F_Kitostransport84IsViso" localSheetId="9">'Forma 7'!$I$89</definedName>
    <definedName name="VAS076_F_Kitostransport84IsViso">'Forma 7'!$I$89</definedName>
    <definedName name="VAS076_F_Kitostransport85PavirsiniuNuoteku" localSheetId="9">'Forma 7'!$M$89</definedName>
    <definedName name="VAS076_F_Kitostransport85PavirsiniuNuoteku">'Forma 7'!$M$89</definedName>
    <definedName name="VAS076_F_Kitostransport86KitosReguliuojamosios" localSheetId="9">'Forma 7'!$N$89</definedName>
    <definedName name="VAS076_F_Kitostransport86KitosReguliuojamosios">'Forma 7'!$N$89</definedName>
    <definedName name="VAS076_F_Kitostransport87KitosVeiklos" localSheetId="9">'Forma 7'!$Q$89</definedName>
    <definedName name="VAS076_F_Kitostransport87KitosVeiklos">'Forma 7'!$Q$89</definedName>
    <definedName name="VAS076_F_Kitostransport8Apskaitosveikla1" localSheetId="9">'Forma 7'!$O$89</definedName>
    <definedName name="VAS076_F_Kitostransport8Apskaitosveikla1">'Forma 7'!$O$89</definedName>
    <definedName name="VAS076_F_Kitostransport8Kitareguliuoja1" localSheetId="9">'Forma 7'!$P$89</definedName>
    <definedName name="VAS076_F_Kitostransport8Kitareguliuoja1">'Forma 7'!$P$89</definedName>
    <definedName name="VAS076_F_Kitostransport91IS" localSheetId="9">'Forma 7'!$D$138</definedName>
    <definedName name="VAS076_F_Kitostransport91IS">'Forma 7'!$D$138</definedName>
    <definedName name="VAS076_F_Kitostransport931GeriamojoVandens" localSheetId="9">'Forma 7'!$F$138</definedName>
    <definedName name="VAS076_F_Kitostransport931GeriamojoVandens">'Forma 7'!$F$138</definedName>
    <definedName name="VAS076_F_Kitostransport932GeriamojoVandens" localSheetId="9">'Forma 7'!$G$138</definedName>
    <definedName name="VAS076_F_Kitostransport932GeriamojoVandens">'Forma 7'!$G$138</definedName>
    <definedName name="VAS076_F_Kitostransport933GeriamojoVandens" localSheetId="9">'Forma 7'!$H$138</definedName>
    <definedName name="VAS076_F_Kitostransport933GeriamojoVandens">'Forma 7'!$H$138</definedName>
    <definedName name="VAS076_F_Kitostransport93IsViso" localSheetId="9">'Forma 7'!$E$138</definedName>
    <definedName name="VAS076_F_Kitostransport93IsViso">'Forma 7'!$E$138</definedName>
    <definedName name="VAS076_F_Kitostransport941NuotekuSurinkimas" localSheetId="9">'Forma 7'!$J$138</definedName>
    <definedName name="VAS076_F_Kitostransport941NuotekuSurinkimas">'Forma 7'!$J$138</definedName>
    <definedName name="VAS076_F_Kitostransport942NuotekuValymas" localSheetId="9">'Forma 7'!$K$138</definedName>
    <definedName name="VAS076_F_Kitostransport942NuotekuValymas">'Forma 7'!$K$138</definedName>
    <definedName name="VAS076_F_Kitostransport943NuotekuDumblo" localSheetId="9">'Forma 7'!$L$138</definedName>
    <definedName name="VAS076_F_Kitostransport943NuotekuDumblo">'Forma 7'!$L$138</definedName>
    <definedName name="VAS076_F_Kitostransport94IsViso" localSheetId="9">'Forma 7'!$I$138</definedName>
    <definedName name="VAS076_F_Kitostransport94IsViso">'Forma 7'!$I$138</definedName>
    <definedName name="VAS076_F_Kitostransport95PavirsiniuNuoteku" localSheetId="9">'Forma 7'!$M$138</definedName>
    <definedName name="VAS076_F_Kitostransport95PavirsiniuNuoteku">'Forma 7'!$M$138</definedName>
    <definedName name="VAS076_F_Kitostransport96KitosReguliuojamosios" localSheetId="9">'Forma 7'!$N$138</definedName>
    <definedName name="VAS076_F_Kitostransport96KitosReguliuojamosios">'Forma 7'!$N$138</definedName>
    <definedName name="VAS076_F_Kitostransport97KitosVeiklos" localSheetId="9">'Forma 7'!$Q$138</definedName>
    <definedName name="VAS076_F_Kitostransport97KitosVeiklos">'Forma 7'!$Q$138</definedName>
    <definedName name="VAS076_F_Kitostransport9Apskaitosveikla1" localSheetId="9">'Forma 7'!$O$138</definedName>
    <definedName name="VAS076_F_Kitostransport9Apskaitosveikla1">'Forma 7'!$O$138</definedName>
    <definedName name="VAS076_F_Kitostransport9Kitareguliuoja1" localSheetId="9">'Forma 7'!$P$138</definedName>
    <definedName name="VAS076_F_Kitostransport9Kitareguliuoja1">'Forma 7'!$P$138</definedName>
    <definedName name="VAS076_F_Lengviejiautom61IS" localSheetId="9">'Forma 7'!$D$32</definedName>
    <definedName name="VAS076_F_Lengviejiautom61IS">'Forma 7'!$D$32</definedName>
    <definedName name="VAS076_F_Lengviejiautom631GeriamojoVandens" localSheetId="9">'Forma 7'!$F$32</definedName>
    <definedName name="VAS076_F_Lengviejiautom631GeriamojoVandens">'Forma 7'!$F$32</definedName>
    <definedName name="VAS076_F_Lengviejiautom632GeriamojoVandens" localSheetId="9">'Forma 7'!$G$32</definedName>
    <definedName name="VAS076_F_Lengviejiautom632GeriamojoVandens">'Forma 7'!$G$32</definedName>
    <definedName name="VAS076_F_Lengviejiautom633GeriamojoVandens" localSheetId="9">'Forma 7'!$H$32</definedName>
    <definedName name="VAS076_F_Lengviejiautom633GeriamojoVandens">'Forma 7'!$H$32</definedName>
    <definedName name="VAS076_F_Lengviejiautom63IsViso" localSheetId="9">'Forma 7'!$E$32</definedName>
    <definedName name="VAS076_F_Lengviejiautom63IsViso">'Forma 7'!$E$32</definedName>
    <definedName name="VAS076_F_Lengviejiautom641NuotekuSurinkimas" localSheetId="9">'Forma 7'!$J$32</definedName>
    <definedName name="VAS076_F_Lengviejiautom641NuotekuSurinkimas">'Forma 7'!$J$32</definedName>
    <definedName name="VAS076_F_Lengviejiautom642NuotekuValymas" localSheetId="9">'Forma 7'!$K$32</definedName>
    <definedName name="VAS076_F_Lengviejiautom642NuotekuValymas">'Forma 7'!$K$32</definedName>
    <definedName name="VAS076_F_Lengviejiautom643NuotekuDumblo" localSheetId="9">'Forma 7'!$L$32</definedName>
    <definedName name="VAS076_F_Lengviejiautom643NuotekuDumblo">'Forma 7'!$L$32</definedName>
    <definedName name="VAS076_F_Lengviejiautom64IsViso" localSheetId="9">'Forma 7'!$I$32</definedName>
    <definedName name="VAS076_F_Lengviejiautom64IsViso">'Forma 7'!$I$32</definedName>
    <definedName name="VAS076_F_Lengviejiautom65PavirsiniuNuoteku" localSheetId="9">'Forma 7'!$M$32</definedName>
    <definedName name="VAS076_F_Lengviejiautom65PavirsiniuNuoteku">'Forma 7'!$M$32</definedName>
    <definedName name="VAS076_F_Lengviejiautom66KitosReguliuojamosios" localSheetId="9">'Forma 7'!$N$32</definedName>
    <definedName name="VAS076_F_Lengviejiautom66KitosReguliuojamosios">'Forma 7'!$N$32</definedName>
    <definedName name="VAS076_F_Lengviejiautom67KitosVeiklos" localSheetId="9">'Forma 7'!$Q$32</definedName>
    <definedName name="VAS076_F_Lengviejiautom67KitosVeiklos">'Forma 7'!$Q$32</definedName>
    <definedName name="VAS076_F_Lengviejiautom6Apskaitosveikla1" localSheetId="9">'Forma 7'!$O$32</definedName>
    <definedName name="VAS076_F_Lengviejiautom6Apskaitosveikla1">'Forma 7'!$O$32</definedName>
    <definedName name="VAS076_F_Lengviejiautom6Kitareguliuoja1" localSheetId="9">'Forma 7'!$P$32</definedName>
    <definedName name="VAS076_F_Lengviejiautom6Kitareguliuoja1">'Forma 7'!$P$32</definedName>
    <definedName name="VAS076_F_Lengviejiautom71IS" localSheetId="9">'Forma 7'!$D$60</definedName>
    <definedName name="VAS076_F_Lengviejiautom71IS">'Forma 7'!$D$60</definedName>
    <definedName name="VAS076_F_Lengviejiautom731GeriamojoVandens" localSheetId="9">'Forma 7'!$F$60</definedName>
    <definedName name="VAS076_F_Lengviejiautom731GeriamojoVandens">'Forma 7'!$F$60</definedName>
    <definedName name="VAS076_F_Lengviejiautom732GeriamojoVandens" localSheetId="9">'Forma 7'!$G$60</definedName>
    <definedName name="VAS076_F_Lengviejiautom732GeriamojoVandens">'Forma 7'!$G$60</definedName>
    <definedName name="VAS076_F_Lengviejiautom733GeriamojoVandens" localSheetId="9">'Forma 7'!$H$60</definedName>
    <definedName name="VAS076_F_Lengviejiautom733GeriamojoVandens">'Forma 7'!$H$60</definedName>
    <definedName name="VAS076_F_Lengviejiautom73IsViso" localSheetId="9">'Forma 7'!$E$60</definedName>
    <definedName name="VAS076_F_Lengviejiautom73IsViso">'Forma 7'!$E$60</definedName>
    <definedName name="VAS076_F_Lengviejiautom741NuotekuSurinkimas" localSheetId="9">'Forma 7'!$J$60</definedName>
    <definedName name="VAS076_F_Lengviejiautom741NuotekuSurinkimas">'Forma 7'!$J$60</definedName>
    <definedName name="VAS076_F_Lengviejiautom742NuotekuValymas" localSheetId="9">'Forma 7'!$K$60</definedName>
    <definedName name="VAS076_F_Lengviejiautom742NuotekuValymas">'Forma 7'!$K$60</definedName>
    <definedName name="VAS076_F_Lengviejiautom743NuotekuDumblo" localSheetId="9">'Forma 7'!$L$60</definedName>
    <definedName name="VAS076_F_Lengviejiautom743NuotekuDumblo">'Forma 7'!$L$60</definedName>
    <definedName name="VAS076_F_Lengviejiautom74IsViso" localSheetId="9">'Forma 7'!$I$60</definedName>
    <definedName name="VAS076_F_Lengviejiautom74IsViso">'Forma 7'!$I$60</definedName>
    <definedName name="VAS076_F_Lengviejiautom75PavirsiniuNuoteku" localSheetId="9">'Forma 7'!$M$60</definedName>
    <definedName name="VAS076_F_Lengviejiautom75PavirsiniuNuoteku">'Forma 7'!$M$60</definedName>
    <definedName name="VAS076_F_Lengviejiautom76KitosReguliuojamosios" localSheetId="9">'Forma 7'!$N$60</definedName>
    <definedName name="VAS076_F_Lengviejiautom76KitosReguliuojamosios">'Forma 7'!$N$60</definedName>
    <definedName name="VAS076_F_Lengviejiautom77KitosVeiklos" localSheetId="9">'Forma 7'!$Q$60</definedName>
    <definedName name="VAS076_F_Lengviejiautom77KitosVeiklos">'Forma 7'!$Q$60</definedName>
    <definedName name="VAS076_F_Lengviejiautom7Apskaitosveikla1" localSheetId="9">'Forma 7'!$O$60</definedName>
    <definedName name="VAS076_F_Lengviejiautom7Apskaitosveikla1">'Forma 7'!$O$60</definedName>
    <definedName name="VAS076_F_Lengviejiautom7Kitareguliuoja1" localSheetId="9">'Forma 7'!$P$60</definedName>
    <definedName name="VAS076_F_Lengviejiautom7Kitareguliuoja1">'Forma 7'!$P$60</definedName>
    <definedName name="VAS076_F_Lengviejiautom81IS" localSheetId="9">'Forma 7'!$D$88</definedName>
    <definedName name="VAS076_F_Lengviejiautom81IS">'Forma 7'!$D$88</definedName>
    <definedName name="VAS076_F_Lengviejiautom831GeriamojoVandens" localSheetId="9">'Forma 7'!$F$88</definedName>
    <definedName name="VAS076_F_Lengviejiautom831GeriamojoVandens">'Forma 7'!$F$88</definedName>
    <definedName name="VAS076_F_Lengviejiautom832GeriamojoVandens" localSheetId="9">'Forma 7'!$G$88</definedName>
    <definedName name="VAS076_F_Lengviejiautom832GeriamojoVandens">'Forma 7'!$G$88</definedName>
    <definedName name="VAS076_F_Lengviejiautom833GeriamojoVandens" localSheetId="9">'Forma 7'!$H$88</definedName>
    <definedName name="VAS076_F_Lengviejiautom833GeriamojoVandens">'Forma 7'!$H$88</definedName>
    <definedName name="VAS076_F_Lengviejiautom83IsViso" localSheetId="9">'Forma 7'!$E$88</definedName>
    <definedName name="VAS076_F_Lengviejiautom83IsViso">'Forma 7'!$E$88</definedName>
    <definedName name="VAS076_F_Lengviejiautom841NuotekuSurinkimas" localSheetId="9">'Forma 7'!$J$88</definedName>
    <definedName name="VAS076_F_Lengviejiautom841NuotekuSurinkimas">'Forma 7'!$J$88</definedName>
    <definedName name="VAS076_F_Lengviejiautom842NuotekuValymas" localSheetId="9">'Forma 7'!$K$88</definedName>
    <definedName name="VAS076_F_Lengviejiautom842NuotekuValymas">'Forma 7'!$K$88</definedName>
    <definedName name="VAS076_F_Lengviejiautom843NuotekuDumblo" localSheetId="9">'Forma 7'!$L$88</definedName>
    <definedName name="VAS076_F_Lengviejiautom843NuotekuDumblo">'Forma 7'!$L$88</definedName>
    <definedName name="VAS076_F_Lengviejiautom84IsViso" localSheetId="9">'Forma 7'!$I$88</definedName>
    <definedName name="VAS076_F_Lengviejiautom84IsViso">'Forma 7'!$I$88</definedName>
    <definedName name="VAS076_F_Lengviejiautom85PavirsiniuNuoteku" localSheetId="9">'Forma 7'!$M$88</definedName>
    <definedName name="VAS076_F_Lengviejiautom85PavirsiniuNuoteku">'Forma 7'!$M$88</definedName>
    <definedName name="VAS076_F_Lengviejiautom86KitosReguliuojamosios" localSheetId="9">'Forma 7'!$N$88</definedName>
    <definedName name="VAS076_F_Lengviejiautom86KitosReguliuojamosios">'Forma 7'!$N$88</definedName>
    <definedName name="VAS076_F_Lengviejiautom87KitosVeiklos" localSheetId="9">'Forma 7'!$Q$88</definedName>
    <definedName name="VAS076_F_Lengviejiautom87KitosVeiklos">'Forma 7'!$Q$88</definedName>
    <definedName name="VAS076_F_Lengviejiautom8Apskaitosveikla1" localSheetId="9">'Forma 7'!$O$88</definedName>
    <definedName name="VAS076_F_Lengviejiautom8Apskaitosveikla1">'Forma 7'!$O$88</definedName>
    <definedName name="VAS076_F_Lengviejiautom8Kitareguliuoja1" localSheetId="9">'Forma 7'!$P$88</definedName>
    <definedName name="VAS076_F_Lengviejiautom8Kitareguliuoja1">'Forma 7'!$P$88</definedName>
    <definedName name="VAS076_F_Lengviejiautom91IS" localSheetId="9">'Forma 7'!$D$137</definedName>
    <definedName name="VAS076_F_Lengviejiautom91IS">'Forma 7'!$D$137</definedName>
    <definedName name="VAS076_F_Lengviejiautom931GeriamojoVandens" localSheetId="9">'Forma 7'!$F$137</definedName>
    <definedName name="VAS076_F_Lengviejiautom931GeriamojoVandens">'Forma 7'!$F$137</definedName>
    <definedName name="VAS076_F_Lengviejiautom932GeriamojoVandens" localSheetId="9">'Forma 7'!$G$137</definedName>
    <definedName name="VAS076_F_Lengviejiautom932GeriamojoVandens">'Forma 7'!$G$137</definedName>
    <definedName name="VAS076_F_Lengviejiautom933GeriamojoVandens" localSheetId="9">'Forma 7'!$H$137</definedName>
    <definedName name="VAS076_F_Lengviejiautom933GeriamojoVandens">'Forma 7'!$H$137</definedName>
    <definedName name="VAS076_F_Lengviejiautom93IsViso" localSheetId="9">'Forma 7'!$E$137</definedName>
    <definedName name="VAS076_F_Lengviejiautom93IsViso">'Forma 7'!$E$137</definedName>
    <definedName name="VAS076_F_Lengviejiautom941NuotekuSurinkimas" localSheetId="9">'Forma 7'!$J$137</definedName>
    <definedName name="VAS076_F_Lengviejiautom941NuotekuSurinkimas">'Forma 7'!$J$137</definedName>
    <definedName name="VAS076_F_Lengviejiautom942NuotekuValymas" localSheetId="9">'Forma 7'!$K$137</definedName>
    <definedName name="VAS076_F_Lengviejiautom942NuotekuValymas">'Forma 7'!$K$137</definedName>
    <definedName name="VAS076_F_Lengviejiautom943NuotekuDumblo" localSheetId="9">'Forma 7'!$L$137</definedName>
    <definedName name="VAS076_F_Lengviejiautom943NuotekuDumblo">'Forma 7'!$L$137</definedName>
    <definedName name="VAS076_F_Lengviejiautom94IsViso" localSheetId="9">'Forma 7'!$I$137</definedName>
    <definedName name="VAS076_F_Lengviejiautom94IsViso">'Forma 7'!$I$137</definedName>
    <definedName name="VAS076_F_Lengviejiautom95PavirsiniuNuoteku" localSheetId="9">'Forma 7'!$M$137</definedName>
    <definedName name="VAS076_F_Lengviejiautom95PavirsiniuNuoteku">'Forma 7'!$M$137</definedName>
    <definedName name="VAS076_F_Lengviejiautom96KitosReguliuojamosios" localSheetId="9">'Forma 7'!$N$137</definedName>
    <definedName name="VAS076_F_Lengviejiautom96KitosReguliuojamosios">'Forma 7'!$N$137</definedName>
    <definedName name="VAS076_F_Lengviejiautom97KitosVeiklos" localSheetId="9">'Forma 7'!$Q$137</definedName>
    <definedName name="VAS076_F_Lengviejiautom97KitosVeiklos">'Forma 7'!$Q$137</definedName>
    <definedName name="VAS076_F_Lengviejiautom9Apskaitosveikla1" localSheetId="9">'Forma 7'!$O$137</definedName>
    <definedName name="VAS076_F_Lengviejiautom9Apskaitosveikla1">'Forma 7'!$O$137</definedName>
    <definedName name="VAS076_F_Lengviejiautom9Kitareguliuoja1" localSheetId="9">'Forma 7'!$P$137</definedName>
    <definedName name="VAS076_F_Lengviejiautom9Kitareguliuoja1">'Forma 7'!$P$137</definedName>
    <definedName name="VAS076_F_Masinosiriranga61IS" localSheetId="9">'Forma 7'!$D$22</definedName>
    <definedName name="VAS076_F_Masinosiriranga61IS">'Forma 7'!$D$22</definedName>
    <definedName name="VAS076_F_Masinosiriranga631GeriamojoVandens" localSheetId="9">'Forma 7'!$F$22</definedName>
    <definedName name="VAS076_F_Masinosiriranga631GeriamojoVandens">'Forma 7'!$F$22</definedName>
    <definedName name="VAS076_F_Masinosiriranga632GeriamojoVandens" localSheetId="9">'Forma 7'!$G$22</definedName>
    <definedName name="VAS076_F_Masinosiriranga632GeriamojoVandens">'Forma 7'!$G$22</definedName>
    <definedName name="VAS076_F_Masinosiriranga633GeriamojoVandens" localSheetId="9">'Forma 7'!$H$22</definedName>
    <definedName name="VAS076_F_Masinosiriranga633GeriamojoVandens">'Forma 7'!$H$22</definedName>
    <definedName name="VAS076_F_Masinosiriranga63IsViso" localSheetId="9">'Forma 7'!$E$22</definedName>
    <definedName name="VAS076_F_Masinosiriranga63IsViso">'Forma 7'!$E$22</definedName>
    <definedName name="VAS076_F_Masinosiriranga641NuotekuSurinkimas" localSheetId="9">'Forma 7'!$J$22</definedName>
    <definedName name="VAS076_F_Masinosiriranga641NuotekuSurinkimas">'Forma 7'!$J$22</definedName>
    <definedName name="VAS076_F_Masinosiriranga642NuotekuValymas" localSheetId="9">'Forma 7'!$K$22</definedName>
    <definedName name="VAS076_F_Masinosiriranga642NuotekuValymas">'Forma 7'!$K$22</definedName>
    <definedName name="VAS076_F_Masinosiriranga643NuotekuDumblo" localSheetId="9">'Forma 7'!$L$22</definedName>
    <definedName name="VAS076_F_Masinosiriranga643NuotekuDumblo">'Forma 7'!$L$22</definedName>
    <definedName name="VAS076_F_Masinosiriranga64IsViso" localSheetId="9">'Forma 7'!$I$22</definedName>
    <definedName name="VAS076_F_Masinosiriranga64IsViso">'Forma 7'!$I$22</definedName>
    <definedName name="VAS076_F_Masinosiriranga65PavirsiniuNuoteku" localSheetId="9">'Forma 7'!$M$22</definedName>
    <definedName name="VAS076_F_Masinosiriranga65PavirsiniuNuoteku">'Forma 7'!$M$22</definedName>
    <definedName name="VAS076_F_Masinosiriranga66KitosReguliuojamosios" localSheetId="9">'Forma 7'!$N$22</definedName>
    <definedName name="VAS076_F_Masinosiriranga66KitosReguliuojamosios">'Forma 7'!$N$22</definedName>
    <definedName name="VAS076_F_Masinosiriranga67KitosVeiklos" localSheetId="9">'Forma 7'!$Q$22</definedName>
    <definedName name="VAS076_F_Masinosiriranga67KitosVeiklos">'Forma 7'!$Q$22</definedName>
    <definedName name="VAS076_F_Masinosiriranga6Apskaitosveikla1" localSheetId="9">'Forma 7'!$O$22</definedName>
    <definedName name="VAS076_F_Masinosiriranga6Apskaitosveikla1">'Forma 7'!$O$22</definedName>
    <definedName name="VAS076_F_Masinosiriranga6Kitareguliuoja1" localSheetId="9">'Forma 7'!$P$22</definedName>
    <definedName name="VAS076_F_Masinosiriranga6Kitareguliuoja1">'Forma 7'!$P$22</definedName>
    <definedName name="VAS076_F_Masinosiriranga71IS" localSheetId="9">'Forma 7'!$D$50</definedName>
    <definedName name="VAS076_F_Masinosiriranga71IS">'Forma 7'!$D$50</definedName>
    <definedName name="VAS076_F_Masinosiriranga731GeriamojoVandens" localSheetId="9">'Forma 7'!$F$50</definedName>
    <definedName name="VAS076_F_Masinosiriranga731GeriamojoVandens">'Forma 7'!$F$50</definedName>
    <definedName name="VAS076_F_Masinosiriranga732GeriamojoVandens" localSheetId="9">'Forma 7'!$G$50</definedName>
    <definedName name="VAS076_F_Masinosiriranga732GeriamojoVandens">'Forma 7'!$G$50</definedName>
    <definedName name="VAS076_F_Masinosiriranga733GeriamojoVandens" localSheetId="9">'Forma 7'!$H$50</definedName>
    <definedName name="VAS076_F_Masinosiriranga733GeriamojoVandens">'Forma 7'!$H$50</definedName>
    <definedName name="VAS076_F_Masinosiriranga73IsViso" localSheetId="9">'Forma 7'!$E$50</definedName>
    <definedName name="VAS076_F_Masinosiriranga73IsViso">'Forma 7'!$E$50</definedName>
    <definedName name="VAS076_F_Masinosiriranga741NuotekuSurinkimas" localSheetId="9">'Forma 7'!$J$50</definedName>
    <definedName name="VAS076_F_Masinosiriranga741NuotekuSurinkimas">'Forma 7'!$J$50</definedName>
    <definedName name="VAS076_F_Masinosiriranga742NuotekuValymas" localSheetId="9">'Forma 7'!$K$50</definedName>
    <definedName name="VAS076_F_Masinosiriranga742NuotekuValymas">'Forma 7'!$K$50</definedName>
    <definedName name="VAS076_F_Masinosiriranga743NuotekuDumblo" localSheetId="9">'Forma 7'!$L$50</definedName>
    <definedName name="VAS076_F_Masinosiriranga743NuotekuDumblo">'Forma 7'!$L$50</definedName>
    <definedName name="VAS076_F_Masinosiriranga74IsViso" localSheetId="9">'Forma 7'!$I$50</definedName>
    <definedName name="VAS076_F_Masinosiriranga74IsViso">'Forma 7'!$I$50</definedName>
    <definedName name="VAS076_F_Masinosiriranga75PavirsiniuNuoteku" localSheetId="9">'Forma 7'!$M$50</definedName>
    <definedName name="VAS076_F_Masinosiriranga75PavirsiniuNuoteku">'Forma 7'!$M$50</definedName>
    <definedName name="VAS076_F_Masinosiriranga76KitosReguliuojamosios" localSheetId="9">'Forma 7'!$N$50</definedName>
    <definedName name="VAS076_F_Masinosiriranga76KitosReguliuojamosios">'Forma 7'!$N$50</definedName>
    <definedName name="VAS076_F_Masinosiriranga77KitosVeiklos" localSheetId="9">'Forma 7'!$Q$50</definedName>
    <definedName name="VAS076_F_Masinosiriranga77KitosVeiklos">'Forma 7'!$Q$50</definedName>
    <definedName name="VAS076_F_Masinosiriranga7Apskaitosveikla1" localSheetId="9">'Forma 7'!$O$50</definedName>
    <definedName name="VAS076_F_Masinosiriranga7Apskaitosveikla1">'Forma 7'!$O$50</definedName>
    <definedName name="VAS076_F_Masinosiriranga7Kitareguliuoja1" localSheetId="9">'Forma 7'!$P$50</definedName>
    <definedName name="VAS076_F_Masinosiriranga7Kitareguliuoja1">'Forma 7'!$P$50</definedName>
    <definedName name="VAS076_F_Masinosiriranga81IS" localSheetId="9">'Forma 7'!$D$78</definedName>
    <definedName name="VAS076_F_Masinosiriranga81IS">'Forma 7'!$D$78</definedName>
    <definedName name="VAS076_F_Masinosiriranga831GeriamojoVandens" localSheetId="9">'Forma 7'!$F$78</definedName>
    <definedName name="VAS076_F_Masinosiriranga831GeriamojoVandens">'Forma 7'!$F$78</definedName>
    <definedName name="VAS076_F_Masinosiriranga832GeriamojoVandens" localSheetId="9">'Forma 7'!$G$78</definedName>
    <definedName name="VAS076_F_Masinosiriranga832GeriamojoVandens">'Forma 7'!$G$78</definedName>
    <definedName name="VAS076_F_Masinosiriranga833GeriamojoVandens" localSheetId="9">'Forma 7'!$H$78</definedName>
    <definedName name="VAS076_F_Masinosiriranga833GeriamojoVandens">'Forma 7'!$H$78</definedName>
    <definedName name="VAS076_F_Masinosiriranga83IsViso" localSheetId="9">'Forma 7'!$E$78</definedName>
    <definedName name="VAS076_F_Masinosiriranga83IsViso">'Forma 7'!$E$78</definedName>
    <definedName name="VAS076_F_Masinosiriranga841NuotekuSurinkimas" localSheetId="9">'Forma 7'!$J$78</definedName>
    <definedName name="VAS076_F_Masinosiriranga841NuotekuSurinkimas">'Forma 7'!$J$78</definedName>
    <definedName name="VAS076_F_Masinosiriranga842NuotekuValymas" localSheetId="9">'Forma 7'!$K$78</definedName>
    <definedName name="VAS076_F_Masinosiriranga842NuotekuValymas">'Forma 7'!$K$78</definedName>
    <definedName name="VAS076_F_Masinosiriranga843NuotekuDumblo" localSheetId="9">'Forma 7'!$L$78</definedName>
    <definedName name="VAS076_F_Masinosiriranga843NuotekuDumblo">'Forma 7'!$L$78</definedName>
    <definedName name="VAS076_F_Masinosiriranga84IsViso" localSheetId="9">'Forma 7'!$I$78</definedName>
    <definedName name="VAS076_F_Masinosiriranga84IsViso">'Forma 7'!$I$78</definedName>
    <definedName name="VAS076_F_Masinosiriranga85PavirsiniuNuoteku" localSheetId="9">'Forma 7'!$M$78</definedName>
    <definedName name="VAS076_F_Masinosiriranga85PavirsiniuNuoteku">'Forma 7'!$M$78</definedName>
    <definedName name="VAS076_F_Masinosiriranga86KitosReguliuojamosios" localSheetId="9">'Forma 7'!$N$78</definedName>
    <definedName name="VAS076_F_Masinosiriranga86KitosReguliuojamosios">'Forma 7'!$N$78</definedName>
    <definedName name="VAS076_F_Masinosiriranga87KitosVeiklos" localSheetId="9">'Forma 7'!$Q$78</definedName>
    <definedName name="VAS076_F_Masinosiriranga87KitosVeiklos">'Forma 7'!$Q$78</definedName>
    <definedName name="VAS076_F_Masinosiriranga8Apskaitosveikla1" localSheetId="9">'Forma 7'!$O$78</definedName>
    <definedName name="VAS076_F_Masinosiriranga8Apskaitosveikla1">'Forma 7'!$O$78</definedName>
    <definedName name="VAS076_F_Masinosiriranga8Kitareguliuoja1" localSheetId="9">'Forma 7'!$P$78</definedName>
    <definedName name="VAS076_F_Masinosiriranga8Kitareguliuoja1">'Forma 7'!$P$78</definedName>
    <definedName name="VAS076_F_Masinosiriranga91IS" localSheetId="9">'Forma 7'!$D$128</definedName>
    <definedName name="VAS076_F_Masinosiriranga91IS">'Forma 7'!$D$128</definedName>
    <definedName name="VAS076_F_Masinosiriranga931GeriamojoVandens" localSheetId="9">'Forma 7'!$F$128</definedName>
    <definedName name="VAS076_F_Masinosiriranga931GeriamojoVandens">'Forma 7'!$F$128</definedName>
    <definedName name="VAS076_F_Masinosiriranga932GeriamojoVandens" localSheetId="9">'Forma 7'!$G$128</definedName>
    <definedName name="VAS076_F_Masinosiriranga932GeriamojoVandens">'Forma 7'!$G$128</definedName>
    <definedName name="VAS076_F_Masinosiriranga933GeriamojoVandens" localSheetId="9">'Forma 7'!$H$128</definedName>
    <definedName name="VAS076_F_Masinosiriranga933GeriamojoVandens">'Forma 7'!$H$128</definedName>
    <definedName name="VAS076_F_Masinosiriranga93IsViso" localSheetId="9">'Forma 7'!$E$128</definedName>
    <definedName name="VAS076_F_Masinosiriranga93IsViso">'Forma 7'!$E$128</definedName>
    <definedName name="VAS076_F_Masinosiriranga941NuotekuSurinkimas" localSheetId="9">'Forma 7'!$J$128</definedName>
    <definedName name="VAS076_F_Masinosiriranga941NuotekuSurinkimas">'Forma 7'!$J$128</definedName>
    <definedName name="VAS076_F_Masinosiriranga942NuotekuValymas" localSheetId="9">'Forma 7'!$K$128</definedName>
    <definedName name="VAS076_F_Masinosiriranga942NuotekuValymas">'Forma 7'!$K$128</definedName>
    <definedName name="VAS076_F_Masinosiriranga943NuotekuDumblo" localSheetId="9">'Forma 7'!$L$128</definedName>
    <definedName name="VAS076_F_Masinosiriranga943NuotekuDumblo">'Forma 7'!$L$128</definedName>
    <definedName name="VAS076_F_Masinosiriranga94IsViso" localSheetId="9">'Forma 7'!$I$128</definedName>
    <definedName name="VAS076_F_Masinosiriranga94IsViso">'Forma 7'!$I$128</definedName>
    <definedName name="VAS076_F_Masinosiriranga95PavirsiniuNuoteku" localSheetId="9">'Forma 7'!$M$128</definedName>
    <definedName name="VAS076_F_Masinosiriranga95PavirsiniuNuoteku">'Forma 7'!$M$128</definedName>
    <definedName name="VAS076_F_Masinosiriranga96KitosReguliuojamosios" localSheetId="9">'Forma 7'!$N$128</definedName>
    <definedName name="VAS076_F_Masinosiriranga96KitosReguliuojamosios">'Forma 7'!$N$128</definedName>
    <definedName name="VAS076_F_Masinosiriranga97KitosVeiklos" localSheetId="9">'Forma 7'!$Q$128</definedName>
    <definedName name="VAS076_F_Masinosiriranga97KitosVeiklos">'Forma 7'!$Q$128</definedName>
    <definedName name="VAS076_F_Masinosiriranga9Apskaitosveikla1" localSheetId="9">'Forma 7'!$O$128</definedName>
    <definedName name="VAS076_F_Masinosiriranga9Apskaitosveikla1">'Forma 7'!$O$128</definedName>
    <definedName name="VAS076_F_Masinosiriranga9Kitareguliuoja1" localSheetId="9">'Forma 7'!$P$128</definedName>
    <definedName name="VAS076_F_Masinosiriranga9Kitareguliuoja1">'Forma 7'!$P$128</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7'!$D$39</definedName>
    <definedName name="VAS076_F_Nematerialusis71IS">'Forma 7'!$D$39</definedName>
    <definedName name="VAS076_F_Nematerialusis731GeriamojoVandens" localSheetId="9">'Forma 7'!$F$39</definedName>
    <definedName name="VAS076_F_Nematerialusis731GeriamojoVandens">'Forma 7'!$F$39</definedName>
    <definedName name="VAS076_F_Nematerialusis732GeriamojoVandens" localSheetId="9">'Forma 7'!$G$39</definedName>
    <definedName name="VAS076_F_Nematerialusis732GeriamojoVandens">'Forma 7'!$G$39</definedName>
    <definedName name="VAS076_F_Nematerialusis733GeriamojoVandens" localSheetId="9">'Forma 7'!$H$39</definedName>
    <definedName name="VAS076_F_Nematerialusis733GeriamojoVandens">'Forma 7'!$H$39</definedName>
    <definedName name="VAS076_F_Nematerialusis73IsViso" localSheetId="9">'Forma 7'!$E$39</definedName>
    <definedName name="VAS076_F_Nematerialusis73IsViso">'Forma 7'!$E$39</definedName>
    <definedName name="VAS076_F_Nematerialusis741NuotekuSurinkimas" localSheetId="9">'Forma 7'!$J$39</definedName>
    <definedName name="VAS076_F_Nematerialusis741NuotekuSurinkimas">'Forma 7'!$J$39</definedName>
    <definedName name="VAS076_F_Nematerialusis742NuotekuValymas" localSheetId="9">'Forma 7'!$K$39</definedName>
    <definedName name="VAS076_F_Nematerialusis742NuotekuValymas">'Forma 7'!$K$39</definedName>
    <definedName name="VAS076_F_Nematerialusis743NuotekuDumblo" localSheetId="9">'Forma 7'!$L$39</definedName>
    <definedName name="VAS076_F_Nematerialusis743NuotekuDumblo">'Forma 7'!$L$39</definedName>
    <definedName name="VAS076_F_Nematerialusis74IsViso" localSheetId="9">'Forma 7'!$I$39</definedName>
    <definedName name="VAS076_F_Nematerialusis74IsViso">'Forma 7'!$I$39</definedName>
    <definedName name="VAS076_F_Nematerialusis75PavirsiniuNuoteku" localSheetId="9">'Forma 7'!$M$39</definedName>
    <definedName name="VAS076_F_Nematerialusis75PavirsiniuNuoteku">'Forma 7'!$M$39</definedName>
    <definedName name="VAS076_F_Nematerialusis76KitosReguliuojamosios" localSheetId="9">'Forma 7'!$N$39</definedName>
    <definedName name="VAS076_F_Nematerialusis76KitosReguliuojamosios">'Forma 7'!$N$39</definedName>
    <definedName name="VAS076_F_Nematerialusis77KitosVeiklos" localSheetId="9">'Forma 7'!$Q$39</definedName>
    <definedName name="VAS076_F_Nematerialusis77KitosVeiklos">'Forma 7'!$Q$39</definedName>
    <definedName name="VAS076_F_Nematerialusis7Apskaitosveikla1" localSheetId="9">'Forma 7'!$O$39</definedName>
    <definedName name="VAS076_F_Nematerialusis7Apskaitosveikla1">'Forma 7'!$O$39</definedName>
    <definedName name="VAS076_F_Nematerialusis7Kitareguliuoja1" localSheetId="9">'Forma 7'!$P$39</definedName>
    <definedName name="VAS076_F_Nematerialusis7Kitareguliuoja1">'Forma 7'!$P$39</definedName>
    <definedName name="VAS076_F_Nematerialusis81IS" localSheetId="9">'Forma 7'!$D$67</definedName>
    <definedName name="VAS076_F_Nematerialusis81IS">'Forma 7'!$D$67</definedName>
    <definedName name="VAS076_F_Nematerialusis831GeriamojoVandens" localSheetId="9">'Forma 7'!$F$67</definedName>
    <definedName name="VAS076_F_Nematerialusis831GeriamojoVandens">'Forma 7'!$F$67</definedName>
    <definedName name="VAS076_F_Nematerialusis832GeriamojoVandens" localSheetId="9">'Forma 7'!$G$67</definedName>
    <definedName name="VAS076_F_Nematerialusis832GeriamojoVandens">'Forma 7'!$G$67</definedName>
    <definedName name="VAS076_F_Nematerialusis833GeriamojoVandens" localSheetId="9">'Forma 7'!$H$67</definedName>
    <definedName name="VAS076_F_Nematerialusis833GeriamojoVandens">'Forma 7'!$H$67</definedName>
    <definedName name="VAS076_F_Nematerialusis83IsViso" localSheetId="9">'Forma 7'!$E$67</definedName>
    <definedName name="VAS076_F_Nematerialusis83IsViso">'Forma 7'!$E$67</definedName>
    <definedName name="VAS076_F_Nematerialusis841NuotekuSurinkimas" localSheetId="9">'Forma 7'!$J$67</definedName>
    <definedName name="VAS076_F_Nematerialusis841NuotekuSurinkimas">'Forma 7'!$J$67</definedName>
    <definedName name="VAS076_F_Nematerialusis842NuotekuValymas" localSheetId="9">'Forma 7'!$K$67</definedName>
    <definedName name="VAS076_F_Nematerialusis842NuotekuValymas">'Forma 7'!$K$67</definedName>
    <definedName name="VAS076_F_Nematerialusis843NuotekuDumblo" localSheetId="9">'Forma 7'!$L$67</definedName>
    <definedName name="VAS076_F_Nematerialusis843NuotekuDumblo">'Forma 7'!$L$67</definedName>
    <definedName name="VAS076_F_Nematerialusis84IsViso" localSheetId="9">'Forma 7'!$I$67</definedName>
    <definedName name="VAS076_F_Nematerialusis84IsViso">'Forma 7'!$I$67</definedName>
    <definedName name="VAS076_F_Nematerialusis85PavirsiniuNuoteku" localSheetId="9">'Forma 7'!$M$67</definedName>
    <definedName name="VAS076_F_Nematerialusis85PavirsiniuNuoteku">'Forma 7'!$M$67</definedName>
    <definedName name="VAS076_F_Nematerialusis86KitosReguliuojamosios" localSheetId="9">'Forma 7'!$N$67</definedName>
    <definedName name="VAS076_F_Nematerialusis86KitosReguliuojamosios">'Forma 7'!$N$67</definedName>
    <definedName name="VAS076_F_Nematerialusis87KitosVeiklos" localSheetId="9">'Forma 7'!$Q$67</definedName>
    <definedName name="VAS076_F_Nematerialusis87KitosVeiklos">'Forma 7'!$Q$67</definedName>
    <definedName name="VAS076_F_Nematerialusis8Apskaitosveikla1" localSheetId="9">'Forma 7'!$O$67</definedName>
    <definedName name="VAS076_F_Nematerialusis8Apskaitosveikla1">'Forma 7'!$O$67</definedName>
    <definedName name="VAS076_F_Nematerialusis8Kitareguliuoja1" localSheetId="9">'Forma 7'!$P$67</definedName>
    <definedName name="VAS076_F_Nematerialusis8Kitareguliuoja1">'Forma 7'!$P$67</definedName>
    <definedName name="VAS076_F_Nematerialusis91IS" localSheetId="9">'Forma 7'!$D$117</definedName>
    <definedName name="VAS076_F_Nematerialusis91IS">'Forma 7'!$D$117</definedName>
    <definedName name="VAS076_F_Nematerialusis931GeriamojoVandens" localSheetId="9">'Forma 7'!$F$117</definedName>
    <definedName name="VAS076_F_Nematerialusis931GeriamojoVandens">'Forma 7'!$F$117</definedName>
    <definedName name="VAS076_F_Nematerialusis932GeriamojoVandens" localSheetId="9">'Forma 7'!$G$117</definedName>
    <definedName name="VAS076_F_Nematerialusis932GeriamojoVandens">'Forma 7'!$G$117</definedName>
    <definedName name="VAS076_F_Nematerialusis933GeriamojoVandens" localSheetId="9">'Forma 7'!$H$117</definedName>
    <definedName name="VAS076_F_Nematerialusis933GeriamojoVandens">'Forma 7'!$H$117</definedName>
    <definedName name="VAS076_F_Nematerialusis93IsViso" localSheetId="9">'Forma 7'!$E$117</definedName>
    <definedName name="VAS076_F_Nematerialusis93IsViso">'Forma 7'!$E$117</definedName>
    <definedName name="VAS076_F_Nematerialusis941NuotekuSurinkimas" localSheetId="9">'Forma 7'!$J$117</definedName>
    <definedName name="VAS076_F_Nematerialusis941NuotekuSurinkimas">'Forma 7'!$J$117</definedName>
    <definedName name="VAS076_F_Nematerialusis942NuotekuValymas" localSheetId="9">'Forma 7'!$K$117</definedName>
    <definedName name="VAS076_F_Nematerialusis942NuotekuValymas">'Forma 7'!$K$117</definedName>
    <definedName name="VAS076_F_Nematerialusis943NuotekuDumblo" localSheetId="9">'Forma 7'!$L$117</definedName>
    <definedName name="VAS076_F_Nematerialusis943NuotekuDumblo">'Forma 7'!$L$117</definedName>
    <definedName name="VAS076_F_Nematerialusis94IsViso" localSheetId="9">'Forma 7'!$I$117</definedName>
    <definedName name="VAS076_F_Nematerialusis94IsViso">'Forma 7'!$I$117</definedName>
    <definedName name="VAS076_F_Nematerialusis95PavirsiniuNuoteku" localSheetId="9">'Forma 7'!$M$117</definedName>
    <definedName name="VAS076_F_Nematerialusis95PavirsiniuNuoteku">'Forma 7'!$M$117</definedName>
    <definedName name="VAS076_F_Nematerialusis96KitosReguliuojamosios" localSheetId="9">'Forma 7'!$N$117</definedName>
    <definedName name="VAS076_F_Nematerialusis96KitosReguliuojamosios">'Forma 7'!$N$117</definedName>
    <definedName name="VAS076_F_Nematerialusis97KitosVeiklos" localSheetId="9">'Forma 7'!$Q$117</definedName>
    <definedName name="VAS076_F_Nematerialusis97KitosVeiklos">'Forma 7'!$Q$117</definedName>
    <definedName name="VAS076_F_Nematerialusis9Apskaitosveikla1" localSheetId="9">'Forma 7'!$O$117</definedName>
    <definedName name="VAS076_F_Nematerialusis9Apskaitosveikla1">'Forma 7'!$O$117</definedName>
    <definedName name="VAS076_F_Nematerialusis9Kitareguliuoja1" localSheetId="9">'Forma 7'!$P$117</definedName>
    <definedName name="VAS076_F_Nematerialusis9Kitareguliuoja1">'Forma 7'!$P$117</definedName>
    <definedName name="VAS076_F_Netiesiogiaipa31IS" localSheetId="9">'Forma 7'!$D$66</definedName>
    <definedName name="VAS076_F_Netiesiogiaipa31IS">'Forma 7'!$D$66</definedName>
    <definedName name="VAS076_F_Netiesiogiaipa331GeriamojoVandens" localSheetId="9">'Forma 7'!$F$66</definedName>
    <definedName name="VAS076_F_Netiesiogiaipa331GeriamojoVandens">'Forma 7'!$F$66</definedName>
    <definedName name="VAS076_F_Netiesiogiaipa332GeriamojoVandens" localSheetId="9">'Forma 7'!$G$66</definedName>
    <definedName name="VAS076_F_Netiesiogiaipa332GeriamojoVandens">'Forma 7'!$G$66</definedName>
    <definedName name="VAS076_F_Netiesiogiaipa333GeriamojoVandens" localSheetId="9">'Forma 7'!$H$66</definedName>
    <definedName name="VAS076_F_Netiesiogiaipa333GeriamojoVandens">'Forma 7'!$H$66</definedName>
    <definedName name="VAS076_F_Netiesiogiaipa33IsViso" localSheetId="9">'Forma 7'!$E$66</definedName>
    <definedName name="VAS076_F_Netiesiogiaipa33IsViso">'Forma 7'!$E$66</definedName>
    <definedName name="VAS076_F_Netiesiogiaipa341NuotekuSurinkimas" localSheetId="9">'Forma 7'!$J$66</definedName>
    <definedName name="VAS076_F_Netiesiogiaipa341NuotekuSurinkimas">'Forma 7'!$J$66</definedName>
    <definedName name="VAS076_F_Netiesiogiaipa342NuotekuValymas" localSheetId="9">'Forma 7'!$K$66</definedName>
    <definedName name="VAS076_F_Netiesiogiaipa342NuotekuValymas">'Forma 7'!$K$66</definedName>
    <definedName name="VAS076_F_Netiesiogiaipa343NuotekuDumblo" localSheetId="9">'Forma 7'!$L$66</definedName>
    <definedName name="VAS076_F_Netiesiogiaipa343NuotekuDumblo">'Forma 7'!$L$66</definedName>
    <definedName name="VAS076_F_Netiesiogiaipa34IsViso" localSheetId="9">'Forma 7'!$I$66</definedName>
    <definedName name="VAS076_F_Netiesiogiaipa34IsViso">'Forma 7'!$I$66</definedName>
    <definedName name="VAS076_F_Netiesiogiaipa35PavirsiniuNuoteku" localSheetId="9">'Forma 7'!$M$66</definedName>
    <definedName name="VAS076_F_Netiesiogiaipa35PavirsiniuNuoteku">'Forma 7'!$M$66</definedName>
    <definedName name="VAS076_F_Netiesiogiaipa36KitosReguliuojamosios" localSheetId="9">'Forma 7'!$N$66</definedName>
    <definedName name="VAS076_F_Netiesiogiaipa36KitosReguliuojamosios">'Forma 7'!$N$66</definedName>
    <definedName name="VAS076_F_Netiesiogiaipa37KitosVeiklos" localSheetId="9">'Forma 7'!$Q$66</definedName>
    <definedName name="VAS076_F_Netiesiogiaipa37KitosVeiklos">'Forma 7'!$Q$66</definedName>
    <definedName name="VAS076_F_Netiesiogiaipa3Apskaitosveikla1" localSheetId="9">'Forma 7'!$O$66</definedName>
    <definedName name="VAS076_F_Netiesiogiaipa3Apskaitosveikla1">'Forma 7'!$O$66</definedName>
    <definedName name="VAS076_F_Netiesiogiaipa3Kitareguliuoja1" localSheetId="9">'Forma 7'!$P$66</definedName>
    <definedName name="VAS076_F_Netiesiogiaipa3Kitareguliuoja1">'Forma 7'!$P$66</definedName>
    <definedName name="VAS076_F_Nuotekuirdumbl51IS" localSheetId="9">'Forma 7'!$D$24</definedName>
    <definedName name="VAS076_F_Nuotekuirdumbl51IS">'Forma 7'!$D$24</definedName>
    <definedName name="VAS076_F_Nuotekuirdumbl531GeriamojoVandens" localSheetId="9">'Forma 7'!$F$24</definedName>
    <definedName name="VAS076_F_Nuotekuirdumbl531GeriamojoVandens">'Forma 7'!$F$24</definedName>
    <definedName name="VAS076_F_Nuotekuirdumbl532GeriamojoVandens" localSheetId="9">'Forma 7'!$G$24</definedName>
    <definedName name="VAS076_F_Nuotekuirdumbl532GeriamojoVandens">'Forma 7'!$G$24</definedName>
    <definedName name="VAS076_F_Nuotekuirdumbl533GeriamojoVandens" localSheetId="9">'Forma 7'!$H$24</definedName>
    <definedName name="VAS076_F_Nuotekuirdumbl533GeriamojoVandens">'Forma 7'!$H$24</definedName>
    <definedName name="VAS076_F_Nuotekuirdumbl53IsViso" localSheetId="9">'Forma 7'!$E$24</definedName>
    <definedName name="VAS076_F_Nuotekuirdumbl53IsViso">'Forma 7'!$E$24</definedName>
    <definedName name="VAS076_F_Nuotekuirdumbl541NuotekuSurinkimas" localSheetId="9">'Forma 7'!$J$24</definedName>
    <definedName name="VAS076_F_Nuotekuirdumbl541NuotekuSurinkimas">'Forma 7'!$J$24</definedName>
    <definedName name="VAS076_F_Nuotekuirdumbl542NuotekuValymas" localSheetId="9">'Forma 7'!$K$24</definedName>
    <definedName name="VAS076_F_Nuotekuirdumbl542NuotekuValymas">'Forma 7'!$K$24</definedName>
    <definedName name="VAS076_F_Nuotekuirdumbl543NuotekuDumblo" localSheetId="9">'Forma 7'!$L$24</definedName>
    <definedName name="VAS076_F_Nuotekuirdumbl543NuotekuDumblo">'Forma 7'!$L$24</definedName>
    <definedName name="VAS076_F_Nuotekuirdumbl54IsViso" localSheetId="9">'Forma 7'!$I$24</definedName>
    <definedName name="VAS076_F_Nuotekuirdumbl54IsViso">'Forma 7'!$I$24</definedName>
    <definedName name="VAS076_F_Nuotekuirdumbl55PavirsiniuNuoteku" localSheetId="9">'Forma 7'!$M$24</definedName>
    <definedName name="VAS076_F_Nuotekuirdumbl55PavirsiniuNuoteku">'Forma 7'!$M$24</definedName>
    <definedName name="VAS076_F_Nuotekuirdumbl56KitosReguliuojamosios" localSheetId="9">'Forma 7'!$N$24</definedName>
    <definedName name="VAS076_F_Nuotekuirdumbl56KitosReguliuojamosios">'Forma 7'!$N$24</definedName>
    <definedName name="VAS076_F_Nuotekuirdumbl57KitosVeiklos" localSheetId="9">'Forma 7'!$Q$24</definedName>
    <definedName name="VAS076_F_Nuotekuirdumbl57KitosVeiklos">'Forma 7'!$Q$24</definedName>
    <definedName name="VAS076_F_Nuotekuirdumbl5Apskaitosveikla1" localSheetId="9">'Forma 7'!$O$24</definedName>
    <definedName name="VAS076_F_Nuotekuirdumbl5Apskaitosveikla1">'Forma 7'!$O$24</definedName>
    <definedName name="VAS076_F_Nuotekuirdumbl5Kitareguliuoja1" localSheetId="9">'Forma 7'!$P$24</definedName>
    <definedName name="VAS076_F_Nuotekuirdumbl5Kitareguliuoja1">'Forma 7'!$P$24</definedName>
    <definedName name="VAS076_F_Nuotekuirdumbl61IS" localSheetId="9">'Forma 7'!$D$52</definedName>
    <definedName name="VAS076_F_Nuotekuirdumbl61IS">'Forma 7'!$D$52</definedName>
    <definedName name="VAS076_F_Nuotekuirdumbl631GeriamojoVandens" localSheetId="9">'Forma 7'!$F$52</definedName>
    <definedName name="VAS076_F_Nuotekuirdumbl631GeriamojoVandens">'Forma 7'!$F$52</definedName>
    <definedName name="VAS076_F_Nuotekuirdumbl632GeriamojoVandens" localSheetId="9">'Forma 7'!$G$52</definedName>
    <definedName name="VAS076_F_Nuotekuirdumbl632GeriamojoVandens">'Forma 7'!$G$52</definedName>
    <definedName name="VAS076_F_Nuotekuirdumbl633GeriamojoVandens" localSheetId="9">'Forma 7'!$H$52</definedName>
    <definedName name="VAS076_F_Nuotekuirdumbl633GeriamojoVandens">'Forma 7'!$H$52</definedName>
    <definedName name="VAS076_F_Nuotekuirdumbl63IsViso" localSheetId="9">'Forma 7'!$E$52</definedName>
    <definedName name="VAS076_F_Nuotekuirdumbl63IsViso">'Forma 7'!$E$52</definedName>
    <definedName name="VAS076_F_Nuotekuirdumbl641NuotekuSurinkimas" localSheetId="9">'Forma 7'!$J$52</definedName>
    <definedName name="VAS076_F_Nuotekuirdumbl641NuotekuSurinkimas">'Forma 7'!$J$52</definedName>
    <definedName name="VAS076_F_Nuotekuirdumbl642NuotekuValymas" localSheetId="9">'Forma 7'!$K$52</definedName>
    <definedName name="VAS076_F_Nuotekuirdumbl642NuotekuValymas">'Forma 7'!$K$52</definedName>
    <definedName name="VAS076_F_Nuotekuirdumbl643NuotekuDumblo" localSheetId="9">'Forma 7'!$L$52</definedName>
    <definedName name="VAS076_F_Nuotekuirdumbl643NuotekuDumblo">'Forma 7'!$L$52</definedName>
    <definedName name="VAS076_F_Nuotekuirdumbl64IsViso" localSheetId="9">'Forma 7'!$I$52</definedName>
    <definedName name="VAS076_F_Nuotekuirdumbl64IsViso">'Forma 7'!$I$52</definedName>
    <definedName name="VAS076_F_Nuotekuirdumbl65PavirsiniuNuoteku" localSheetId="9">'Forma 7'!$M$52</definedName>
    <definedName name="VAS076_F_Nuotekuirdumbl65PavirsiniuNuoteku">'Forma 7'!$M$52</definedName>
    <definedName name="VAS076_F_Nuotekuirdumbl66KitosReguliuojamosios" localSheetId="9">'Forma 7'!$N$52</definedName>
    <definedName name="VAS076_F_Nuotekuirdumbl66KitosReguliuojamosios">'Forma 7'!$N$52</definedName>
    <definedName name="VAS076_F_Nuotekuirdumbl67KitosVeiklos" localSheetId="9">'Forma 7'!$Q$52</definedName>
    <definedName name="VAS076_F_Nuotekuirdumbl67KitosVeiklos">'Forma 7'!$Q$52</definedName>
    <definedName name="VAS076_F_Nuotekuirdumbl6Apskaitosveikla1" localSheetId="9">'Forma 7'!$O$52</definedName>
    <definedName name="VAS076_F_Nuotekuirdumbl6Apskaitosveikla1">'Forma 7'!$O$52</definedName>
    <definedName name="VAS076_F_Nuotekuirdumbl6Kitareguliuoja1" localSheetId="9">'Forma 7'!$P$52</definedName>
    <definedName name="VAS076_F_Nuotekuirdumbl6Kitareguliuoja1">'Forma 7'!$P$52</definedName>
    <definedName name="VAS076_F_Nuotekuirdumbl71IS" localSheetId="9">'Forma 7'!$D$80</definedName>
    <definedName name="VAS076_F_Nuotekuirdumbl71IS">'Forma 7'!$D$80</definedName>
    <definedName name="VAS076_F_Nuotekuirdumbl731GeriamojoVandens" localSheetId="9">'Forma 7'!$F$80</definedName>
    <definedName name="VAS076_F_Nuotekuirdumbl731GeriamojoVandens">'Forma 7'!$F$80</definedName>
    <definedName name="VAS076_F_Nuotekuirdumbl732GeriamojoVandens" localSheetId="9">'Forma 7'!$G$80</definedName>
    <definedName name="VAS076_F_Nuotekuirdumbl732GeriamojoVandens">'Forma 7'!$G$80</definedName>
    <definedName name="VAS076_F_Nuotekuirdumbl733GeriamojoVandens" localSheetId="9">'Forma 7'!$H$80</definedName>
    <definedName name="VAS076_F_Nuotekuirdumbl733GeriamojoVandens">'Forma 7'!$H$80</definedName>
    <definedName name="VAS076_F_Nuotekuirdumbl73IsViso" localSheetId="9">'Forma 7'!$E$80</definedName>
    <definedName name="VAS076_F_Nuotekuirdumbl73IsViso">'Forma 7'!$E$80</definedName>
    <definedName name="VAS076_F_Nuotekuirdumbl741NuotekuSurinkimas" localSheetId="9">'Forma 7'!$J$80</definedName>
    <definedName name="VAS076_F_Nuotekuirdumbl741NuotekuSurinkimas">'Forma 7'!$J$80</definedName>
    <definedName name="VAS076_F_Nuotekuirdumbl742NuotekuValymas" localSheetId="9">'Forma 7'!$K$80</definedName>
    <definedName name="VAS076_F_Nuotekuirdumbl742NuotekuValymas">'Forma 7'!$K$80</definedName>
    <definedName name="VAS076_F_Nuotekuirdumbl743NuotekuDumblo" localSheetId="9">'Forma 7'!$L$80</definedName>
    <definedName name="VAS076_F_Nuotekuirdumbl743NuotekuDumblo">'Forma 7'!$L$80</definedName>
    <definedName name="VAS076_F_Nuotekuirdumbl74IsViso" localSheetId="9">'Forma 7'!$I$80</definedName>
    <definedName name="VAS076_F_Nuotekuirdumbl74IsViso">'Forma 7'!$I$80</definedName>
    <definedName name="VAS076_F_Nuotekuirdumbl75PavirsiniuNuoteku" localSheetId="9">'Forma 7'!$M$80</definedName>
    <definedName name="VAS076_F_Nuotekuirdumbl75PavirsiniuNuoteku">'Forma 7'!$M$80</definedName>
    <definedName name="VAS076_F_Nuotekuirdumbl76KitosReguliuojamosios" localSheetId="9">'Forma 7'!$N$80</definedName>
    <definedName name="VAS076_F_Nuotekuirdumbl76KitosReguliuojamosios">'Forma 7'!$N$80</definedName>
    <definedName name="VAS076_F_Nuotekuirdumbl77KitosVeiklos" localSheetId="9">'Forma 7'!$Q$80</definedName>
    <definedName name="VAS076_F_Nuotekuirdumbl77KitosVeiklos">'Forma 7'!$Q$80</definedName>
    <definedName name="VAS076_F_Nuotekuirdumbl7Apskaitosveikla1" localSheetId="9">'Forma 7'!$O$80</definedName>
    <definedName name="VAS076_F_Nuotekuirdumbl7Apskaitosveikla1">'Forma 7'!$O$80</definedName>
    <definedName name="VAS076_F_Nuotekuirdumbl7Kitareguliuoja1" localSheetId="9">'Forma 7'!$P$80</definedName>
    <definedName name="VAS076_F_Nuotekuirdumbl7Kitareguliuoja1">'Forma 7'!$P$80</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7'!$D$44</definedName>
    <definedName name="VAS076_F_Pastataiadmini71IS">'Forma 7'!$D$44</definedName>
    <definedName name="VAS076_F_Pastataiadmini731GeriamojoVandens" localSheetId="9">'Forma 7'!$F$44</definedName>
    <definedName name="VAS076_F_Pastataiadmini731GeriamojoVandens">'Forma 7'!$F$44</definedName>
    <definedName name="VAS076_F_Pastataiadmini732GeriamojoVandens" localSheetId="9">'Forma 7'!$G$44</definedName>
    <definedName name="VAS076_F_Pastataiadmini732GeriamojoVandens">'Forma 7'!$G$44</definedName>
    <definedName name="VAS076_F_Pastataiadmini733GeriamojoVandens" localSheetId="9">'Forma 7'!$H$44</definedName>
    <definedName name="VAS076_F_Pastataiadmini733GeriamojoVandens">'Forma 7'!$H$44</definedName>
    <definedName name="VAS076_F_Pastataiadmini73IsViso" localSheetId="9">'Forma 7'!$E$44</definedName>
    <definedName name="VAS076_F_Pastataiadmini73IsViso">'Forma 7'!$E$44</definedName>
    <definedName name="VAS076_F_Pastataiadmini741NuotekuSurinkimas" localSheetId="9">'Forma 7'!$J$44</definedName>
    <definedName name="VAS076_F_Pastataiadmini741NuotekuSurinkimas">'Forma 7'!$J$44</definedName>
    <definedName name="VAS076_F_Pastataiadmini742NuotekuValymas" localSheetId="9">'Forma 7'!$K$44</definedName>
    <definedName name="VAS076_F_Pastataiadmini742NuotekuValymas">'Forma 7'!$K$44</definedName>
    <definedName name="VAS076_F_Pastataiadmini743NuotekuDumblo" localSheetId="9">'Forma 7'!$L$44</definedName>
    <definedName name="VAS076_F_Pastataiadmini743NuotekuDumblo">'Forma 7'!$L$44</definedName>
    <definedName name="VAS076_F_Pastataiadmini74IsViso" localSheetId="9">'Forma 7'!$I$44</definedName>
    <definedName name="VAS076_F_Pastataiadmini74IsViso">'Forma 7'!$I$44</definedName>
    <definedName name="VAS076_F_Pastataiadmini75PavirsiniuNuoteku" localSheetId="9">'Forma 7'!$M$44</definedName>
    <definedName name="VAS076_F_Pastataiadmini75PavirsiniuNuoteku">'Forma 7'!$M$44</definedName>
    <definedName name="VAS076_F_Pastataiadmini76KitosReguliuojamosios" localSheetId="9">'Forma 7'!$N$44</definedName>
    <definedName name="VAS076_F_Pastataiadmini76KitosReguliuojamosios">'Forma 7'!$N$44</definedName>
    <definedName name="VAS076_F_Pastataiadmini77KitosVeiklos" localSheetId="9">'Forma 7'!$Q$44</definedName>
    <definedName name="VAS076_F_Pastataiadmini77KitosVeiklos">'Forma 7'!$Q$44</definedName>
    <definedName name="VAS076_F_Pastataiadmini7Apskaitosveikla1" localSheetId="9">'Forma 7'!$O$44</definedName>
    <definedName name="VAS076_F_Pastataiadmini7Apskaitosveikla1">'Forma 7'!$O$44</definedName>
    <definedName name="VAS076_F_Pastataiadmini7Kitareguliuoja1" localSheetId="9">'Forma 7'!$P$44</definedName>
    <definedName name="VAS076_F_Pastataiadmini7Kitareguliuoja1">'Forma 7'!$P$44</definedName>
    <definedName name="VAS076_F_Pastataiadmini81IS" localSheetId="9">'Forma 7'!$D$72</definedName>
    <definedName name="VAS076_F_Pastataiadmini81IS">'Forma 7'!$D$72</definedName>
    <definedName name="VAS076_F_Pastataiadmini831GeriamojoVandens" localSheetId="9">'Forma 7'!$F$72</definedName>
    <definedName name="VAS076_F_Pastataiadmini831GeriamojoVandens">'Forma 7'!$F$72</definedName>
    <definedName name="VAS076_F_Pastataiadmini832GeriamojoVandens" localSheetId="9">'Forma 7'!$G$72</definedName>
    <definedName name="VAS076_F_Pastataiadmini832GeriamojoVandens">'Forma 7'!$G$72</definedName>
    <definedName name="VAS076_F_Pastataiadmini833GeriamojoVandens" localSheetId="9">'Forma 7'!$H$72</definedName>
    <definedName name="VAS076_F_Pastataiadmini833GeriamojoVandens">'Forma 7'!$H$72</definedName>
    <definedName name="VAS076_F_Pastataiadmini83IsViso" localSheetId="9">'Forma 7'!$E$72</definedName>
    <definedName name="VAS076_F_Pastataiadmini83IsViso">'Forma 7'!$E$72</definedName>
    <definedName name="VAS076_F_Pastataiadmini841NuotekuSurinkimas" localSheetId="9">'Forma 7'!$J$72</definedName>
    <definedName name="VAS076_F_Pastataiadmini841NuotekuSurinkimas">'Forma 7'!$J$72</definedName>
    <definedName name="VAS076_F_Pastataiadmini842NuotekuValymas" localSheetId="9">'Forma 7'!$K$72</definedName>
    <definedName name="VAS076_F_Pastataiadmini842NuotekuValymas">'Forma 7'!$K$72</definedName>
    <definedName name="VAS076_F_Pastataiadmini843NuotekuDumblo" localSheetId="9">'Forma 7'!$L$72</definedName>
    <definedName name="VAS076_F_Pastataiadmini843NuotekuDumblo">'Forma 7'!$L$72</definedName>
    <definedName name="VAS076_F_Pastataiadmini84IsViso" localSheetId="9">'Forma 7'!$I$72</definedName>
    <definedName name="VAS076_F_Pastataiadmini84IsViso">'Forma 7'!$I$72</definedName>
    <definedName name="VAS076_F_Pastataiadmini85PavirsiniuNuoteku" localSheetId="9">'Forma 7'!$M$72</definedName>
    <definedName name="VAS076_F_Pastataiadmini85PavirsiniuNuoteku">'Forma 7'!$M$72</definedName>
    <definedName name="VAS076_F_Pastataiadmini86KitosReguliuojamosios" localSheetId="9">'Forma 7'!$N$72</definedName>
    <definedName name="VAS076_F_Pastataiadmini86KitosReguliuojamosios">'Forma 7'!$N$72</definedName>
    <definedName name="VAS076_F_Pastataiadmini87KitosVeiklos" localSheetId="9">'Forma 7'!$Q$72</definedName>
    <definedName name="VAS076_F_Pastataiadmini87KitosVeiklos">'Forma 7'!$Q$72</definedName>
    <definedName name="VAS076_F_Pastataiadmini8Apskaitosveikla1" localSheetId="9">'Forma 7'!$O$72</definedName>
    <definedName name="VAS076_F_Pastataiadmini8Apskaitosveikla1">'Forma 7'!$O$72</definedName>
    <definedName name="VAS076_F_Pastataiadmini8Kitareguliuoja1" localSheetId="9">'Forma 7'!$P$72</definedName>
    <definedName name="VAS076_F_Pastataiadmini8Kitareguliuoja1">'Forma 7'!$P$72</definedName>
    <definedName name="VAS076_F_Pastataiadmini91IS" localSheetId="9">'Forma 7'!$D$122</definedName>
    <definedName name="VAS076_F_Pastataiadmini91IS">'Forma 7'!$D$122</definedName>
    <definedName name="VAS076_F_Pastataiadmini931GeriamojoVandens" localSheetId="9">'Forma 7'!$F$122</definedName>
    <definedName name="VAS076_F_Pastataiadmini931GeriamojoVandens">'Forma 7'!$F$122</definedName>
    <definedName name="VAS076_F_Pastataiadmini932GeriamojoVandens" localSheetId="9">'Forma 7'!$G$122</definedName>
    <definedName name="VAS076_F_Pastataiadmini932GeriamojoVandens">'Forma 7'!$G$122</definedName>
    <definedName name="VAS076_F_Pastataiadmini933GeriamojoVandens" localSheetId="9">'Forma 7'!$H$122</definedName>
    <definedName name="VAS076_F_Pastataiadmini933GeriamojoVandens">'Forma 7'!$H$122</definedName>
    <definedName name="VAS076_F_Pastataiadmini93IsViso" localSheetId="9">'Forma 7'!$E$122</definedName>
    <definedName name="VAS076_F_Pastataiadmini93IsViso">'Forma 7'!$E$122</definedName>
    <definedName name="VAS076_F_Pastataiadmini941NuotekuSurinkimas" localSheetId="9">'Forma 7'!$J$122</definedName>
    <definedName name="VAS076_F_Pastataiadmini941NuotekuSurinkimas">'Forma 7'!$J$122</definedName>
    <definedName name="VAS076_F_Pastataiadmini942NuotekuValymas" localSheetId="9">'Forma 7'!$K$122</definedName>
    <definedName name="VAS076_F_Pastataiadmini942NuotekuValymas">'Forma 7'!$K$122</definedName>
    <definedName name="VAS076_F_Pastataiadmini943NuotekuDumblo" localSheetId="9">'Forma 7'!$L$122</definedName>
    <definedName name="VAS076_F_Pastataiadmini943NuotekuDumblo">'Forma 7'!$L$122</definedName>
    <definedName name="VAS076_F_Pastataiadmini94IsViso" localSheetId="9">'Forma 7'!$I$122</definedName>
    <definedName name="VAS076_F_Pastataiadmini94IsViso">'Forma 7'!$I$122</definedName>
    <definedName name="VAS076_F_Pastataiadmini95PavirsiniuNuoteku" localSheetId="9">'Forma 7'!$M$122</definedName>
    <definedName name="VAS076_F_Pastataiadmini95PavirsiniuNuoteku">'Forma 7'!$M$122</definedName>
    <definedName name="VAS076_F_Pastataiadmini96KitosReguliuojamosios" localSheetId="9">'Forma 7'!$N$122</definedName>
    <definedName name="VAS076_F_Pastataiadmini96KitosReguliuojamosios">'Forma 7'!$N$122</definedName>
    <definedName name="VAS076_F_Pastataiadmini97KitosVeiklos" localSheetId="9">'Forma 7'!$Q$122</definedName>
    <definedName name="VAS076_F_Pastataiadmini97KitosVeiklos">'Forma 7'!$Q$122</definedName>
    <definedName name="VAS076_F_Pastataiadmini9Apskaitosveikla1" localSheetId="9">'Forma 7'!$O$122</definedName>
    <definedName name="VAS076_F_Pastataiadmini9Apskaitosveikla1">'Forma 7'!$O$122</definedName>
    <definedName name="VAS076_F_Pastataiadmini9Kitareguliuoja1" localSheetId="9">'Forma 7'!$P$122</definedName>
    <definedName name="VAS076_F_Pastataiadmini9Kitareguliuoja1">'Forma 7'!$P$122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7'!$D$43</definedName>
    <definedName name="VAS076_F_Pastataiirstat71IS">'Forma 7'!$D$43</definedName>
    <definedName name="VAS076_F_Pastataiirstat731GeriamojoVandens" localSheetId="9">'Forma 7'!$F$43</definedName>
    <definedName name="VAS076_F_Pastataiirstat731GeriamojoVandens">'Forma 7'!$F$43</definedName>
    <definedName name="VAS076_F_Pastataiirstat732GeriamojoVandens" localSheetId="9">'Forma 7'!$G$43</definedName>
    <definedName name="VAS076_F_Pastataiirstat732GeriamojoVandens">'Forma 7'!$G$43</definedName>
    <definedName name="VAS076_F_Pastataiirstat733GeriamojoVandens" localSheetId="9">'Forma 7'!$H$43</definedName>
    <definedName name="VAS076_F_Pastataiirstat733GeriamojoVandens">'Forma 7'!$H$43</definedName>
    <definedName name="VAS076_F_Pastataiirstat73IsViso" localSheetId="9">'Forma 7'!$E$43</definedName>
    <definedName name="VAS076_F_Pastataiirstat73IsViso">'Forma 7'!$E$43</definedName>
    <definedName name="VAS076_F_Pastataiirstat741NuotekuSurinkimas" localSheetId="9">'Forma 7'!$J$43</definedName>
    <definedName name="VAS076_F_Pastataiirstat741NuotekuSurinkimas">'Forma 7'!$J$43</definedName>
    <definedName name="VAS076_F_Pastataiirstat742NuotekuValymas" localSheetId="9">'Forma 7'!$K$43</definedName>
    <definedName name="VAS076_F_Pastataiirstat742NuotekuValymas">'Forma 7'!$K$43</definedName>
    <definedName name="VAS076_F_Pastataiirstat743NuotekuDumblo" localSheetId="9">'Forma 7'!$L$43</definedName>
    <definedName name="VAS076_F_Pastataiirstat743NuotekuDumblo">'Forma 7'!$L$43</definedName>
    <definedName name="VAS076_F_Pastataiirstat74IsViso" localSheetId="9">'Forma 7'!$I$43</definedName>
    <definedName name="VAS076_F_Pastataiirstat74IsViso">'Forma 7'!$I$43</definedName>
    <definedName name="VAS076_F_Pastataiirstat75PavirsiniuNuoteku" localSheetId="9">'Forma 7'!$M$43</definedName>
    <definedName name="VAS076_F_Pastataiirstat75PavirsiniuNuoteku">'Forma 7'!$M$43</definedName>
    <definedName name="VAS076_F_Pastataiirstat76KitosReguliuojamosios" localSheetId="9">'Forma 7'!$N$43</definedName>
    <definedName name="VAS076_F_Pastataiirstat76KitosReguliuojamosios">'Forma 7'!$N$43</definedName>
    <definedName name="VAS076_F_Pastataiirstat77KitosVeiklos" localSheetId="9">'Forma 7'!$Q$43</definedName>
    <definedName name="VAS076_F_Pastataiirstat77KitosVeiklos">'Forma 7'!$Q$43</definedName>
    <definedName name="VAS076_F_Pastataiirstat7Apskaitosveikla1" localSheetId="9">'Forma 7'!$O$43</definedName>
    <definedName name="VAS076_F_Pastataiirstat7Apskaitosveikla1">'Forma 7'!$O$43</definedName>
    <definedName name="VAS076_F_Pastataiirstat7Kitareguliuoja1" localSheetId="9">'Forma 7'!$P$43</definedName>
    <definedName name="VAS076_F_Pastataiirstat7Kitareguliuoja1">'Forma 7'!$P$43</definedName>
    <definedName name="VAS076_F_Pastataiirstat81IS" localSheetId="9">'Forma 7'!$D$71</definedName>
    <definedName name="VAS076_F_Pastataiirstat81IS">'Forma 7'!$D$71</definedName>
    <definedName name="VAS076_F_Pastataiirstat831GeriamojoVandens" localSheetId="9">'Forma 7'!$F$71</definedName>
    <definedName name="VAS076_F_Pastataiirstat831GeriamojoVandens">'Forma 7'!$F$71</definedName>
    <definedName name="VAS076_F_Pastataiirstat832GeriamojoVandens" localSheetId="9">'Forma 7'!$G$71</definedName>
    <definedName name="VAS076_F_Pastataiirstat832GeriamojoVandens">'Forma 7'!$G$71</definedName>
    <definedName name="VAS076_F_Pastataiirstat833GeriamojoVandens" localSheetId="9">'Forma 7'!$H$71</definedName>
    <definedName name="VAS076_F_Pastataiirstat833GeriamojoVandens">'Forma 7'!$H$71</definedName>
    <definedName name="VAS076_F_Pastataiirstat83IsViso" localSheetId="9">'Forma 7'!$E$71</definedName>
    <definedName name="VAS076_F_Pastataiirstat83IsViso">'Forma 7'!$E$71</definedName>
    <definedName name="VAS076_F_Pastataiirstat841NuotekuSurinkimas" localSheetId="9">'Forma 7'!$J$71</definedName>
    <definedName name="VAS076_F_Pastataiirstat841NuotekuSurinkimas">'Forma 7'!$J$71</definedName>
    <definedName name="VAS076_F_Pastataiirstat842NuotekuValymas" localSheetId="9">'Forma 7'!$K$71</definedName>
    <definedName name="VAS076_F_Pastataiirstat842NuotekuValymas">'Forma 7'!$K$71</definedName>
    <definedName name="VAS076_F_Pastataiirstat843NuotekuDumblo" localSheetId="9">'Forma 7'!$L$71</definedName>
    <definedName name="VAS076_F_Pastataiirstat843NuotekuDumblo">'Forma 7'!$L$71</definedName>
    <definedName name="VAS076_F_Pastataiirstat84IsViso" localSheetId="9">'Forma 7'!$I$71</definedName>
    <definedName name="VAS076_F_Pastataiirstat84IsViso">'Forma 7'!$I$71</definedName>
    <definedName name="VAS076_F_Pastataiirstat85PavirsiniuNuoteku" localSheetId="9">'Forma 7'!$M$71</definedName>
    <definedName name="VAS076_F_Pastataiirstat85PavirsiniuNuoteku">'Forma 7'!$M$71</definedName>
    <definedName name="VAS076_F_Pastataiirstat86KitosReguliuojamosios" localSheetId="9">'Forma 7'!$N$71</definedName>
    <definedName name="VAS076_F_Pastataiirstat86KitosReguliuojamosios">'Forma 7'!$N$71</definedName>
    <definedName name="VAS076_F_Pastataiirstat87KitosVeiklos" localSheetId="9">'Forma 7'!$Q$71</definedName>
    <definedName name="VAS076_F_Pastataiirstat87KitosVeiklos">'Forma 7'!$Q$71</definedName>
    <definedName name="VAS076_F_Pastataiirstat8Apskaitosveikla1" localSheetId="9">'Forma 7'!$O$71</definedName>
    <definedName name="VAS076_F_Pastataiirstat8Apskaitosveikla1">'Forma 7'!$O$71</definedName>
    <definedName name="VAS076_F_Pastataiirstat8Kitareguliuoja1" localSheetId="9">'Forma 7'!$P$71</definedName>
    <definedName name="VAS076_F_Pastataiirstat8Kitareguliuoja1">'Forma 7'!$P$71</definedName>
    <definedName name="VAS076_F_Pastataiirstat91IS" localSheetId="9">'Forma 7'!$D$121</definedName>
    <definedName name="VAS076_F_Pastataiirstat91IS">'Forma 7'!$D$121</definedName>
    <definedName name="VAS076_F_Pastataiirstat931GeriamojoVandens" localSheetId="9">'Forma 7'!$F$121</definedName>
    <definedName name="VAS076_F_Pastataiirstat931GeriamojoVandens">'Forma 7'!$F$121</definedName>
    <definedName name="VAS076_F_Pastataiirstat932GeriamojoVandens" localSheetId="9">'Forma 7'!$G$121</definedName>
    <definedName name="VAS076_F_Pastataiirstat932GeriamojoVandens">'Forma 7'!$G$121</definedName>
    <definedName name="VAS076_F_Pastataiirstat933GeriamojoVandens" localSheetId="9">'Forma 7'!$H$121</definedName>
    <definedName name="VAS076_F_Pastataiirstat933GeriamojoVandens">'Forma 7'!$H$121</definedName>
    <definedName name="VAS076_F_Pastataiirstat93IsViso" localSheetId="9">'Forma 7'!$E$121</definedName>
    <definedName name="VAS076_F_Pastataiirstat93IsViso">'Forma 7'!$E$121</definedName>
    <definedName name="VAS076_F_Pastataiirstat941NuotekuSurinkimas" localSheetId="9">'Forma 7'!$J$121</definedName>
    <definedName name="VAS076_F_Pastataiirstat941NuotekuSurinkimas">'Forma 7'!$J$121</definedName>
    <definedName name="VAS076_F_Pastataiirstat942NuotekuValymas" localSheetId="9">'Forma 7'!$K$121</definedName>
    <definedName name="VAS076_F_Pastataiirstat942NuotekuValymas">'Forma 7'!$K$121</definedName>
    <definedName name="VAS076_F_Pastataiirstat943NuotekuDumblo" localSheetId="9">'Forma 7'!$L$121</definedName>
    <definedName name="VAS076_F_Pastataiirstat943NuotekuDumblo">'Forma 7'!$L$121</definedName>
    <definedName name="VAS076_F_Pastataiirstat94IsViso" localSheetId="9">'Forma 7'!$I$121</definedName>
    <definedName name="VAS076_F_Pastataiirstat94IsViso">'Forma 7'!$I$121</definedName>
    <definedName name="VAS076_F_Pastataiirstat95PavirsiniuNuoteku" localSheetId="9">'Forma 7'!$M$121</definedName>
    <definedName name="VAS076_F_Pastataiirstat95PavirsiniuNuoteku">'Forma 7'!$M$121</definedName>
    <definedName name="VAS076_F_Pastataiirstat96KitosReguliuojamosios" localSheetId="9">'Forma 7'!$N$121</definedName>
    <definedName name="VAS076_F_Pastataiirstat96KitosReguliuojamosios">'Forma 7'!$N$121</definedName>
    <definedName name="VAS076_F_Pastataiirstat97KitosVeiklos" localSheetId="9">'Forma 7'!$Q$121</definedName>
    <definedName name="VAS076_F_Pastataiirstat97KitosVeiklos">'Forma 7'!$Q$121</definedName>
    <definedName name="VAS076_F_Pastataiirstat9Apskaitosveikla1" localSheetId="9">'Forma 7'!$O$121</definedName>
    <definedName name="VAS076_F_Pastataiirstat9Apskaitosveikla1">'Forma 7'!$O$121</definedName>
    <definedName name="VAS076_F_Pastataiirstat9Kitareguliuoja1" localSheetId="9">'Forma 7'!$P$121</definedName>
    <definedName name="VAS076_F_Pastataiirstat9Kitareguliuoja1">'Forma 7'!$P$121</definedName>
    <definedName name="VAS076_F_Saulessviesose11IS" localSheetId="9">'Forma 7'!$D$20</definedName>
    <definedName name="VAS076_F_Saulessviesose11IS">'Forma 7'!$D$20</definedName>
    <definedName name="VAS076_F_Saulessviesose131GeriamojoVandens" localSheetId="9">'Forma 7'!$F$20</definedName>
    <definedName name="VAS076_F_Saulessviesose131GeriamojoVandens">'Forma 7'!$F$20</definedName>
    <definedName name="VAS076_F_Saulessviesose132GeriamojoVandens" localSheetId="9">'Forma 7'!$G$20</definedName>
    <definedName name="VAS076_F_Saulessviesose132GeriamojoVandens">'Forma 7'!$G$20</definedName>
    <definedName name="VAS076_F_Saulessviesose133GeriamojoVandens" localSheetId="9">'Forma 7'!$H$20</definedName>
    <definedName name="VAS076_F_Saulessviesose133GeriamojoVandens">'Forma 7'!$H$20</definedName>
    <definedName name="VAS076_F_Saulessviesose13IsViso" localSheetId="9">'Forma 7'!$E$20</definedName>
    <definedName name="VAS076_F_Saulessviesose13IsViso">'Forma 7'!$E$20</definedName>
    <definedName name="VAS076_F_Saulessviesose141NuotekuSurinkimas" localSheetId="9">'Forma 7'!$J$20</definedName>
    <definedName name="VAS076_F_Saulessviesose141NuotekuSurinkimas">'Forma 7'!$J$20</definedName>
    <definedName name="VAS076_F_Saulessviesose142NuotekuValymas" localSheetId="9">'Forma 7'!$K$20</definedName>
    <definedName name="VAS076_F_Saulessviesose142NuotekuValymas">'Forma 7'!$K$20</definedName>
    <definedName name="VAS076_F_Saulessviesose143NuotekuDumblo" localSheetId="9">'Forma 7'!$L$20</definedName>
    <definedName name="VAS076_F_Saulessviesose143NuotekuDumblo">'Forma 7'!$L$20</definedName>
    <definedName name="VAS076_F_Saulessviesose14IsViso" localSheetId="9">'Forma 7'!$I$20</definedName>
    <definedName name="VAS076_F_Saulessviesose14IsViso">'Forma 7'!$I$20</definedName>
    <definedName name="VAS076_F_Saulessviesose15PavirsiniuNuoteku" localSheetId="9">'Forma 7'!$M$20</definedName>
    <definedName name="VAS076_F_Saulessviesose15PavirsiniuNuoteku">'Forma 7'!$M$20</definedName>
    <definedName name="VAS076_F_Saulessviesose16KitosReguliuojamosios" localSheetId="9">'Forma 7'!$N$20</definedName>
    <definedName name="VAS076_F_Saulessviesose16KitosReguliuojamosios">'Forma 7'!$N$20</definedName>
    <definedName name="VAS076_F_Saulessviesose17KitosVeiklos" localSheetId="9">'Forma 7'!$Q$20</definedName>
    <definedName name="VAS076_F_Saulessviesose17KitosVeiklos">'Forma 7'!$Q$20</definedName>
    <definedName name="VAS076_F_Saulessviesose1Apskaitosveikla1" localSheetId="9">'Forma 7'!$O$20</definedName>
    <definedName name="VAS076_F_Saulessviesose1Apskaitosveikla1">'Forma 7'!$O$20</definedName>
    <definedName name="VAS076_F_Saulessviesose1Kitareguliuoja1" localSheetId="9">'Forma 7'!$P$20</definedName>
    <definedName name="VAS076_F_Saulessviesose1Kitareguliuoja1">'Forma 7'!$P$20</definedName>
    <definedName name="VAS076_F_Saulessviesose21IS" localSheetId="9">'Forma 7'!$D$48</definedName>
    <definedName name="VAS076_F_Saulessviesose21IS">'Forma 7'!$D$48</definedName>
    <definedName name="VAS076_F_Saulessviesose231GeriamojoVandens" localSheetId="9">'Forma 7'!$F$48</definedName>
    <definedName name="VAS076_F_Saulessviesose231GeriamojoVandens">'Forma 7'!$F$48</definedName>
    <definedName name="VAS076_F_Saulessviesose232GeriamojoVandens" localSheetId="9">'Forma 7'!$G$48</definedName>
    <definedName name="VAS076_F_Saulessviesose232GeriamojoVandens">'Forma 7'!$G$48</definedName>
    <definedName name="VAS076_F_Saulessviesose233GeriamojoVandens" localSheetId="9">'Forma 7'!$H$48</definedName>
    <definedName name="VAS076_F_Saulessviesose233GeriamojoVandens">'Forma 7'!$H$48</definedName>
    <definedName name="VAS076_F_Saulessviesose23IsViso" localSheetId="9">'Forma 7'!$E$48</definedName>
    <definedName name="VAS076_F_Saulessviesose23IsViso">'Forma 7'!$E$48</definedName>
    <definedName name="VAS076_F_Saulessviesose241NuotekuSurinkimas" localSheetId="9">'Forma 7'!$J$48</definedName>
    <definedName name="VAS076_F_Saulessviesose241NuotekuSurinkimas">'Forma 7'!$J$48</definedName>
    <definedName name="VAS076_F_Saulessviesose242NuotekuValymas" localSheetId="9">'Forma 7'!$K$48</definedName>
    <definedName name="VAS076_F_Saulessviesose242NuotekuValymas">'Forma 7'!$K$48</definedName>
    <definedName name="VAS076_F_Saulessviesose243NuotekuDumblo" localSheetId="9">'Forma 7'!$L$48</definedName>
    <definedName name="VAS076_F_Saulessviesose243NuotekuDumblo">'Forma 7'!$L$48</definedName>
    <definedName name="VAS076_F_Saulessviesose24IsViso" localSheetId="9">'Forma 7'!$I$48</definedName>
    <definedName name="VAS076_F_Saulessviesose24IsViso">'Forma 7'!$I$48</definedName>
    <definedName name="VAS076_F_Saulessviesose25PavirsiniuNuoteku" localSheetId="9">'Forma 7'!$M$48</definedName>
    <definedName name="VAS076_F_Saulessviesose25PavirsiniuNuoteku">'Forma 7'!$M$48</definedName>
    <definedName name="VAS076_F_Saulessviesose26KitosReguliuojamosios" localSheetId="9">'Forma 7'!$N$48</definedName>
    <definedName name="VAS076_F_Saulessviesose26KitosReguliuojamosios">'Forma 7'!$N$48</definedName>
    <definedName name="VAS076_F_Saulessviesose27KitosVeiklos" localSheetId="9">'Forma 7'!$Q$48</definedName>
    <definedName name="VAS076_F_Saulessviesose27KitosVeiklos">'Forma 7'!$Q$48</definedName>
    <definedName name="VAS076_F_Saulessviesose2Apskaitosveikla1" localSheetId="9">'Forma 7'!$O$48</definedName>
    <definedName name="VAS076_F_Saulessviesose2Apskaitosveikla1">'Forma 7'!$O$48</definedName>
    <definedName name="VAS076_F_Saulessviesose2Kitareguliuoja1" localSheetId="9">'Forma 7'!$P$48</definedName>
    <definedName name="VAS076_F_Saulessviesose2Kitareguliuoja1">'Forma 7'!$P$48</definedName>
    <definedName name="VAS076_F_Saulessviesose31IS" localSheetId="9">'Forma 7'!$D$76</definedName>
    <definedName name="VAS076_F_Saulessviesose31IS">'Forma 7'!$D$76</definedName>
    <definedName name="VAS076_F_Saulessviesose331GeriamojoVandens" localSheetId="9">'Forma 7'!$F$76</definedName>
    <definedName name="VAS076_F_Saulessviesose331GeriamojoVandens">'Forma 7'!$F$76</definedName>
    <definedName name="VAS076_F_Saulessviesose332GeriamojoVandens" localSheetId="9">'Forma 7'!$G$76</definedName>
    <definedName name="VAS076_F_Saulessviesose332GeriamojoVandens">'Forma 7'!$G$76</definedName>
    <definedName name="VAS076_F_Saulessviesose333GeriamojoVandens" localSheetId="9">'Forma 7'!$H$76</definedName>
    <definedName name="VAS076_F_Saulessviesose333GeriamojoVandens">'Forma 7'!$H$76</definedName>
    <definedName name="VAS076_F_Saulessviesose33IsViso" localSheetId="9">'Forma 7'!$E$76</definedName>
    <definedName name="VAS076_F_Saulessviesose33IsViso">'Forma 7'!$E$76</definedName>
    <definedName name="VAS076_F_Saulessviesose341NuotekuSurinkimas" localSheetId="9">'Forma 7'!$J$76</definedName>
    <definedName name="VAS076_F_Saulessviesose341NuotekuSurinkimas">'Forma 7'!$J$76</definedName>
    <definedName name="VAS076_F_Saulessviesose342NuotekuValymas" localSheetId="9">'Forma 7'!$K$76</definedName>
    <definedName name="VAS076_F_Saulessviesose342NuotekuValymas">'Forma 7'!$K$76</definedName>
    <definedName name="VAS076_F_Saulessviesose343NuotekuDumblo" localSheetId="9">'Forma 7'!$L$76</definedName>
    <definedName name="VAS076_F_Saulessviesose343NuotekuDumblo">'Forma 7'!$L$76</definedName>
    <definedName name="VAS076_F_Saulessviesose34IsViso" localSheetId="9">'Forma 7'!$I$76</definedName>
    <definedName name="VAS076_F_Saulessviesose34IsViso">'Forma 7'!$I$76</definedName>
    <definedName name="VAS076_F_Saulessviesose35PavirsiniuNuoteku" localSheetId="9">'Forma 7'!$M$76</definedName>
    <definedName name="VAS076_F_Saulessviesose35PavirsiniuNuoteku">'Forma 7'!$M$76</definedName>
    <definedName name="VAS076_F_Saulessviesose36KitosReguliuojamosios" localSheetId="9">'Forma 7'!$N$76</definedName>
    <definedName name="VAS076_F_Saulessviesose36KitosReguliuojamosios">'Forma 7'!$N$76</definedName>
    <definedName name="VAS076_F_Saulessviesose37KitosVeiklos" localSheetId="9">'Forma 7'!$Q$76</definedName>
    <definedName name="VAS076_F_Saulessviesose37KitosVeiklos">'Forma 7'!$Q$76</definedName>
    <definedName name="VAS076_F_Saulessviesose3Apskaitosveikla1" localSheetId="9">'Forma 7'!$O$76</definedName>
    <definedName name="VAS076_F_Saulessviesose3Apskaitosveikla1">'Forma 7'!$O$76</definedName>
    <definedName name="VAS076_F_Saulessviesose3Kitareguliuoja1" localSheetId="9">'Forma 7'!$P$76</definedName>
    <definedName name="VAS076_F_Saulessviesose3Kitareguliuoja1">'Forma 7'!$P$76</definedName>
    <definedName name="VAS076_F_Saulessviesose41IS" localSheetId="9">'Forma 7'!$D$126</definedName>
    <definedName name="VAS076_F_Saulessviesose41IS">'Forma 7'!$D$126</definedName>
    <definedName name="VAS076_F_Saulessviesose431GeriamojoVandens" localSheetId="9">'Forma 7'!$F$126</definedName>
    <definedName name="VAS076_F_Saulessviesose431GeriamojoVandens">'Forma 7'!$F$126</definedName>
    <definedName name="VAS076_F_Saulessviesose432GeriamojoVandens" localSheetId="9">'Forma 7'!$G$126</definedName>
    <definedName name="VAS076_F_Saulessviesose432GeriamojoVandens">'Forma 7'!$G$126</definedName>
    <definedName name="VAS076_F_Saulessviesose433GeriamojoVandens" localSheetId="9">'Forma 7'!$H$126</definedName>
    <definedName name="VAS076_F_Saulessviesose433GeriamojoVandens">'Forma 7'!$H$126</definedName>
    <definedName name="VAS076_F_Saulessviesose43IsViso" localSheetId="9">'Forma 7'!$E$126</definedName>
    <definedName name="VAS076_F_Saulessviesose43IsViso">'Forma 7'!$E$126</definedName>
    <definedName name="VAS076_F_Saulessviesose441NuotekuSurinkimas" localSheetId="9">'Forma 7'!$J$126</definedName>
    <definedName name="VAS076_F_Saulessviesose441NuotekuSurinkimas">'Forma 7'!$J$126</definedName>
    <definedName name="VAS076_F_Saulessviesose442NuotekuValymas" localSheetId="9">'Forma 7'!$K$126</definedName>
    <definedName name="VAS076_F_Saulessviesose442NuotekuValymas">'Forma 7'!$K$126</definedName>
    <definedName name="VAS076_F_Saulessviesose443NuotekuDumblo" localSheetId="9">'Forma 7'!$L$126</definedName>
    <definedName name="VAS076_F_Saulessviesose443NuotekuDumblo">'Forma 7'!$L$126</definedName>
    <definedName name="VAS076_F_Saulessviesose44IsViso" localSheetId="9">'Forma 7'!$I$126</definedName>
    <definedName name="VAS076_F_Saulessviesose44IsViso">'Forma 7'!$I$126</definedName>
    <definedName name="VAS076_F_Saulessviesose45PavirsiniuNuoteku" localSheetId="9">'Forma 7'!$M$126</definedName>
    <definedName name="VAS076_F_Saulessviesose45PavirsiniuNuoteku">'Forma 7'!$M$126</definedName>
    <definedName name="VAS076_F_Saulessviesose46KitosReguliuojamosios" localSheetId="9">'Forma 7'!$N$126</definedName>
    <definedName name="VAS076_F_Saulessviesose46KitosReguliuojamosios">'Forma 7'!$N$126</definedName>
    <definedName name="VAS076_F_Saulessviesose47KitosVeiklos" localSheetId="9">'Forma 7'!$Q$126</definedName>
    <definedName name="VAS076_F_Saulessviesose47KitosVeiklos">'Forma 7'!$Q$126</definedName>
    <definedName name="VAS076_F_Saulessviesose4Apskaitosveikla1" localSheetId="9">'Forma 7'!$O$126</definedName>
    <definedName name="VAS076_F_Saulessviesose4Apskaitosveikla1">'Forma 7'!$O$126</definedName>
    <definedName name="VAS076_F_Saulessviesose4Kitareguliuoja1" localSheetId="9">'Forma 7'!$P$126</definedName>
    <definedName name="VAS076_F_Saulessviesose4Kitareguliuoja1">'Forma 7'!$P$126</definedName>
    <definedName name="VAS076_F_Silumosatsiska11IS" localSheetId="9">'Forma 7'!$D$28</definedName>
    <definedName name="VAS076_F_Silumosatsiska11IS">'Forma 7'!$D$28</definedName>
    <definedName name="VAS076_F_Silumosatsiska131GeriamojoVandens" localSheetId="9">'Forma 7'!$F$28</definedName>
    <definedName name="VAS076_F_Silumosatsiska131GeriamojoVandens">'Forma 7'!$F$28</definedName>
    <definedName name="VAS076_F_Silumosatsiska132GeriamojoVandens" localSheetId="9">'Forma 7'!$G$28</definedName>
    <definedName name="VAS076_F_Silumosatsiska132GeriamojoVandens">'Forma 7'!$G$28</definedName>
    <definedName name="VAS076_F_Silumosatsiska133GeriamojoVandens" localSheetId="9">'Forma 7'!$H$28</definedName>
    <definedName name="VAS076_F_Silumosatsiska133GeriamojoVandens">'Forma 7'!$H$28</definedName>
    <definedName name="VAS076_F_Silumosatsiska13IsViso" localSheetId="9">'Forma 7'!$E$28</definedName>
    <definedName name="VAS076_F_Silumosatsiska13IsViso">'Forma 7'!$E$28</definedName>
    <definedName name="VAS076_F_Silumosatsiska141NuotekuSurinkimas" localSheetId="9">'Forma 7'!$J$28</definedName>
    <definedName name="VAS076_F_Silumosatsiska141NuotekuSurinkimas">'Forma 7'!$J$28</definedName>
    <definedName name="VAS076_F_Silumosatsiska142NuotekuValymas" localSheetId="9">'Forma 7'!$K$28</definedName>
    <definedName name="VAS076_F_Silumosatsiska142NuotekuValymas">'Forma 7'!$K$28</definedName>
    <definedName name="VAS076_F_Silumosatsiska143NuotekuDumblo" localSheetId="9">'Forma 7'!$L$28</definedName>
    <definedName name="VAS076_F_Silumosatsiska143NuotekuDumblo">'Forma 7'!$L$28</definedName>
    <definedName name="VAS076_F_Silumosatsiska14IsViso" localSheetId="9">'Forma 7'!$I$28</definedName>
    <definedName name="VAS076_F_Silumosatsiska14IsViso">'Forma 7'!$I$28</definedName>
    <definedName name="VAS076_F_Silumosatsiska15PavirsiniuNuoteku" localSheetId="9">'Forma 7'!$M$28</definedName>
    <definedName name="VAS076_F_Silumosatsiska15PavirsiniuNuoteku">'Forma 7'!$M$28</definedName>
    <definedName name="VAS076_F_Silumosatsiska16KitosReguliuojamosios" localSheetId="9">'Forma 7'!$N$28</definedName>
    <definedName name="VAS076_F_Silumosatsiska16KitosReguliuojamosios">'Forma 7'!$N$28</definedName>
    <definedName name="VAS076_F_Silumosatsiska17KitosVeiklos" localSheetId="9">'Forma 7'!$Q$28</definedName>
    <definedName name="VAS076_F_Silumosatsiska17KitosVeiklos">'Forma 7'!$Q$28</definedName>
    <definedName name="VAS076_F_Silumosatsiska1Apskaitosveikla1" localSheetId="9">'Forma 7'!$O$28</definedName>
    <definedName name="VAS076_F_Silumosatsiska1Apskaitosveikla1">'Forma 7'!$O$28</definedName>
    <definedName name="VAS076_F_Silumosatsiska1Kitareguliuoja1" localSheetId="9">'Forma 7'!$P$28</definedName>
    <definedName name="VAS076_F_Silumosatsiska1Kitareguliuoja1">'Forma 7'!$P$28</definedName>
    <definedName name="VAS076_F_Silumosatsiska21IS" localSheetId="9">'Forma 7'!$D$56</definedName>
    <definedName name="VAS076_F_Silumosatsiska21IS">'Forma 7'!$D$56</definedName>
    <definedName name="VAS076_F_Silumosatsiska231GeriamojoVandens" localSheetId="9">'Forma 7'!$F$56</definedName>
    <definedName name="VAS076_F_Silumosatsiska231GeriamojoVandens">'Forma 7'!$F$56</definedName>
    <definedName name="VAS076_F_Silumosatsiska232GeriamojoVandens" localSheetId="9">'Forma 7'!$G$56</definedName>
    <definedName name="VAS076_F_Silumosatsiska232GeriamojoVandens">'Forma 7'!$G$56</definedName>
    <definedName name="VAS076_F_Silumosatsiska233GeriamojoVandens" localSheetId="9">'Forma 7'!$H$56</definedName>
    <definedName name="VAS076_F_Silumosatsiska233GeriamojoVandens">'Forma 7'!$H$56</definedName>
    <definedName name="VAS076_F_Silumosatsiska23IsViso" localSheetId="9">'Forma 7'!$E$56</definedName>
    <definedName name="VAS076_F_Silumosatsiska23IsViso">'Forma 7'!$E$56</definedName>
    <definedName name="VAS076_F_Silumosatsiska241NuotekuSurinkimas" localSheetId="9">'Forma 7'!$J$56</definedName>
    <definedName name="VAS076_F_Silumosatsiska241NuotekuSurinkimas">'Forma 7'!$J$56</definedName>
    <definedName name="VAS076_F_Silumosatsiska242NuotekuValymas" localSheetId="9">'Forma 7'!$K$56</definedName>
    <definedName name="VAS076_F_Silumosatsiska242NuotekuValymas">'Forma 7'!$K$56</definedName>
    <definedName name="VAS076_F_Silumosatsiska243NuotekuDumblo" localSheetId="9">'Forma 7'!$L$56</definedName>
    <definedName name="VAS076_F_Silumosatsiska243NuotekuDumblo">'Forma 7'!$L$56</definedName>
    <definedName name="VAS076_F_Silumosatsiska24IsViso" localSheetId="9">'Forma 7'!$I$56</definedName>
    <definedName name="VAS076_F_Silumosatsiska24IsViso">'Forma 7'!$I$56</definedName>
    <definedName name="VAS076_F_Silumosatsiska25PavirsiniuNuoteku" localSheetId="9">'Forma 7'!$M$56</definedName>
    <definedName name="VAS076_F_Silumosatsiska25PavirsiniuNuoteku">'Forma 7'!$M$56</definedName>
    <definedName name="VAS076_F_Silumosatsiska26KitosReguliuojamosios" localSheetId="9">'Forma 7'!$N$56</definedName>
    <definedName name="VAS076_F_Silumosatsiska26KitosReguliuojamosios">'Forma 7'!$N$56</definedName>
    <definedName name="VAS076_F_Silumosatsiska27KitosVeiklos" localSheetId="9">'Forma 7'!$Q$56</definedName>
    <definedName name="VAS076_F_Silumosatsiska27KitosVeiklos">'Forma 7'!$Q$56</definedName>
    <definedName name="VAS076_F_Silumosatsiska2Apskaitosveikla1" localSheetId="9">'Forma 7'!$O$56</definedName>
    <definedName name="VAS076_F_Silumosatsiska2Apskaitosveikla1">'Forma 7'!$O$56</definedName>
    <definedName name="VAS076_F_Silumosatsiska2Kitareguliuoja1" localSheetId="9">'Forma 7'!$P$56</definedName>
    <definedName name="VAS076_F_Silumosatsiska2Kitareguliuoja1">'Forma 7'!$P$56</definedName>
    <definedName name="VAS076_F_Silumosatsiska31IS" localSheetId="9">'Forma 7'!$D$84</definedName>
    <definedName name="VAS076_F_Silumosatsiska31IS">'Forma 7'!$D$84</definedName>
    <definedName name="VAS076_F_Silumosatsiska331GeriamojoVandens" localSheetId="9">'Forma 7'!$F$84</definedName>
    <definedName name="VAS076_F_Silumosatsiska331GeriamojoVandens">'Forma 7'!$F$84</definedName>
    <definedName name="VAS076_F_Silumosatsiska332GeriamojoVandens" localSheetId="9">'Forma 7'!$G$84</definedName>
    <definedName name="VAS076_F_Silumosatsiska332GeriamojoVandens">'Forma 7'!$G$84</definedName>
    <definedName name="VAS076_F_Silumosatsiska333GeriamojoVandens" localSheetId="9">'Forma 7'!$H$84</definedName>
    <definedName name="VAS076_F_Silumosatsiska333GeriamojoVandens">'Forma 7'!$H$84</definedName>
    <definedName name="VAS076_F_Silumosatsiska33IsViso" localSheetId="9">'Forma 7'!$E$84</definedName>
    <definedName name="VAS076_F_Silumosatsiska33IsViso">'Forma 7'!$E$84</definedName>
    <definedName name="VAS076_F_Silumosatsiska341NuotekuSurinkimas" localSheetId="9">'Forma 7'!$J$84</definedName>
    <definedName name="VAS076_F_Silumosatsiska341NuotekuSurinkimas">'Forma 7'!$J$84</definedName>
    <definedName name="VAS076_F_Silumosatsiska342NuotekuValymas" localSheetId="9">'Forma 7'!$K$84</definedName>
    <definedName name="VAS076_F_Silumosatsiska342NuotekuValymas">'Forma 7'!$K$84</definedName>
    <definedName name="VAS076_F_Silumosatsiska343NuotekuDumblo" localSheetId="9">'Forma 7'!$L$84</definedName>
    <definedName name="VAS076_F_Silumosatsiska343NuotekuDumblo">'Forma 7'!$L$84</definedName>
    <definedName name="VAS076_F_Silumosatsiska34IsViso" localSheetId="9">'Forma 7'!$I$84</definedName>
    <definedName name="VAS076_F_Silumosatsiska34IsViso">'Forma 7'!$I$84</definedName>
    <definedName name="VAS076_F_Silumosatsiska35PavirsiniuNuoteku" localSheetId="9">'Forma 7'!$M$84</definedName>
    <definedName name="VAS076_F_Silumosatsiska35PavirsiniuNuoteku">'Forma 7'!$M$84</definedName>
    <definedName name="VAS076_F_Silumosatsiska36KitosReguliuojamosios" localSheetId="9">'Forma 7'!$N$84</definedName>
    <definedName name="VAS076_F_Silumosatsiska36KitosReguliuojamosios">'Forma 7'!$N$84</definedName>
    <definedName name="VAS076_F_Silumosatsiska37KitosVeiklos" localSheetId="9">'Forma 7'!$Q$84</definedName>
    <definedName name="VAS076_F_Silumosatsiska37KitosVeiklos">'Forma 7'!$Q$84</definedName>
    <definedName name="VAS076_F_Silumosatsiska3Apskaitosveikla1" localSheetId="9">'Forma 7'!$O$84</definedName>
    <definedName name="VAS076_F_Silumosatsiska3Apskaitosveikla1">'Forma 7'!$O$84</definedName>
    <definedName name="VAS076_F_Silumosatsiska3Kitareguliuoja1" localSheetId="9">'Forma 7'!$P$84</definedName>
    <definedName name="VAS076_F_Silumosatsiska3Kitareguliuoja1">'Forma 7'!$P$84</definedName>
    <definedName name="VAS076_F_Silumosatsiska41IS" localSheetId="9">'Forma 7'!$D$133</definedName>
    <definedName name="VAS076_F_Silumosatsiska41IS">'Forma 7'!$D$133</definedName>
    <definedName name="VAS076_F_Silumosatsiska431GeriamojoVandens" localSheetId="9">'Forma 7'!$F$133</definedName>
    <definedName name="VAS076_F_Silumosatsiska431GeriamojoVandens">'Forma 7'!$F$133</definedName>
    <definedName name="VAS076_F_Silumosatsiska432GeriamojoVandens" localSheetId="9">'Forma 7'!$G$133</definedName>
    <definedName name="VAS076_F_Silumosatsiska432GeriamojoVandens">'Forma 7'!$G$133</definedName>
    <definedName name="VAS076_F_Silumosatsiska433GeriamojoVandens" localSheetId="9">'Forma 7'!$H$133</definedName>
    <definedName name="VAS076_F_Silumosatsiska433GeriamojoVandens">'Forma 7'!$H$133</definedName>
    <definedName name="VAS076_F_Silumosatsiska43IsViso" localSheetId="9">'Forma 7'!$E$133</definedName>
    <definedName name="VAS076_F_Silumosatsiska43IsViso">'Forma 7'!$E$133</definedName>
    <definedName name="VAS076_F_Silumosatsiska441NuotekuSurinkimas" localSheetId="9">'Forma 7'!$J$133</definedName>
    <definedName name="VAS076_F_Silumosatsiska441NuotekuSurinkimas">'Forma 7'!$J$133</definedName>
    <definedName name="VAS076_F_Silumosatsiska442NuotekuValymas" localSheetId="9">'Forma 7'!$K$133</definedName>
    <definedName name="VAS076_F_Silumosatsiska442NuotekuValymas">'Forma 7'!$K$133</definedName>
    <definedName name="VAS076_F_Silumosatsiska443NuotekuDumblo" localSheetId="9">'Forma 7'!$L$133</definedName>
    <definedName name="VAS076_F_Silumosatsiska443NuotekuDumblo">'Forma 7'!$L$133</definedName>
    <definedName name="VAS076_F_Silumosatsiska44IsViso" localSheetId="9">'Forma 7'!$I$133</definedName>
    <definedName name="VAS076_F_Silumosatsiska44IsViso">'Forma 7'!$I$133</definedName>
    <definedName name="VAS076_F_Silumosatsiska45PavirsiniuNuoteku" localSheetId="9">'Forma 7'!$M$133</definedName>
    <definedName name="VAS076_F_Silumosatsiska45PavirsiniuNuoteku">'Forma 7'!$M$133</definedName>
    <definedName name="VAS076_F_Silumosatsiska46KitosReguliuojamosios" localSheetId="9">'Forma 7'!$N$133</definedName>
    <definedName name="VAS076_F_Silumosatsiska46KitosReguliuojamosios">'Forma 7'!$N$133</definedName>
    <definedName name="VAS076_F_Silumosatsiska47KitosVeiklos" localSheetId="9">'Forma 7'!$Q$133</definedName>
    <definedName name="VAS076_F_Silumosatsiska47KitosVeiklos">'Forma 7'!$Q$133</definedName>
    <definedName name="VAS076_F_Silumosatsiska4Apskaitosveikla1" localSheetId="9">'Forma 7'!$O$133</definedName>
    <definedName name="VAS076_F_Silumosatsiska4Apskaitosveikla1">'Forma 7'!$O$133</definedName>
    <definedName name="VAS076_F_Silumosatsiska4Kitareguliuoja1" localSheetId="9">'Forma 7'!$P$133</definedName>
    <definedName name="VAS076_F_Silumosatsiska4Kitareguliuoja1">'Forma 7'!$P$133</definedName>
    <definedName name="VAS076_F_Silumosirkarst11IS" localSheetId="9">'Forma 7'!$D$19</definedName>
    <definedName name="VAS076_F_Silumosirkarst11IS">'Forma 7'!$D$19</definedName>
    <definedName name="VAS076_F_Silumosirkarst131GeriamojoVandens" localSheetId="9">'Forma 7'!$F$19</definedName>
    <definedName name="VAS076_F_Silumosirkarst131GeriamojoVandens">'Forma 7'!$F$19</definedName>
    <definedName name="VAS076_F_Silumosirkarst132GeriamojoVandens" localSheetId="9">'Forma 7'!$G$19</definedName>
    <definedName name="VAS076_F_Silumosirkarst132GeriamojoVandens">'Forma 7'!$G$19</definedName>
    <definedName name="VAS076_F_Silumosirkarst133GeriamojoVandens" localSheetId="9">'Forma 7'!$H$19</definedName>
    <definedName name="VAS076_F_Silumosirkarst133GeriamojoVandens">'Forma 7'!$H$19</definedName>
    <definedName name="VAS076_F_Silumosirkarst13IsViso" localSheetId="9">'Forma 7'!$E$19</definedName>
    <definedName name="VAS076_F_Silumosirkarst13IsViso">'Forma 7'!$E$19</definedName>
    <definedName name="VAS076_F_Silumosirkarst141NuotekuSurinkimas" localSheetId="9">'Forma 7'!$J$19</definedName>
    <definedName name="VAS076_F_Silumosirkarst141NuotekuSurinkimas">'Forma 7'!$J$19</definedName>
    <definedName name="VAS076_F_Silumosirkarst142NuotekuValymas" localSheetId="9">'Forma 7'!$K$19</definedName>
    <definedName name="VAS076_F_Silumosirkarst142NuotekuValymas">'Forma 7'!$K$19</definedName>
    <definedName name="VAS076_F_Silumosirkarst143NuotekuDumblo" localSheetId="9">'Forma 7'!$L$19</definedName>
    <definedName name="VAS076_F_Silumosirkarst143NuotekuDumblo">'Forma 7'!$L$19</definedName>
    <definedName name="VAS076_F_Silumosirkarst14IsViso" localSheetId="9">'Forma 7'!$I$19</definedName>
    <definedName name="VAS076_F_Silumosirkarst14IsViso">'Forma 7'!$I$19</definedName>
    <definedName name="VAS076_F_Silumosirkarst15PavirsiniuNuoteku" localSheetId="9">'Forma 7'!$M$19</definedName>
    <definedName name="VAS076_F_Silumosirkarst15PavirsiniuNuoteku">'Forma 7'!$M$19</definedName>
    <definedName name="VAS076_F_Silumosirkarst16KitosReguliuojamosios" localSheetId="9">'Forma 7'!$N$19</definedName>
    <definedName name="VAS076_F_Silumosirkarst16KitosReguliuojamosios">'Forma 7'!$N$19</definedName>
    <definedName name="VAS076_F_Silumosirkarst17KitosVeiklos" localSheetId="9">'Forma 7'!$Q$19</definedName>
    <definedName name="VAS076_F_Silumosirkarst17KitosVeiklos">'Forma 7'!$Q$19</definedName>
    <definedName name="VAS076_F_Silumosirkarst1Apskaitosveikla1" localSheetId="9">'Forma 7'!$O$19</definedName>
    <definedName name="VAS076_F_Silumosirkarst1Apskaitosveikla1">'Forma 7'!$O$19</definedName>
    <definedName name="VAS076_F_Silumosirkarst1Kitareguliuoja1" localSheetId="9">'Forma 7'!$P$19</definedName>
    <definedName name="VAS076_F_Silumosirkarst1Kitareguliuoja1">'Forma 7'!$P$19</definedName>
    <definedName name="VAS076_F_Silumosirkarst21IS" localSheetId="9">'Forma 7'!$D$47</definedName>
    <definedName name="VAS076_F_Silumosirkarst21IS">'Forma 7'!$D$47</definedName>
    <definedName name="VAS076_F_Silumosirkarst231GeriamojoVandens" localSheetId="9">'Forma 7'!$F$47</definedName>
    <definedName name="VAS076_F_Silumosirkarst231GeriamojoVandens">'Forma 7'!$F$47</definedName>
    <definedName name="VAS076_F_Silumosirkarst232GeriamojoVandens" localSheetId="9">'Forma 7'!$G$47</definedName>
    <definedName name="VAS076_F_Silumosirkarst232GeriamojoVandens">'Forma 7'!$G$47</definedName>
    <definedName name="VAS076_F_Silumosirkarst233GeriamojoVandens" localSheetId="9">'Forma 7'!$H$47</definedName>
    <definedName name="VAS076_F_Silumosirkarst233GeriamojoVandens">'Forma 7'!$H$47</definedName>
    <definedName name="VAS076_F_Silumosirkarst23IsViso" localSheetId="9">'Forma 7'!$E$47</definedName>
    <definedName name="VAS076_F_Silumosirkarst23IsViso">'Forma 7'!$E$47</definedName>
    <definedName name="VAS076_F_Silumosirkarst241NuotekuSurinkimas" localSheetId="9">'Forma 7'!$J$47</definedName>
    <definedName name="VAS076_F_Silumosirkarst241NuotekuSurinkimas">'Forma 7'!$J$47</definedName>
    <definedName name="VAS076_F_Silumosirkarst242NuotekuValymas" localSheetId="9">'Forma 7'!$K$47</definedName>
    <definedName name="VAS076_F_Silumosirkarst242NuotekuValymas">'Forma 7'!$K$47</definedName>
    <definedName name="VAS076_F_Silumosirkarst243NuotekuDumblo" localSheetId="9">'Forma 7'!$L$47</definedName>
    <definedName name="VAS076_F_Silumosirkarst243NuotekuDumblo">'Forma 7'!$L$47</definedName>
    <definedName name="VAS076_F_Silumosirkarst24IsViso" localSheetId="9">'Forma 7'!$I$47</definedName>
    <definedName name="VAS076_F_Silumosirkarst24IsViso">'Forma 7'!$I$47</definedName>
    <definedName name="VAS076_F_Silumosirkarst25PavirsiniuNuoteku" localSheetId="9">'Forma 7'!$M$47</definedName>
    <definedName name="VAS076_F_Silumosirkarst25PavirsiniuNuoteku">'Forma 7'!$M$47</definedName>
    <definedName name="VAS076_F_Silumosirkarst26KitosReguliuojamosios" localSheetId="9">'Forma 7'!$N$47</definedName>
    <definedName name="VAS076_F_Silumosirkarst26KitosReguliuojamosios">'Forma 7'!$N$47</definedName>
    <definedName name="VAS076_F_Silumosirkarst27KitosVeiklos" localSheetId="9">'Forma 7'!$Q$47</definedName>
    <definedName name="VAS076_F_Silumosirkarst27KitosVeiklos">'Forma 7'!$Q$47</definedName>
    <definedName name="VAS076_F_Silumosirkarst2Apskaitosveikla1" localSheetId="9">'Forma 7'!$O$47</definedName>
    <definedName name="VAS076_F_Silumosirkarst2Apskaitosveikla1">'Forma 7'!$O$47</definedName>
    <definedName name="VAS076_F_Silumosirkarst2Kitareguliuoja1" localSheetId="9">'Forma 7'!$P$47</definedName>
    <definedName name="VAS076_F_Silumosirkarst2Kitareguliuoja1">'Forma 7'!$P$47</definedName>
    <definedName name="VAS076_F_Silumosirkarst31IS" localSheetId="9">'Forma 7'!$D$75</definedName>
    <definedName name="VAS076_F_Silumosirkarst31IS">'Forma 7'!$D$75</definedName>
    <definedName name="VAS076_F_Silumosirkarst331GeriamojoVandens" localSheetId="9">'Forma 7'!$F$75</definedName>
    <definedName name="VAS076_F_Silumosirkarst331GeriamojoVandens">'Forma 7'!$F$75</definedName>
    <definedName name="VAS076_F_Silumosirkarst332GeriamojoVandens" localSheetId="9">'Forma 7'!$G$75</definedName>
    <definedName name="VAS076_F_Silumosirkarst332GeriamojoVandens">'Forma 7'!$G$75</definedName>
    <definedName name="VAS076_F_Silumosirkarst333GeriamojoVandens" localSheetId="9">'Forma 7'!$H$75</definedName>
    <definedName name="VAS076_F_Silumosirkarst333GeriamojoVandens">'Forma 7'!$H$75</definedName>
    <definedName name="VAS076_F_Silumosirkarst33IsViso" localSheetId="9">'Forma 7'!$E$75</definedName>
    <definedName name="VAS076_F_Silumosirkarst33IsViso">'Forma 7'!$E$75</definedName>
    <definedName name="VAS076_F_Silumosirkarst341NuotekuSurinkimas" localSheetId="9">'Forma 7'!$J$75</definedName>
    <definedName name="VAS076_F_Silumosirkarst341NuotekuSurinkimas">'Forma 7'!$J$75</definedName>
    <definedName name="VAS076_F_Silumosirkarst342NuotekuValymas" localSheetId="9">'Forma 7'!$K$75</definedName>
    <definedName name="VAS076_F_Silumosirkarst342NuotekuValymas">'Forma 7'!$K$75</definedName>
    <definedName name="VAS076_F_Silumosirkarst343NuotekuDumblo" localSheetId="9">'Forma 7'!$L$75</definedName>
    <definedName name="VAS076_F_Silumosirkarst343NuotekuDumblo">'Forma 7'!$L$75</definedName>
    <definedName name="VAS076_F_Silumosirkarst34IsViso" localSheetId="9">'Forma 7'!$I$75</definedName>
    <definedName name="VAS076_F_Silumosirkarst34IsViso">'Forma 7'!$I$75</definedName>
    <definedName name="VAS076_F_Silumosirkarst35PavirsiniuNuoteku" localSheetId="9">'Forma 7'!$M$75</definedName>
    <definedName name="VAS076_F_Silumosirkarst35PavirsiniuNuoteku">'Forma 7'!$M$75</definedName>
    <definedName name="VAS076_F_Silumosirkarst36KitosReguliuojamosios" localSheetId="9">'Forma 7'!$N$75</definedName>
    <definedName name="VAS076_F_Silumosirkarst36KitosReguliuojamosios">'Forma 7'!$N$75</definedName>
    <definedName name="VAS076_F_Silumosirkarst37KitosVeiklos" localSheetId="9">'Forma 7'!$Q$75</definedName>
    <definedName name="VAS076_F_Silumosirkarst37KitosVeiklos">'Forma 7'!$Q$75</definedName>
    <definedName name="VAS076_F_Silumosirkarst3Apskaitosveikla1" localSheetId="9">'Forma 7'!$O$75</definedName>
    <definedName name="VAS076_F_Silumosirkarst3Apskaitosveikla1">'Forma 7'!$O$75</definedName>
    <definedName name="VAS076_F_Silumosirkarst3Kitareguliuoja1" localSheetId="9">'Forma 7'!$P$75</definedName>
    <definedName name="VAS076_F_Silumosirkarst3Kitareguliuoja1">'Forma 7'!$P$75</definedName>
    <definedName name="VAS076_F_Silumosirkarst41IS" localSheetId="9">'Forma 7'!$D$125</definedName>
    <definedName name="VAS076_F_Silumosirkarst41IS">'Forma 7'!$D$125</definedName>
    <definedName name="VAS076_F_Silumosirkarst431GeriamojoVandens" localSheetId="9">'Forma 7'!$F$125</definedName>
    <definedName name="VAS076_F_Silumosirkarst431GeriamojoVandens">'Forma 7'!$F$125</definedName>
    <definedName name="VAS076_F_Silumosirkarst432GeriamojoVandens" localSheetId="9">'Forma 7'!$G$125</definedName>
    <definedName name="VAS076_F_Silumosirkarst432GeriamojoVandens">'Forma 7'!$G$125</definedName>
    <definedName name="VAS076_F_Silumosirkarst433GeriamojoVandens" localSheetId="9">'Forma 7'!$H$125</definedName>
    <definedName name="VAS076_F_Silumosirkarst433GeriamojoVandens">'Forma 7'!$H$125</definedName>
    <definedName name="VAS076_F_Silumosirkarst43IsViso" localSheetId="9">'Forma 7'!$E$125</definedName>
    <definedName name="VAS076_F_Silumosirkarst43IsViso">'Forma 7'!$E$125</definedName>
    <definedName name="VAS076_F_Silumosirkarst441NuotekuSurinkimas" localSheetId="9">'Forma 7'!$J$125</definedName>
    <definedName name="VAS076_F_Silumosirkarst441NuotekuSurinkimas">'Forma 7'!$J$125</definedName>
    <definedName name="VAS076_F_Silumosirkarst442NuotekuValymas" localSheetId="9">'Forma 7'!$K$125</definedName>
    <definedName name="VAS076_F_Silumosirkarst442NuotekuValymas">'Forma 7'!$K$125</definedName>
    <definedName name="VAS076_F_Silumosirkarst443NuotekuDumblo" localSheetId="9">'Forma 7'!$L$125</definedName>
    <definedName name="VAS076_F_Silumosirkarst443NuotekuDumblo">'Forma 7'!$L$125</definedName>
    <definedName name="VAS076_F_Silumosirkarst44IsViso" localSheetId="9">'Forma 7'!$I$125</definedName>
    <definedName name="VAS076_F_Silumosirkarst44IsViso">'Forma 7'!$I$125</definedName>
    <definedName name="VAS076_F_Silumosirkarst45PavirsiniuNuoteku" localSheetId="9">'Forma 7'!$M$125</definedName>
    <definedName name="VAS076_F_Silumosirkarst45PavirsiniuNuoteku">'Forma 7'!$M$125</definedName>
    <definedName name="VAS076_F_Silumosirkarst46KitosReguliuojamosios" localSheetId="9">'Forma 7'!$N$125</definedName>
    <definedName name="VAS076_F_Silumosirkarst46KitosReguliuojamosios">'Forma 7'!$N$125</definedName>
    <definedName name="VAS076_F_Silumosirkarst47KitosVeiklos" localSheetId="9">'Forma 7'!$Q$125</definedName>
    <definedName name="VAS076_F_Silumosirkarst47KitosVeiklos">'Forma 7'!$Q$125</definedName>
    <definedName name="VAS076_F_Silumosirkarst4Apskaitosveikla1" localSheetId="9">'Forma 7'!$O$125</definedName>
    <definedName name="VAS076_F_Silumosirkarst4Apskaitosveikla1">'Forma 7'!$O$125</definedName>
    <definedName name="VAS076_F_Silumosirkarst4Kitareguliuoja1" localSheetId="9">'Forma 7'!$P$125</definedName>
    <definedName name="VAS076_F_Silumosirkarst4Kitareguliuoja1">'Forma 7'!$P$125</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7'!$D$41</definedName>
    <definedName name="VAS076_F_Specprogramine71IS">'Forma 7'!$D$41</definedName>
    <definedName name="VAS076_F_Specprogramine731GeriamojoVandens" localSheetId="9">'Forma 7'!$F$41</definedName>
    <definedName name="VAS076_F_Specprogramine731GeriamojoVandens">'Forma 7'!$F$41</definedName>
    <definedName name="VAS076_F_Specprogramine732GeriamojoVandens" localSheetId="9">'Forma 7'!$G$41</definedName>
    <definedName name="VAS076_F_Specprogramine732GeriamojoVandens">'Forma 7'!$G$41</definedName>
    <definedName name="VAS076_F_Specprogramine733GeriamojoVandens" localSheetId="9">'Forma 7'!$H$41</definedName>
    <definedName name="VAS076_F_Specprogramine733GeriamojoVandens">'Forma 7'!$H$41</definedName>
    <definedName name="VAS076_F_Specprogramine73IsViso" localSheetId="9">'Forma 7'!$E$41</definedName>
    <definedName name="VAS076_F_Specprogramine73IsViso">'Forma 7'!$E$41</definedName>
    <definedName name="VAS076_F_Specprogramine741NuotekuSurinkimas" localSheetId="9">'Forma 7'!$J$41</definedName>
    <definedName name="VAS076_F_Specprogramine741NuotekuSurinkimas">'Forma 7'!$J$41</definedName>
    <definedName name="VAS076_F_Specprogramine742NuotekuValymas" localSheetId="9">'Forma 7'!$K$41</definedName>
    <definedName name="VAS076_F_Specprogramine742NuotekuValymas">'Forma 7'!$K$41</definedName>
    <definedName name="VAS076_F_Specprogramine743NuotekuDumblo" localSheetId="9">'Forma 7'!$L$41</definedName>
    <definedName name="VAS076_F_Specprogramine743NuotekuDumblo">'Forma 7'!$L$41</definedName>
    <definedName name="VAS076_F_Specprogramine74IsViso" localSheetId="9">'Forma 7'!$I$41</definedName>
    <definedName name="VAS076_F_Specprogramine74IsViso">'Forma 7'!$I$41</definedName>
    <definedName name="VAS076_F_Specprogramine75PavirsiniuNuoteku" localSheetId="9">'Forma 7'!$M$41</definedName>
    <definedName name="VAS076_F_Specprogramine75PavirsiniuNuoteku">'Forma 7'!$M$41</definedName>
    <definedName name="VAS076_F_Specprogramine76KitosReguliuojamosios" localSheetId="9">'Forma 7'!$N$41</definedName>
    <definedName name="VAS076_F_Specprogramine76KitosReguliuojamosios">'Forma 7'!$N$41</definedName>
    <definedName name="VAS076_F_Specprogramine77KitosVeiklos" localSheetId="9">'Forma 7'!$Q$41</definedName>
    <definedName name="VAS076_F_Specprogramine77KitosVeiklos">'Forma 7'!$Q$41</definedName>
    <definedName name="VAS076_F_Specprogramine7Apskaitosveikla1" localSheetId="9">'Forma 7'!$O$41</definedName>
    <definedName name="VAS076_F_Specprogramine7Apskaitosveikla1">'Forma 7'!$O$41</definedName>
    <definedName name="VAS076_F_Specprogramine7Kitareguliuoja1" localSheetId="9">'Forma 7'!$P$41</definedName>
    <definedName name="VAS076_F_Specprogramine7Kitareguliuoja1">'Forma 7'!$P$41</definedName>
    <definedName name="VAS076_F_Specprogramine81IS" localSheetId="9">'Forma 7'!$D$69</definedName>
    <definedName name="VAS076_F_Specprogramine81IS">'Forma 7'!$D$69</definedName>
    <definedName name="VAS076_F_Specprogramine831GeriamojoVandens" localSheetId="9">'Forma 7'!$F$69</definedName>
    <definedName name="VAS076_F_Specprogramine831GeriamojoVandens">'Forma 7'!$F$69</definedName>
    <definedName name="VAS076_F_Specprogramine832GeriamojoVandens" localSheetId="9">'Forma 7'!$G$69</definedName>
    <definedName name="VAS076_F_Specprogramine832GeriamojoVandens">'Forma 7'!$G$69</definedName>
    <definedName name="VAS076_F_Specprogramine833GeriamojoVandens" localSheetId="9">'Forma 7'!$H$69</definedName>
    <definedName name="VAS076_F_Specprogramine833GeriamojoVandens">'Forma 7'!$H$69</definedName>
    <definedName name="VAS076_F_Specprogramine83IsViso" localSheetId="9">'Forma 7'!$E$69</definedName>
    <definedName name="VAS076_F_Specprogramine83IsViso">'Forma 7'!$E$69</definedName>
    <definedName name="VAS076_F_Specprogramine841NuotekuSurinkimas" localSheetId="9">'Forma 7'!$J$69</definedName>
    <definedName name="VAS076_F_Specprogramine841NuotekuSurinkimas">'Forma 7'!$J$69</definedName>
    <definedName name="VAS076_F_Specprogramine842NuotekuValymas" localSheetId="9">'Forma 7'!$K$69</definedName>
    <definedName name="VAS076_F_Specprogramine842NuotekuValymas">'Forma 7'!$K$69</definedName>
    <definedName name="VAS076_F_Specprogramine843NuotekuDumblo" localSheetId="9">'Forma 7'!$L$69</definedName>
    <definedName name="VAS076_F_Specprogramine843NuotekuDumblo">'Forma 7'!$L$69</definedName>
    <definedName name="VAS076_F_Specprogramine84IsViso" localSheetId="9">'Forma 7'!$I$69</definedName>
    <definedName name="VAS076_F_Specprogramine84IsViso">'Forma 7'!$I$69</definedName>
    <definedName name="VAS076_F_Specprogramine85PavirsiniuNuoteku" localSheetId="9">'Forma 7'!$M$69</definedName>
    <definedName name="VAS076_F_Specprogramine85PavirsiniuNuoteku">'Forma 7'!$M$69</definedName>
    <definedName name="VAS076_F_Specprogramine86KitosReguliuojamosios" localSheetId="9">'Forma 7'!$N$69</definedName>
    <definedName name="VAS076_F_Specprogramine86KitosReguliuojamosios">'Forma 7'!$N$69</definedName>
    <definedName name="VAS076_F_Specprogramine87KitosVeiklos" localSheetId="9">'Forma 7'!$Q$69</definedName>
    <definedName name="VAS076_F_Specprogramine87KitosVeiklos">'Forma 7'!$Q$69</definedName>
    <definedName name="VAS076_F_Specprogramine8Apskaitosveikla1" localSheetId="9">'Forma 7'!$O$69</definedName>
    <definedName name="VAS076_F_Specprogramine8Apskaitosveikla1">'Forma 7'!$O$69</definedName>
    <definedName name="VAS076_F_Specprogramine8Kitareguliuoja1" localSheetId="9">'Forma 7'!$P$69</definedName>
    <definedName name="VAS076_F_Specprogramine8Kitareguliuoja1">'Forma 7'!$P$69</definedName>
    <definedName name="VAS076_F_Specprogramine91IS" localSheetId="9">'Forma 7'!$D$119</definedName>
    <definedName name="VAS076_F_Specprogramine91IS">'Forma 7'!$D$119</definedName>
    <definedName name="VAS076_F_Specprogramine931GeriamojoVandens" localSheetId="9">'Forma 7'!$F$119</definedName>
    <definedName name="VAS076_F_Specprogramine931GeriamojoVandens">'Forma 7'!$F$119</definedName>
    <definedName name="VAS076_F_Specprogramine932GeriamojoVandens" localSheetId="9">'Forma 7'!$G$119</definedName>
    <definedName name="VAS076_F_Specprogramine932GeriamojoVandens">'Forma 7'!$G$119</definedName>
    <definedName name="VAS076_F_Specprogramine933GeriamojoVandens" localSheetId="9">'Forma 7'!$H$119</definedName>
    <definedName name="VAS076_F_Specprogramine933GeriamojoVandens">'Forma 7'!$H$119</definedName>
    <definedName name="VAS076_F_Specprogramine93IsViso" localSheetId="9">'Forma 7'!$E$119</definedName>
    <definedName name="VAS076_F_Specprogramine93IsViso">'Forma 7'!$E$119</definedName>
    <definedName name="VAS076_F_Specprogramine941NuotekuSurinkimas" localSheetId="9">'Forma 7'!$J$119</definedName>
    <definedName name="VAS076_F_Specprogramine941NuotekuSurinkimas">'Forma 7'!$J$119</definedName>
    <definedName name="VAS076_F_Specprogramine942NuotekuValymas" localSheetId="9">'Forma 7'!$K$119</definedName>
    <definedName name="VAS076_F_Specprogramine942NuotekuValymas">'Forma 7'!$K$119</definedName>
    <definedName name="VAS076_F_Specprogramine943NuotekuDumblo" localSheetId="9">'Forma 7'!$L$119</definedName>
    <definedName name="VAS076_F_Specprogramine943NuotekuDumblo">'Forma 7'!$L$119</definedName>
    <definedName name="VAS076_F_Specprogramine94IsViso" localSheetId="9">'Forma 7'!$I$119</definedName>
    <definedName name="VAS076_F_Specprogramine94IsViso">'Forma 7'!$I$119</definedName>
    <definedName name="VAS076_F_Specprogramine95PavirsiniuNuoteku" localSheetId="9">'Forma 7'!$M$119</definedName>
    <definedName name="VAS076_F_Specprogramine95PavirsiniuNuoteku">'Forma 7'!$M$119</definedName>
    <definedName name="VAS076_F_Specprogramine96KitosReguliuojamosios" localSheetId="9">'Forma 7'!$N$119</definedName>
    <definedName name="VAS076_F_Specprogramine96KitosReguliuojamosios">'Forma 7'!$N$119</definedName>
    <definedName name="VAS076_F_Specprogramine97KitosVeiklos" localSheetId="9">'Forma 7'!$Q$119</definedName>
    <definedName name="VAS076_F_Specprogramine97KitosVeiklos">'Forma 7'!$Q$119</definedName>
    <definedName name="VAS076_F_Specprogramine9Apskaitosveikla1" localSheetId="9">'Forma 7'!$O$119</definedName>
    <definedName name="VAS076_F_Specprogramine9Apskaitosveikla1">'Forma 7'!$O$119</definedName>
    <definedName name="VAS076_F_Specprogramine9Kitareguliuoja1" localSheetId="9">'Forma 7'!$P$119</definedName>
    <definedName name="VAS076_F_Specprogramine9Kitareguliuoja1">'Forma 7'!$P$119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7'!$D$40</definedName>
    <definedName name="VAS076_F_Standartinepro71IS">'Forma 7'!$D$40</definedName>
    <definedName name="VAS076_F_Standartinepro731GeriamojoVandens" localSheetId="9">'Forma 7'!$F$40</definedName>
    <definedName name="VAS076_F_Standartinepro731GeriamojoVandens">'Forma 7'!$F$40</definedName>
    <definedName name="VAS076_F_Standartinepro732GeriamojoVandens" localSheetId="9">'Forma 7'!$G$40</definedName>
    <definedName name="VAS076_F_Standartinepro732GeriamojoVandens">'Forma 7'!$G$40</definedName>
    <definedName name="VAS076_F_Standartinepro733GeriamojoVandens" localSheetId="9">'Forma 7'!$H$40</definedName>
    <definedName name="VAS076_F_Standartinepro733GeriamojoVandens">'Forma 7'!$H$40</definedName>
    <definedName name="VAS076_F_Standartinepro73IsViso" localSheetId="9">'Forma 7'!$E$40</definedName>
    <definedName name="VAS076_F_Standartinepro73IsViso">'Forma 7'!$E$40</definedName>
    <definedName name="VAS076_F_Standartinepro741NuotekuSurinkimas" localSheetId="9">'Forma 7'!$J$40</definedName>
    <definedName name="VAS076_F_Standartinepro741NuotekuSurinkimas">'Forma 7'!$J$40</definedName>
    <definedName name="VAS076_F_Standartinepro742NuotekuValymas" localSheetId="9">'Forma 7'!$K$40</definedName>
    <definedName name="VAS076_F_Standartinepro742NuotekuValymas">'Forma 7'!$K$40</definedName>
    <definedName name="VAS076_F_Standartinepro743NuotekuDumblo" localSheetId="9">'Forma 7'!$L$40</definedName>
    <definedName name="VAS076_F_Standartinepro743NuotekuDumblo">'Forma 7'!$L$40</definedName>
    <definedName name="VAS076_F_Standartinepro74IsViso" localSheetId="9">'Forma 7'!$I$40</definedName>
    <definedName name="VAS076_F_Standartinepro74IsViso">'Forma 7'!$I$40</definedName>
    <definedName name="VAS076_F_Standartinepro75PavirsiniuNuoteku" localSheetId="9">'Forma 7'!$M$40</definedName>
    <definedName name="VAS076_F_Standartinepro75PavirsiniuNuoteku">'Forma 7'!$M$40</definedName>
    <definedName name="VAS076_F_Standartinepro76KitosReguliuojamosios" localSheetId="9">'Forma 7'!$N$40</definedName>
    <definedName name="VAS076_F_Standartinepro76KitosReguliuojamosios">'Forma 7'!$N$40</definedName>
    <definedName name="VAS076_F_Standartinepro77KitosVeiklos" localSheetId="9">'Forma 7'!$Q$40</definedName>
    <definedName name="VAS076_F_Standartinepro77KitosVeiklos">'Forma 7'!$Q$40</definedName>
    <definedName name="VAS076_F_Standartinepro7Apskaitosveikla1" localSheetId="9">'Forma 7'!$O$40</definedName>
    <definedName name="VAS076_F_Standartinepro7Apskaitosveikla1">'Forma 7'!$O$40</definedName>
    <definedName name="VAS076_F_Standartinepro7Kitareguliuoja1" localSheetId="9">'Forma 7'!$P$40</definedName>
    <definedName name="VAS076_F_Standartinepro7Kitareguliuoja1">'Forma 7'!$P$40</definedName>
    <definedName name="VAS076_F_Standartinepro81IS" localSheetId="9">'Forma 7'!$D$68</definedName>
    <definedName name="VAS076_F_Standartinepro81IS">'Forma 7'!$D$68</definedName>
    <definedName name="VAS076_F_Standartinepro831GeriamojoVandens" localSheetId="9">'Forma 7'!$F$68</definedName>
    <definedName name="VAS076_F_Standartinepro831GeriamojoVandens">'Forma 7'!$F$68</definedName>
    <definedName name="VAS076_F_Standartinepro832GeriamojoVandens" localSheetId="9">'Forma 7'!$G$68</definedName>
    <definedName name="VAS076_F_Standartinepro832GeriamojoVandens">'Forma 7'!$G$68</definedName>
    <definedName name="VAS076_F_Standartinepro833GeriamojoVandens" localSheetId="9">'Forma 7'!$H$68</definedName>
    <definedName name="VAS076_F_Standartinepro833GeriamojoVandens">'Forma 7'!$H$68</definedName>
    <definedName name="VAS076_F_Standartinepro83IsViso" localSheetId="9">'Forma 7'!$E$68</definedName>
    <definedName name="VAS076_F_Standartinepro83IsViso">'Forma 7'!$E$68</definedName>
    <definedName name="VAS076_F_Standartinepro841NuotekuSurinkimas" localSheetId="9">'Forma 7'!$J$68</definedName>
    <definedName name="VAS076_F_Standartinepro841NuotekuSurinkimas">'Forma 7'!$J$68</definedName>
    <definedName name="VAS076_F_Standartinepro842NuotekuValymas" localSheetId="9">'Forma 7'!$K$68</definedName>
    <definedName name="VAS076_F_Standartinepro842NuotekuValymas">'Forma 7'!$K$68</definedName>
    <definedName name="VAS076_F_Standartinepro843NuotekuDumblo" localSheetId="9">'Forma 7'!$L$68</definedName>
    <definedName name="VAS076_F_Standartinepro843NuotekuDumblo">'Forma 7'!$L$68</definedName>
    <definedName name="VAS076_F_Standartinepro84IsViso" localSheetId="9">'Forma 7'!$I$68</definedName>
    <definedName name="VAS076_F_Standartinepro84IsViso">'Forma 7'!$I$68</definedName>
    <definedName name="VAS076_F_Standartinepro85PavirsiniuNuoteku" localSheetId="9">'Forma 7'!$M$68</definedName>
    <definedName name="VAS076_F_Standartinepro85PavirsiniuNuoteku">'Forma 7'!$M$68</definedName>
    <definedName name="VAS076_F_Standartinepro86KitosReguliuojamosios" localSheetId="9">'Forma 7'!$N$68</definedName>
    <definedName name="VAS076_F_Standartinepro86KitosReguliuojamosios">'Forma 7'!$N$68</definedName>
    <definedName name="VAS076_F_Standartinepro87KitosVeiklos" localSheetId="9">'Forma 7'!$Q$68</definedName>
    <definedName name="VAS076_F_Standartinepro87KitosVeiklos">'Forma 7'!$Q$68</definedName>
    <definedName name="VAS076_F_Standartinepro8Apskaitosveikla1" localSheetId="9">'Forma 7'!$O$68</definedName>
    <definedName name="VAS076_F_Standartinepro8Apskaitosveikla1">'Forma 7'!$O$68</definedName>
    <definedName name="VAS076_F_Standartinepro8Kitareguliuoja1" localSheetId="9">'Forma 7'!$P$68</definedName>
    <definedName name="VAS076_F_Standartinepro8Kitareguliuoja1">'Forma 7'!$P$68</definedName>
    <definedName name="VAS076_F_Standartinepro91IS" localSheetId="9">'Forma 7'!$D$118</definedName>
    <definedName name="VAS076_F_Standartinepro91IS">'Forma 7'!$D$118</definedName>
    <definedName name="VAS076_F_Standartinepro931GeriamojoVandens" localSheetId="9">'Forma 7'!$F$118</definedName>
    <definedName name="VAS076_F_Standartinepro931GeriamojoVandens">'Forma 7'!$F$118</definedName>
    <definedName name="VAS076_F_Standartinepro932GeriamojoVandens" localSheetId="9">'Forma 7'!$G$118</definedName>
    <definedName name="VAS076_F_Standartinepro932GeriamojoVandens">'Forma 7'!$G$118</definedName>
    <definedName name="VAS076_F_Standartinepro933GeriamojoVandens" localSheetId="9">'Forma 7'!$H$118</definedName>
    <definedName name="VAS076_F_Standartinepro933GeriamojoVandens">'Forma 7'!$H$118</definedName>
    <definedName name="VAS076_F_Standartinepro93IsViso" localSheetId="9">'Forma 7'!$E$118</definedName>
    <definedName name="VAS076_F_Standartinepro93IsViso">'Forma 7'!$E$118</definedName>
    <definedName name="VAS076_F_Standartinepro941NuotekuSurinkimas" localSheetId="9">'Forma 7'!$J$118</definedName>
    <definedName name="VAS076_F_Standartinepro941NuotekuSurinkimas">'Forma 7'!$J$118</definedName>
    <definedName name="VAS076_F_Standartinepro942NuotekuValymas" localSheetId="9">'Forma 7'!$K$118</definedName>
    <definedName name="VAS076_F_Standartinepro942NuotekuValymas">'Forma 7'!$K$118</definedName>
    <definedName name="VAS076_F_Standartinepro943NuotekuDumblo" localSheetId="9">'Forma 7'!$L$118</definedName>
    <definedName name="VAS076_F_Standartinepro943NuotekuDumblo">'Forma 7'!$L$118</definedName>
    <definedName name="VAS076_F_Standartinepro94IsViso" localSheetId="9">'Forma 7'!$I$118</definedName>
    <definedName name="VAS076_F_Standartinepro94IsViso">'Forma 7'!$I$118</definedName>
    <definedName name="VAS076_F_Standartinepro95PavirsiniuNuoteku" localSheetId="9">'Forma 7'!$M$118</definedName>
    <definedName name="VAS076_F_Standartinepro95PavirsiniuNuoteku">'Forma 7'!$M$118</definedName>
    <definedName name="VAS076_F_Standartinepro96KitosReguliuojamosios" localSheetId="9">'Forma 7'!$N$118</definedName>
    <definedName name="VAS076_F_Standartinepro96KitosReguliuojamosios">'Forma 7'!$N$118</definedName>
    <definedName name="VAS076_F_Standartinepro97KitosVeiklos" localSheetId="9">'Forma 7'!$Q$118</definedName>
    <definedName name="VAS076_F_Standartinepro97KitosVeiklos">'Forma 7'!$Q$118</definedName>
    <definedName name="VAS076_F_Standartinepro9Apskaitosveikla1" localSheetId="9">'Forma 7'!$O$118</definedName>
    <definedName name="VAS076_F_Standartinepro9Apskaitosveikla1">'Forma 7'!$O$118</definedName>
    <definedName name="VAS076_F_Standartinepro9Kitareguliuoja1" localSheetId="9">'Forma 7'!$P$118</definedName>
    <definedName name="VAS076_F_Standartinepro9Kitareguliuoja1">'Forma 7'!$P$118</definedName>
    <definedName name="VAS076_F_Tiesiogiaipask21IS" localSheetId="9">'Forma 7'!$D$38</definedName>
    <definedName name="VAS076_F_Tiesiogiaipask21IS">'Forma 7'!$D$38</definedName>
    <definedName name="VAS076_F_Tiesiogiaipask231GeriamojoVandens" localSheetId="9">'Forma 7'!$F$38</definedName>
    <definedName name="VAS076_F_Tiesiogiaipask231GeriamojoVandens">'Forma 7'!$F$38</definedName>
    <definedName name="VAS076_F_Tiesiogiaipask232GeriamojoVandens" localSheetId="9">'Forma 7'!$G$38</definedName>
    <definedName name="VAS076_F_Tiesiogiaipask232GeriamojoVandens">'Forma 7'!$G$38</definedName>
    <definedName name="VAS076_F_Tiesiogiaipask233GeriamojoVandens" localSheetId="9">'Forma 7'!$H$38</definedName>
    <definedName name="VAS076_F_Tiesiogiaipask233GeriamojoVandens">'Forma 7'!$H$38</definedName>
    <definedName name="VAS076_F_Tiesiogiaipask23IsViso" localSheetId="9">'Forma 7'!$E$38</definedName>
    <definedName name="VAS076_F_Tiesiogiaipask23IsViso">'Forma 7'!$E$38</definedName>
    <definedName name="VAS076_F_Tiesiogiaipask241NuotekuSurinkimas" localSheetId="9">'Forma 7'!$J$38</definedName>
    <definedName name="VAS076_F_Tiesiogiaipask241NuotekuSurinkimas">'Forma 7'!$J$38</definedName>
    <definedName name="VAS076_F_Tiesiogiaipask242NuotekuValymas" localSheetId="9">'Forma 7'!$K$38</definedName>
    <definedName name="VAS076_F_Tiesiogiaipask242NuotekuValymas">'Forma 7'!$K$38</definedName>
    <definedName name="VAS076_F_Tiesiogiaipask243NuotekuDumblo" localSheetId="9">'Forma 7'!$L$38</definedName>
    <definedName name="VAS076_F_Tiesiogiaipask243NuotekuDumblo">'Forma 7'!$L$38</definedName>
    <definedName name="VAS076_F_Tiesiogiaipask24IsViso" localSheetId="9">'Forma 7'!$I$38</definedName>
    <definedName name="VAS076_F_Tiesiogiaipask24IsViso">'Forma 7'!$I$38</definedName>
    <definedName name="VAS076_F_Tiesiogiaipask25PavirsiniuNuoteku" localSheetId="9">'Forma 7'!$M$38</definedName>
    <definedName name="VAS076_F_Tiesiogiaipask25PavirsiniuNuoteku">'Forma 7'!$M$38</definedName>
    <definedName name="VAS076_F_Tiesiogiaipask26KitosReguliuojamosios" localSheetId="9">'Forma 7'!$N$38</definedName>
    <definedName name="VAS076_F_Tiesiogiaipask26KitosReguliuojamosios">'Forma 7'!$N$38</definedName>
    <definedName name="VAS076_F_Tiesiogiaipask27KitosVeiklos" localSheetId="9">'Forma 7'!$Q$38</definedName>
    <definedName name="VAS076_F_Tiesiogiaipask27KitosVeiklos">'Forma 7'!$Q$38</definedName>
    <definedName name="VAS076_F_Tiesiogiaipask2Apskaitosveikla1" localSheetId="9">'Forma 7'!$O$38</definedName>
    <definedName name="VAS076_F_Tiesiogiaipask2Apskaitosveikla1">'Forma 7'!$O$38</definedName>
    <definedName name="VAS076_F_Tiesiogiaipask2Kitareguliuoja1" localSheetId="9">'Forma 7'!$P$38</definedName>
    <definedName name="VAS076_F_Tiesiogiaipask2Kitareguliuoja1">'Forma 7'!$P$38</definedName>
    <definedName name="VAS076_F_Transportoprie61IS" localSheetId="9">'Forma 7'!$D$31</definedName>
    <definedName name="VAS076_F_Transportoprie61IS">'Forma 7'!$D$31</definedName>
    <definedName name="VAS076_F_Transportoprie631GeriamojoVandens" localSheetId="9">'Forma 7'!$F$31</definedName>
    <definedName name="VAS076_F_Transportoprie631GeriamojoVandens">'Forma 7'!$F$31</definedName>
    <definedName name="VAS076_F_Transportoprie632GeriamojoVandens" localSheetId="9">'Forma 7'!$G$31</definedName>
    <definedName name="VAS076_F_Transportoprie632GeriamojoVandens">'Forma 7'!$G$31</definedName>
    <definedName name="VAS076_F_Transportoprie633GeriamojoVandens" localSheetId="9">'Forma 7'!$H$31</definedName>
    <definedName name="VAS076_F_Transportoprie633GeriamojoVandens">'Forma 7'!$H$31</definedName>
    <definedName name="VAS076_F_Transportoprie63IsViso" localSheetId="9">'Forma 7'!$E$31</definedName>
    <definedName name="VAS076_F_Transportoprie63IsViso">'Forma 7'!$E$31</definedName>
    <definedName name="VAS076_F_Transportoprie641NuotekuSurinkimas" localSheetId="9">'Forma 7'!$J$31</definedName>
    <definedName name="VAS076_F_Transportoprie641NuotekuSurinkimas">'Forma 7'!$J$31</definedName>
    <definedName name="VAS076_F_Transportoprie642NuotekuValymas" localSheetId="9">'Forma 7'!$K$31</definedName>
    <definedName name="VAS076_F_Transportoprie642NuotekuValymas">'Forma 7'!$K$31</definedName>
    <definedName name="VAS076_F_Transportoprie643NuotekuDumblo" localSheetId="9">'Forma 7'!$L$31</definedName>
    <definedName name="VAS076_F_Transportoprie643NuotekuDumblo">'Forma 7'!$L$31</definedName>
    <definedName name="VAS076_F_Transportoprie64IsViso" localSheetId="9">'Forma 7'!$I$31</definedName>
    <definedName name="VAS076_F_Transportoprie64IsViso">'Forma 7'!$I$31</definedName>
    <definedName name="VAS076_F_Transportoprie65PavirsiniuNuoteku" localSheetId="9">'Forma 7'!$M$31</definedName>
    <definedName name="VAS076_F_Transportoprie65PavirsiniuNuoteku">'Forma 7'!$M$31</definedName>
    <definedName name="VAS076_F_Transportoprie66KitosReguliuojamosios" localSheetId="9">'Forma 7'!$N$31</definedName>
    <definedName name="VAS076_F_Transportoprie66KitosReguliuojamosios">'Forma 7'!$N$31</definedName>
    <definedName name="VAS076_F_Transportoprie67KitosVeiklos" localSheetId="9">'Forma 7'!$Q$31</definedName>
    <definedName name="VAS076_F_Transportoprie67KitosVeiklos">'Forma 7'!$Q$31</definedName>
    <definedName name="VAS076_F_Transportoprie6Apskaitosveikla1" localSheetId="9">'Forma 7'!$O$31</definedName>
    <definedName name="VAS076_F_Transportoprie6Apskaitosveikla1">'Forma 7'!$O$31</definedName>
    <definedName name="VAS076_F_Transportoprie6Kitareguliuoja1" localSheetId="9">'Forma 7'!$P$31</definedName>
    <definedName name="VAS076_F_Transportoprie6Kitareguliuoja1">'Forma 7'!$P$31</definedName>
    <definedName name="VAS076_F_Transportoprie71IS" localSheetId="9">'Forma 7'!$D$59</definedName>
    <definedName name="VAS076_F_Transportoprie71IS">'Forma 7'!$D$59</definedName>
    <definedName name="VAS076_F_Transportoprie731GeriamojoVandens" localSheetId="9">'Forma 7'!$F$59</definedName>
    <definedName name="VAS076_F_Transportoprie731GeriamojoVandens">'Forma 7'!$F$59</definedName>
    <definedName name="VAS076_F_Transportoprie732GeriamojoVandens" localSheetId="9">'Forma 7'!$G$59</definedName>
    <definedName name="VAS076_F_Transportoprie732GeriamojoVandens">'Forma 7'!$G$59</definedName>
    <definedName name="VAS076_F_Transportoprie733GeriamojoVandens" localSheetId="9">'Forma 7'!$H$59</definedName>
    <definedName name="VAS076_F_Transportoprie733GeriamojoVandens">'Forma 7'!$H$59</definedName>
    <definedName name="VAS076_F_Transportoprie73IsViso" localSheetId="9">'Forma 7'!$E$59</definedName>
    <definedName name="VAS076_F_Transportoprie73IsViso">'Forma 7'!$E$59</definedName>
    <definedName name="VAS076_F_Transportoprie741NuotekuSurinkimas" localSheetId="9">'Forma 7'!$J$59</definedName>
    <definedName name="VAS076_F_Transportoprie741NuotekuSurinkimas">'Forma 7'!$J$59</definedName>
    <definedName name="VAS076_F_Transportoprie742NuotekuValymas" localSheetId="9">'Forma 7'!$K$59</definedName>
    <definedName name="VAS076_F_Transportoprie742NuotekuValymas">'Forma 7'!$K$59</definedName>
    <definedName name="VAS076_F_Transportoprie743NuotekuDumblo" localSheetId="9">'Forma 7'!$L$59</definedName>
    <definedName name="VAS076_F_Transportoprie743NuotekuDumblo">'Forma 7'!$L$59</definedName>
    <definedName name="VAS076_F_Transportoprie74IsViso" localSheetId="9">'Forma 7'!$I$59</definedName>
    <definedName name="VAS076_F_Transportoprie74IsViso">'Forma 7'!$I$59</definedName>
    <definedName name="VAS076_F_Transportoprie75PavirsiniuNuoteku" localSheetId="9">'Forma 7'!$M$59</definedName>
    <definedName name="VAS076_F_Transportoprie75PavirsiniuNuoteku">'Forma 7'!$M$59</definedName>
    <definedName name="VAS076_F_Transportoprie76KitosReguliuojamosios" localSheetId="9">'Forma 7'!$N$59</definedName>
    <definedName name="VAS076_F_Transportoprie76KitosReguliuojamosios">'Forma 7'!$N$59</definedName>
    <definedName name="VAS076_F_Transportoprie77KitosVeiklos" localSheetId="9">'Forma 7'!$Q$59</definedName>
    <definedName name="VAS076_F_Transportoprie77KitosVeiklos">'Forma 7'!$Q$59</definedName>
    <definedName name="VAS076_F_Transportoprie7Apskaitosveikla1" localSheetId="9">'Forma 7'!$O$59</definedName>
    <definedName name="VAS076_F_Transportoprie7Apskaitosveikla1">'Forma 7'!$O$59</definedName>
    <definedName name="VAS076_F_Transportoprie7Kitareguliuoja1" localSheetId="9">'Forma 7'!$P$59</definedName>
    <definedName name="VAS076_F_Transportoprie7Kitareguliuoja1">'Forma 7'!$P$59</definedName>
    <definedName name="VAS076_F_Transportoprie81IS" localSheetId="9">'Forma 7'!$D$87</definedName>
    <definedName name="VAS076_F_Transportoprie81IS">'Forma 7'!$D$87</definedName>
    <definedName name="VAS076_F_Transportoprie831GeriamojoVandens" localSheetId="9">'Forma 7'!$F$87</definedName>
    <definedName name="VAS076_F_Transportoprie831GeriamojoVandens">'Forma 7'!$F$87</definedName>
    <definedName name="VAS076_F_Transportoprie832GeriamojoVandens" localSheetId="9">'Forma 7'!$G$87</definedName>
    <definedName name="VAS076_F_Transportoprie832GeriamojoVandens">'Forma 7'!$G$87</definedName>
    <definedName name="VAS076_F_Transportoprie833GeriamojoVandens" localSheetId="9">'Forma 7'!$H$87</definedName>
    <definedName name="VAS076_F_Transportoprie833GeriamojoVandens">'Forma 7'!$H$87</definedName>
    <definedName name="VAS076_F_Transportoprie83IsViso" localSheetId="9">'Forma 7'!$E$87</definedName>
    <definedName name="VAS076_F_Transportoprie83IsViso">'Forma 7'!$E$87</definedName>
    <definedName name="VAS076_F_Transportoprie841NuotekuSurinkimas" localSheetId="9">'Forma 7'!$J$87</definedName>
    <definedName name="VAS076_F_Transportoprie841NuotekuSurinkimas">'Forma 7'!$J$87</definedName>
    <definedName name="VAS076_F_Transportoprie842NuotekuValymas" localSheetId="9">'Forma 7'!$K$87</definedName>
    <definedName name="VAS076_F_Transportoprie842NuotekuValymas">'Forma 7'!$K$87</definedName>
    <definedName name="VAS076_F_Transportoprie843NuotekuDumblo" localSheetId="9">'Forma 7'!$L$87</definedName>
    <definedName name="VAS076_F_Transportoprie843NuotekuDumblo">'Forma 7'!$L$87</definedName>
    <definedName name="VAS076_F_Transportoprie84IsViso" localSheetId="9">'Forma 7'!$I$87</definedName>
    <definedName name="VAS076_F_Transportoprie84IsViso">'Forma 7'!$I$87</definedName>
    <definedName name="VAS076_F_Transportoprie85PavirsiniuNuoteku" localSheetId="9">'Forma 7'!$M$87</definedName>
    <definedName name="VAS076_F_Transportoprie85PavirsiniuNuoteku">'Forma 7'!$M$87</definedName>
    <definedName name="VAS076_F_Transportoprie86KitosReguliuojamosios" localSheetId="9">'Forma 7'!$N$87</definedName>
    <definedName name="VAS076_F_Transportoprie86KitosReguliuojamosios">'Forma 7'!$N$87</definedName>
    <definedName name="VAS076_F_Transportoprie87KitosVeiklos" localSheetId="9">'Forma 7'!$Q$87</definedName>
    <definedName name="VAS076_F_Transportoprie87KitosVeiklos">'Forma 7'!$Q$87</definedName>
    <definedName name="VAS076_F_Transportoprie8Apskaitosveikla1" localSheetId="9">'Forma 7'!$O$87</definedName>
    <definedName name="VAS076_F_Transportoprie8Apskaitosveikla1">'Forma 7'!$O$87</definedName>
    <definedName name="VAS076_F_Transportoprie8Kitareguliuoja1" localSheetId="9">'Forma 7'!$P$87</definedName>
    <definedName name="VAS076_F_Transportoprie8Kitareguliuoja1">'Forma 7'!$P$87</definedName>
    <definedName name="VAS076_F_Transportoprie91IS" localSheetId="9">'Forma 7'!$D$136</definedName>
    <definedName name="VAS076_F_Transportoprie91IS">'Forma 7'!$D$136</definedName>
    <definedName name="VAS076_F_Transportoprie931GeriamojoVandens" localSheetId="9">'Forma 7'!$F$136</definedName>
    <definedName name="VAS076_F_Transportoprie931GeriamojoVandens">'Forma 7'!$F$136</definedName>
    <definedName name="VAS076_F_Transportoprie932GeriamojoVandens" localSheetId="9">'Forma 7'!$G$136</definedName>
    <definedName name="VAS076_F_Transportoprie932GeriamojoVandens">'Forma 7'!$G$136</definedName>
    <definedName name="VAS076_F_Transportoprie933GeriamojoVandens" localSheetId="9">'Forma 7'!$H$136</definedName>
    <definedName name="VAS076_F_Transportoprie933GeriamojoVandens">'Forma 7'!$H$136</definedName>
    <definedName name="VAS076_F_Transportoprie93IsViso" localSheetId="9">'Forma 7'!$E$136</definedName>
    <definedName name="VAS076_F_Transportoprie93IsViso">'Forma 7'!$E$136</definedName>
    <definedName name="VAS076_F_Transportoprie941NuotekuSurinkimas" localSheetId="9">'Forma 7'!$J$136</definedName>
    <definedName name="VAS076_F_Transportoprie941NuotekuSurinkimas">'Forma 7'!$J$136</definedName>
    <definedName name="VAS076_F_Transportoprie942NuotekuValymas" localSheetId="9">'Forma 7'!$K$136</definedName>
    <definedName name="VAS076_F_Transportoprie942NuotekuValymas">'Forma 7'!$K$136</definedName>
    <definedName name="VAS076_F_Transportoprie943NuotekuDumblo" localSheetId="9">'Forma 7'!$L$136</definedName>
    <definedName name="VAS076_F_Transportoprie943NuotekuDumblo">'Forma 7'!$L$136</definedName>
    <definedName name="VAS076_F_Transportoprie94IsViso" localSheetId="9">'Forma 7'!$I$136</definedName>
    <definedName name="VAS076_F_Transportoprie94IsViso">'Forma 7'!$I$136</definedName>
    <definedName name="VAS076_F_Transportoprie95PavirsiniuNuoteku" localSheetId="9">'Forma 7'!$M$136</definedName>
    <definedName name="VAS076_F_Transportoprie95PavirsiniuNuoteku">'Forma 7'!$M$136</definedName>
    <definedName name="VAS076_F_Transportoprie96KitosReguliuojamosios" localSheetId="9">'Forma 7'!$N$136</definedName>
    <definedName name="VAS076_F_Transportoprie96KitosReguliuojamosios">'Forma 7'!$N$136</definedName>
    <definedName name="VAS076_F_Transportoprie97KitosVeiklos" localSheetId="9">'Forma 7'!$Q$136</definedName>
    <definedName name="VAS076_F_Transportoprie97KitosVeiklos">'Forma 7'!$Q$136</definedName>
    <definedName name="VAS076_F_Transportoprie9Apskaitosveikla1" localSheetId="9">'Forma 7'!$O$136</definedName>
    <definedName name="VAS076_F_Transportoprie9Apskaitosveikla1">'Forma 7'!$O$136</definedName>
    <definedName name="VAS076_F_Transportoprie9Kitareguliuoja1" localSheetId="9">'Forma 7'!$P$136</definedName>
    <definedName name="VAS076_F_Transportoprie9Kitareguliuoja1">'Forma 7'!$P$136</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7'!$D$46</definedName>
    <definedName name="VAS076_F_Vamzdynai71IS">'Forma 7'!$D$46</definedName>
    <definedName name="VAS076_F_Vamzdynai731GeriamojoVandens" localSheetId="9">'Forma 7'!$F$46</definedName>
    <definedName name="VAS076_F_Vamzdynai731GeriamojoVandens">'Forma 7'!$F$46</definedName>
    <definedName name="VAS076_F_Vamzdynai732GeriamojoVandens" localSheetId="9">'Forma 7'!$G$46</definedName>
    <definedName name="VAS076_F_Vamzdynai732GeriamojoVandens">'Forma 7'!$G$46</definedName>
    <definedName name="VAS076_F_Vamzdynai733GeriamojoVandens" localSheetId="9">'Forma 7'!$H$46</definedName>
    <definedName name="VAS076_F_Vamzdynai733GeriamojoVandens">'Forma 7'!$H$46</definedName>
    <definedName name="VAS076_F_Vamzdynai73IsViso" localSheetId="9">'Forma 7'!$E$46</definedName>
    <definedName name="VAS076_F_Vamzdynai73IsViso">'Forma 7'!$E$46</definedName>
    <definedName name="VAS076_F_Vamzdynai741NuotekuSurinkimas" localSheetId="9">'Forma 7'!$J$46</definedName>
    <definedName name="VAS076_F_Vamzdynai741NuotekuSurinkimas">'Forma 7'!$J$46</definedName>
    <definedName name="VAS076_F_Vamzdynai742NuotekuValymas" localSheetId="9">'Forma 7'!$K$46</definedName>
    <definedName name="VAS076_F_Vamzdynai742NuotekuValymas">'Forma 7'!$K$46</definedName>
    <definedName name="VAS076_F_Vamzdynai743NuotekuDumblo" localSheetId="9">'Forma 7'!$L$46</definedName>
    <definedName name="VAS076_F_Vamzdynai743NuotekuDumblo">'Forma 7'!$L$46</definedName>
    <definedName name="VAS076_F_Vamzdynai74IsViso" localSheetId="9">'Forma 7'!$I$46</definedName>
    <definedName name="VAS076_F_Vamzdynai74IsViso">'Forma 7'!$I$46</definedName>
    <definedName name="VAS076_F_Vamzdynai75PavirsiniuNuoteku" localSheetId="9">'Forma 7'!$M$46</definedName>
    <definedName name="VAS076_F_Vamzdynai75PavirsiniuNuoteku">'Forma 7'!$M$46</definedName>
    <definedName name="VAS076_F_Vamzdynai76KitosReguliuojamosios" localSheetId="9">'Forma 7'!$N$46</definedName>
    <definedName name="VAS076_F_Vamzdynai76KitosReguliuojamosios">'Forma 7'!$N$46</definedName>
    <definedName name="VAS076_F_Vamzdynai77KitosVeiklos" localSheetId="9">'Forma 7'!$Q$46</definedName>
    <definedName name="VAS076_F_Vamzdynai77KitosVeiklos">'Forma 7'!$Q$46</definedName>
    <definedName name="VAS076_F_Vamzdynai7Apskaitosveikla1" localSheetId="9">'Forma 7'!$O$46</definedName>
    <definedName name="VAS076_F_Vamzdynai7Apskaitosveikla1">'Forma 7'!$O$46</definedName>
    <definedName name="VAS076_F_Vamzdynai7Kitareguliuoja1" localSheetId="9">'Forma 7'!$P$46</definedName>
    <definedName name="VAS076_F_Vamzdynai7Kitareguliuoja1">'Forma 7'!$P$46</definedName>
    <definedName name="VAS076_F_Vamzdynai81IS" localSheetId="9">'Forma 7'!$D$74</definedName>
    <definedName name="VAS076_F_Vamzdynai81IS">'Forma 7'!$D$74</definedName>
    <definedName name="VAS076_F_Vamzdynai831GeriamojoVandens" localSheetId="9">'Forma 7'!$F$74</definedName>
    <definedName name="VAS076_F_Vamzdynai831GeriamojoVandens">'Forma 7'!$F$74</definedName>
    <definedName name="VAS076_F_Vamzdynai832GeriamojoVandens" localSheetId="9">'Forma 7'!$G$74</definedName>
    <definedName name="VAS076_F_Vamzdynai832GeriamojoVandens">'Forma 7'!$G$74</definedName>
    <definedName name="VAS076_F_Vamzdynai833GeriamojoVandens" localSheetId="9">'Forma 7'!$H$74</definedName>
    <definedName name="VAS076_F_Vamzdynai833GeriamojoVandens">'Forma 7'!$H$74</definedName>
    <definedName name="VAS076_F_Vamzdynai83IsViso" localSheetId="9">'Forma 7'!$E$74</definedName>
    <definedName name="VAS076_F_Vamzdynai83IsViso">'Forma 7'!$E$74</definedName>
    <definedName name="VAS076_F_Vamzdynai841NuotekuSurinkimas" localSheetId="9">'Forma 7'!$J$74</definedName>
    <definedName name="VAS076_F_Vamzdynai841NuotekuSurinkimas">'Forma 7'!$J$74</definedName>
    <definedName name="VAS076_F_Vamzdynai842NuotekuValymas" localSheetId="9">'Forma 7'!$K$74</definedName>
    <definedName name="VAS076_F_Vamzdynai842NuotekuValymas">'Forma 7'!$K$74</definedName>
    <definedName name="VAS076_F_Vamzdynai843NuotekuDumblo" localSheetId="9">'Forma 7'!$L$74</definedName>
    <definedName name="VAS076_F_Vamzdynai843NuotekuDumblo">'Forma 7'!$L$74</definedName>
    <definedName name="VAS076_F_Vamzdynai84IsViso" localSheetId="9">'Forma 7'!$I$74</definedName>
    <definedName name="VAS076_F_Vamzdynai84IsViso">'Forma 7'!$I$74</definedName>
    <definedName name="VAS076_F_Vamzdynai85PavirsiniuNuoteku" localSheetId="9">'Forma 7'!$M$74</definedName>
    <definedName name="VAS076_F_Vamzdynai85PavirsiniuNuoteku">'Forma 7'!$M$74</definedName>
    <definedName name="VAS076_F_Vamzdynai86KitosReguliuojamosios" localSheetId="9">'Forma 7'!$N$74</definedName>
    <definedName name="VAS076_F_Vamzdynai86KitosReguliuojamosios">'Forma 7'!$N$74</definedName>
    <definedName name="VAS076_F_Vamzdynai87KitosVeiklos" localSheetId="9">'Forma 7'!$Q$74</definedName>
    <definedName name="VAS076_F_Vamzdynai87KitosVeiklos">'Forma 7'!$Q$74</definedName>
    <definedName name="VAS076_F_Vamzdynai8Apskaitosveikla1" localSheetId="9">'Forma 7'!$O$74</definedName>
    <definedName name="VAS076_F_Vamzdynai8Apskaitosveikla1">'Forma 7'!$O$74</definedName>
    <definedName name="VAS076_F_Vamzdynai8Kitareguliuoja1" localSheetId="9">'Forma 7'!$P$74</definedName>
    <definedName name="VAS076_F_Vamzdynai8Kitareguliuoja1">'Forma 7'!$P$74</definedName>
    <definedName name="VAS076_F_Vamzdynai91IS" localSheetId="9">'Forma 7'!$D$124</definedName>
    <definedName name="VAS076_F_Vamzdynai91IS">'Forma 7'!$D$124</definedName>
    <definedName name="VAS076_F_Vamzdynai931GeriamojoVandens" localSheetId="9">'Forma 7'!$F$124</definedName>
    <definedName name="VAS076_F_Vamzdynai931GeriamojoVandens">'Forma 7'!$F$124</definedName>
    <definedName name="VAS076_F_Vamzdynai932GeriamojoVandens" localSheetId="9">'Forma 7'!$G$124</definedName>
    <definedName name="VAS076_F_Vamzdynai932GeriamojoVandens">'Forma 7'!$G$124</definedName>
    <definedName name="VAS076_F_Vamzdynai933GeriamojoVandens" localSheetId="9">'Forma 7'!$H$124</definedName>
    <definedName name="VAS076_F_Vamzdynai933GeriamojoVandens">'Forma 7'!$H$124</definedName>
    <definedName name="VAS076_F_Vamzdynai93IsViso" localSheetId="9">'Forma 7'!$E$124</definedName>
    <definedName name="VAS076_F_Vamzdynai93IsViso">'Forma 7'!$E$124</definedName>
    <definedName name="VAS076_F_Vamzdynai941NuotekuSurinkimas" localSheetId="9">'Forma 7'!$J$124</definedName>
    <definedName name="VAS076_F_Vamzdynai941NuotekuSurinkimas">'Forma 7'!$J$124</definedName>
    <definedName name="VAS076_F_Vamzdynai942NuotekuValymas" localSheetId="9">'Forma 7'!$K$124</definedName>
    <definedName name="VAS076_F_Vamzdynai942NuotekuValymas">'Forma 7'!$K$124</definedName>
    <definedName name="VAS076_F_Vamzdynai943NuotekuDumblo" localSheetId="9">'Forma 7'!$L$124</definedName>
    <definedName name="VAS076_F_Vamzdynai943NuotekuDumblo">'Forma 7'!$L$124</definedName>
    <definedName name="VAS076_F_Vamzdynai94IsViso" localSheetId="9">'Forma 7'!$I$124</definedName>
    <definedName name="VAS076_F_Vamzdynai94IsViso">'Forma 7'!$I$124</definedName>
    <definedName name="VAS076_F_Vamzdynai95PavirsiniuNuoteku" localSheetId="9">'Forma 7'!$M$124</definedName>
    <definedName name="VAS076_F_Vamzdynai95PavirsiniuNuoteku">'Forma 7'!$M$124</definedName>
    <definedName name="VAS076_F_Vamzdynai96KitosReguliuojamosios" localSheetId="9">'Forma 7'!$N$124</definedName>
    <definedName name="VAS076_F_Vamzdynai96KitosReguliuojamosios">'Forma 7'!$N$124</definedName>
    <definedName name="VAS076_F_Vamzdynai97KitosVeiklos" localSheetId="9">'Forma 7'!$Q$124</definedName>
    <definedName name="VAS076_F_Vamzdynai97KitosVeiklos">'Forma 7'!$Q$124</definedName>
    <definedName name="VAS076_F_Vamzdynai9Apskaitosveikla1" localSheetId="9">'Forma 7'!$O$124</definedName>
    <definedName name="VAS076_F_Vamzdynai9Apskaitosveikla1">'Forma 7'!$O$124</definedName>
    <definedName name="VAS076_F_Vamzdynai9Kitareguliuoja1" localSheetId="9">'Forma 7'!$P$124</definedName>
    <definedName name="VAS076_F_Vamzdynai9Kitareguliuoja1">'Forma 7'!$P$124</definedName>
    <definedName name="VAS076_F_Vandenssiurbli51IS" localSheetId="9">'Forma 7'!$D$23</definedName>
    <definedName name="VAS076_F_Vandenssiurbli51IS">'Forma 7'!$D$23</definedName>
    <definedName name="VAS076_F_Vandenssiurbli531GeriamojoVandens" localSheetId="9">'Forma 7'!$F$23</definedName>
    <definedName name="VAS076_F_Vandenssiurbli531GeriamojoVandens">'Forma 7'!$F$23</definedName>
    <definedName name="VAS076_F_Vandenssiurbli532GeriamojoVandens" localSheetId="9">'Forma 7'!$G$23</definedName>
    <definedName name="VAS076_F_Vandenssiurbli532GeriamojoVandens">'Forma 7'!$G$23</definedName>
    <definedName name="VAS076_F_Vandenssiurbli533GeriamojoVandens" localSheetId="9">'Forma 7'!$H$23</definedName>
    <definedName name="VAS076_F_Vandenssiurbli533GeriamojoVandens">'Forma 7'!$H$23</definedName>
    <definedName name="VAS076_F_Vandenssiurbli53IsViso" localSheetId="9">'Forma 7'!$E$23</definedName>
    <definedName name="VAS076_F_Vandenssiurbli53IsViso">'Forma 7'!$E$23</definedName>
    <definedName name="VAS076_F_Vandenssiurbli541NuotekuSurinkimas" localSheetId="9">'Forma 7'!$J$23</definedName>
    <definedName name="VAS076_F_Vandenssiurbli541NuotekuSurinkimas">'Forma 7'!$J$23</definedName>
    <definedName name="VAS076_F_Vandenssiurbli542NuotekuValymas" localSheetId="9">'Forma 7'!$K$23</definedName>
    <definedName name="VAS076_F_Vandenssiurbli542NuotekuValymas">'Forma 7'!$K$23</definedName>
    <definedName name="VAS076_F_Vandenssiurbli543NuotekuDumblo" localSheetId="9">'Forma 7'!$L$23</definedName>
    <definedName name="VAS076_F_Vandenssiurbli543NuotekuDumblo">'Forma 7'!$L$23</definedName>
    <definedName name="VAS076_F_Vandenssiurbli54IsViso" localSheetId="9">'Forma 7'!$I$23</definedName>
    <definedName name="VAS076_F_Vandenssiurbli54IsViso">'Forma 7'!$I$23</definedName>
    <definedName name="VAS076_F_Vandenssiurbli55PavirsiniuNuoteku" localSheetId="9">'Forma 7'!$M$23</definedName>
    <definedName name="VAS076_F_Vandenssiurbli55PavirsiniuNuoteku">'Forma 7'!$M$23</definedName>
    <definedName name="VAS076_F_Vandenssiurbli56KitosReguliuojamosios" localSheetId="9">'Forma 7'!$N$23</definedName>
    <definedName name="VAS076_F_Vandenssiurbli56KitosReguliuojamosios">'Forma 7'!$N$23</definedName>
    <definedName name="VAS076_F_Vandenssiurbli57KitosVeiklos" localSheetId="9">'Forma 7'!$Q$23</definedName>
    <definedName name="VAS076_F_Vandenssiurbli57KitosVeiklos">'Forma 7'!$Q$23</definedName>
    <definedName name="VAS076_F_Vandenssiurbli5Apskaitosveikla1" localSheetId="9">'Forma 7'!$O$23</definedName>
    <definedName name="VAS076_F_Vandenssiurbli5Apskaitosveikla1">'Forma 7'!$O$23</definedName>
    <definedName name="VAS076_F_Vandenssiurbli5Kitareguliuoja1" localSheetId="9">'Forma 7'!$P$23</definedName>
    <definedName name="VAS076_F_Vandenssiurbli5Kitareguliuoja1">'Forma 7'!$P$23</definedName>
    <definedName name="VAS076_F_Vandenssiurbli61IS" localSheetId="9">'Forma 7'!$D$51</definedName>
    <definedName name="VAS076_F_Vandenssiurbli61IS">'Forma 7'!$D$51</definedName>
    <definedName name="VAS076_F_Vandenssiurbli631GeriamojoVandens" localSheetId="9">'Forma 7'!$F$51</definedName>
    <definedName name="VAS076_F_Vandenssiurbli631GeriamojoVandens">'Forma 7'!$F$51</definedName>
    <definedName name="VAS076_F_Vandenssiurbli632GeriamojoVandens" localSheetId="9">'Forma 7'!$G$51</definedName>
    <definedName name="VAS076_F_Vandenssiurbli632GeriamojoVandens">'Forma 7'!$G$51</definedName>
    <definedName name="VAS076_F_Vandenssiurbli633GeriamojoVandens" localSheetId="9">'Forma 7'!$H$51</definedName>
    <definedName name="VAS076_F_Vandenssiurbli633GeriamojoVandens">'Forma 7'!$H$51</definedName>
    <definedName name="VAS076_F_Vandenssiurbli63IsViso" localSheetId="9">'Forma 7'!$E$51</definedName>
    <definedName name="VAS076_F_Vandenssiurbli63IsViso">'Forma 7'!$E$51</definedName>
    <definedName name="VAS076_F_Vandenssiurbli641NuotekuSurinkimas" localSheetId="9">'Forma 7'!$J$51</definedName>
    <definedName name="VAS076_F_Vandenssiurbli641NuotekuSurinkimas">'Forma 7'!$J$51</definedName>
    <definedName name="VAS076_F_Vandenssiurbli642NuotekuValymas" localSheetId="9">'Forma 7'!$K$51</definedName>
    <definedName name="VAS076_F_Vandenssiurbli642NuotekuValymas">'Forma 7'!$K$51</definedName>
    <definedName name="VAS076_F_Vandenssiurbli643NuotekuDumblo" localSheetId="9">'Forma 7'!$L$51</definedName>
    <definedName name="VAS076_F_Vandenssiurbli643NuotekuDumblo">'Forma 7'!$L$51</definedName>
    <definedName name="VAS076_F_Vandenssiurbli64IsViso" localSheetId="9">'Forma 7'!$I$51</definedName>
    <definedName name="VAS076_F_Vandenssiurbli64IsViso">'Forma 7'!$I$51</definedName>
    <definedName name="VAS076_F_Vandenssiurbli65PavirsiniuNuoteku" localSheetId="9">'Forma 7'!$M$51</definedName>
    <definedName name="VAS076_F_Vandenssiurbli65PavirsiniuNuoteku">'Forma 7'!$M$51</definedName>
    <definedName name="VAS076_F_Vandenssiurbli66KitosReguliuojamosios" localSheetId="9">'Forma 7'!$N$51</definedName>
    <definedName name="VAS076_F_Vandenssiurbli66KitosReguliuojamosios">'Forma 7'!$N$51</definedName>
    <definedName name="VAS076_F_Vandenssiurbli67KitosVeiklos" localSheetId="9">'Forma 7'!$Q$51</definedName>
    <definedName name="VAS076_F_Vandenssiurbli67KitosVeiklos">'Forma 7'!$Q$51</definedName>
    <definedName name="VAS076_F_Vandenssiurbli6Apskaitosveikla1" localSheetId="9">'Forma 7'!$O$51</definedName>
    <definedName name="VAS076_F_Vandenssiurbli6Apskaitosveikla1">'Forma 7'!$O$51</definedName>
    <definedName name="VAS076_F_Vandenssiurbli6Kitareguliuoja1" localSheetId="9">'Forma 7'!$P$51</definedName>
    <definedName name="VAS076_F_Vandenssiurbli6Kitareguliuoja1">'Forma 7'!$P$51</definedName>
    <definedName name="VAS076_F_Vandenssiurbli71IS" localSheetId="9">'Forma 7'!$D$79</definedName>
    <definedName name="VAS076_F_Vandenssiurbli71IS">'Forma 7'!$D$79</definedName>
    <definedName name="VAS076_F_Vandenssiurbli731GeriamojoVandens" localSheetId="9">'Forma 7'!$F$79</definedName>
    <definedName name="VAS076_F_Vandenssiurbli731GeriamojoVandens">'Forma 7'!$F$79</definedName>
    <definedName name="VAS076_F_Vandenssiurbli732GeriamojoVandens" localSheetId="9">'Forma 7'!$G$79</definedName>
    <definedName name="VAS076_F_Vandenssiurbli732GeriamojoVandens">'Forma 7'!$G$79</definedName>
    <definedName name="VAS076_F_Vandenssiurbli733GeriamojoVandens" localSheetId="9">'Forma 7'!$H$79</definedName>
    <definedName name="VAS076_F_Vandenssiurbli733GeriamojoVandens">'Forma 7'!$H$79</definedName>
    <definedName name="VAS076_F_Vandenssiurbli73IsViso" localSheetId="9">'Forma 7'!$E$79</definedName>
    <definedName name="VAS076_F_Vandenssiurbli73IsViso">'Forma 7'!$E$79</definedName>
    <definedName name="VAS076_F_Vandenssiurbli741NuotekuSurinkimas" localSheetId="9">'Forma 7'!$J$79</definedName>
    <definedName name="VAS076_F_Vandenssiurbli741NuotekuSurinkimas">'Forma 7'!$J$79</definedName>
    <definedName name="VAS076_F_Vandenssiurbli742NuotekuValymas" localSheetId="9">'Forma 7'!$K$79</definedName>
    <definedName name="VAS076_F_Vandenssiurbli742NuotekuValymas">'Forma 7'!$K$79</definedName>
    <definedName name="VAS076_F_Vandenssiurbli743NuotekuDumblo" localSheetId="9">'Forma 7'!$L$79</definedName>
    <definedName name="VAS076_F_Vandenssiurbli743NuotekuDumblo">'Forma 7'!$L$79</definedName>
    <definedName name="VAS076_F_Vandenssiurbli74IsViso" localSheetId="9">'Forma 7'!$I$79</definedName>
    <definedName name="VAS076_F_Vandenssiurbli74IsViso">'Forma 7'!$I$79</definedName>
    <definedName name="VAS076_F_Vandenssiurbli75PavirsiniuNuoteku" localSheetId="9">'Forma 7'!$M$79</definedName>
    <definedName name="VAS076_F_Vandenssiurbli75PavirsiniuNuoteku">'Forma 7'!$M$79</definedName>
    <definedName name="VAS076_F_Vandenssiurbli76KitosReguliuojamosios" localSheetId="9">'Forma 7'!$N$79</definedName>
    <definedName name="VAS076_F_Vandenssiurbli76KitosReguliuojamosios">'Forma 7'!$N$79</definedName>
    <definedName name="VAS076_F_Vandenssiurbli77KitosVeiklos" localSheetId="9">'Forma 7'!$Q$79</definedName>
    <definedName name="VAS076_F_Vandenssiurbli77KitosVeiklos">'Forma 7'!$Q$79</definedName>
    <definedName name="VAS076_F_Vandenssiurbli7Apskaitosveikla1" localSheetId="9">'Forma 7'!$O$79</definedName>
    <definedName name="VAS076_F_Vandenssiurbli7Apskaitosveikla1">'Forma 7'!$O$79</definedName>
    <definedName name="VAS076_F_Vandenssiurbli7Kitareguliuoja1" localSheetId="9">'Forma 7'!$P$79</definedName>
    <definedName name="VAS076_F_Vandenssiurbli7Kitareguliuoja1">'Forma 7'!$P$79</definedName>
    <definedName name="VAS076_F_Verslovienetui31IS" localSheetId="9">'Forma 7'!$D$164</definedName>
    <definedName name="VAS076_F_Verslovienetui31IS">'Forma 7'!$D$164</definedName>
    <definedName name="VAS076_F_Verslovienetui331GeriamojoVandens" localSheetId="9">'Forma 7'!$F$164</definedName>
    <definedName name="VAS076_F_Verslovienetui331GeriamojoVandens">'Forma 7'!$F$164</definedName>
    <definedName name="VAS076_F_Verslovienetui332GeriamojoVandens" localSheetId="9">'Forma 7'!$G$164</definedName>
    <definedName name="VAS076_F_Verslovienetui332GeriamojoVandens">'Forma 7'!$G$164</definedName>
    <definedName name="VAS076_F_Verslovienetui333GeriamojoVandens" localSheetId="9">'Forma 7'!$H$164</definedName>
    <definedName name="VAS076_F_Verslovienetui333GeriamojoVandens">'Forma 7'!$H$164</definedName>
    <definedName name="VAS076_F_Verslovienetui33IsViso" localSheetId="9">'Forma 7'!$E$164</definedName>
    <definedName name="VAS076_F_Verslovienetui33IsViso">'Forma 7'!$E$164</definedName>
    <definedName name="VAS076_F_Verslovienetui341NuotekuSurinkimas" localSheetId="9">'Forma 7'!$J$164</definedName>
    <definedName name="VAS076_F_Verslovienetui341NuotekuSurinkimas">'Forma 7'!$J$164</definedName>
    <definedName name="VAS076_F_Verslovienetui342NuotekuValymas" localSheetId="9">'Forma 7'!$K$164</definedName>
    <definedName name="VAS076_F_Verslovienetui342NuotekuValymas">'Forma 7'!$K$164</definedName>
    <definedName name="VAS076_F_Verslovienetui343NuotekuDumblo" localSheetId="9">'Forma 7'!$L$164</definedName>
    <definedName name="VAS076_F_Verslovienetui343NuotekuDumblo">'Forma 7'!$L$164</definedName>
    <definedName name="VAS076_F_Verslovienetui34IsViso" localSheetId="9">'Forma 7'!$I$164</definedName>
    <definedName name="VAS076_F_Verslovienetui34IsViso">'Forma 7'!$I$164</definedName>
    <definedName name="VAS076_F_Verslovienetui35PavirsiniuNuoteku" localSheetId="9">'Forma 7'!$M$164</definedName>
    <definedName name="VAS076_F_Verslovienetui35PavirsiniuNuoteku">'Forma 7'!$M$164</definedName>
    <definedName name="VAS076_F_Verslovienetui36KitosReguliuojamosios" localSheetId="9">'Forma 7'!$N$164</definedName>
    <definedName name="VAS076_F_Verslovienetui36KitosReguliuojamosios">'Forma 7'!$N$164</definedName>
    <definedName name="VAS076_F_Verslovienetui37KitosVeiklos" localSheetId="9">'Forma 7'!$Q$164</definedName>
    <definedName name="VAS076_F_Verslovienetui37KitosVeiklos">'Forma 7'!$Q$164</definedName>
    <definedName name="VAS076_F_Verslovienetui3Apskaitosveikla1" localSheetId="9">'Forma 7'!$O$164</definedName>
    <definedName name="VAS076_F_Verslovienetui3Apskaitosveikla1">'Forma 7'!$O$164</definedName>
    <definedName name="VAS076_F_Verslovienetui3Kitareguliuoja1" localSheetId="9">'Forma 7'!$P$164</definedName>
    <definedName name="VAS076_F_Verslovienetui3Kitareguliuoja1">'Forma 7'!$P$164</definedName>
    <definedName name="VAS077_D_Abonentaiirvar1" localSheetId="8">'Forma 8'!$C$95</definedName>
    <definedName name="VAS077_D_Abonentaiirvar1">'Forma 8'!$C$95</definedName>
    <definedName name="VAS077_D_Abonentaiirvar2" localSheetId="8">'Forma 8'!$C$96</definedName>
    <definedName name="VAS077_D_Abonentaiirvar2">'Forma 8'!$C$96</definedName>
    <definedName name="VAS077_D_Abonentaiirvar3" localSheetId="8">'Forma 8'!$C$97</definedName>
    <definedName name="VAS077_D_Abonentaiirvar3">'Forma 8'!$C$97</definedName>
    <definedName name="VAS077_D_Abonentaikurie1" localSheetId="8">'Forma 8'!$C$91</definedName>
    <definedName name="VAS077_D_Abonentaikurie1">'Forma 8'!$C$91</definedName>
    <definedName name="VAS077_D_Abonentaikurie2" localSheetId="8">'Forma 8'!$C$92</definedName>
    <definedName name="VAS077_D_Abonentaikurie2">'Forma 8'!$C$92</definedName>
    <definedName name="VAS077_D_Abonentaikurie3" localSheetId="8">'Forma 8'!$C$93</definedName>
    <definedName name="VAS077_D_Abonentaikurie3">'Forma 8'!$C$93</definedName>
    <definedName name="VAS077_D_Abonentams1" localSheetId="8">'Forma 8'!$C$23</definedName>
    <definedName name="VAS077_D_Abonentams1">'Forma 8'!$C$23</definedName>
    <definedName name="VAS077_D_Abonentamsuznu1" localSheetId="8">'Forma 8'!$C$51</definedName>
    <definedName name="VAS077_D_Abonentamsuznu1">'Forma 8'!$C$51</definedName>
    <definedName name="VAS077_D_Abonentamsuzsu1" localSheetId="8">'Forma 8'!$C$49</definedName>
    <definedName name="VAS077_D_Abonentamsuzsu1">'Forma 8'!$C$49</definedName>
    <definedName name="VAS077_D_Abonentamsuzva1" localSheetId="8">'Forma 8'!$C$50</definedName>
    <definedName name="VAS077_D_Abonentamsuzva1">'Forma 8'!$C$50</definedName>
    <definedName name="VAS077_D_Aptarnaujamuuk1" localSheetId="8">'Forma 8'!$C$82</definedName>
    <definedName name="VAS077_D_Aptarnaujamuuk1">'Forma 8'!$C$82</definedName>
    <definedName name="VAS077_D_Aptarnaujamuuk2" localSheetId="8">'Forma 8'!$C$90</definedName>
    <definedName name="VAS077_D_Aptarnaujamuuk2">'Forma 8'!$C$90</definedName>
    <definedName name="VAS077_D_Aptarnaujamuuk3" localSheetId="8">'Forma 8'!$C$94</definedName>
    <definedName name="VAS077_D_Aptarnaujamuuk3">'Forma 8'!$C$94</definedName>
    <definedName name="VAS077_D_AtaskaitinisLaikotarpis" localSheetId="8">'Forma 8'!$E$9</definedName>
    <definedName name="VAS077_D_AtaskaitinisLaikotarpis">'Forma 8'!$E$9</definedName>
    <definedName name="VAS077_D_Daugiabuciunam1" localSheetId="8">'Forma 8'!$C$30</definedName>
    <definedName name="VAS077_D_Daugiabuciunam1">'Forma 8'!$C$30</definedName>
    <definedName name="VAS077_D_Daugiabuciunam2" localSheetId="8">'Forma 8'!$C$70</definedName>
    <definedName name="VAS077_D_Daugiabuciunam2">'Forma 8'!$C$70</definedName>
    <definedName name="VAS077_D_Daugiabuciuose1" localSheetId="8">'Forma 8'!$C$19</definedName>
    <definedName name="VAS077_D_Daugiabuciuose1">'Forma 8'!$C$19</definedName>
    <definedName name="VAS077_D_Daugiabuciuose2" localSheetId="8">'Forma 8'!$C$44</definedName>
    <definedName name="VAS077_D_Daugiabuciuose2">'Forma 8'!$C$44</definedName>
    <definedName name="VAS077_D_Geriamasisvand1" localSheetId="8">'Forma 8'!$C$10</definedName>
    <definedName name="VAS077_D_Geriamasisvand1">'Forma 8'!$C$10</definedName>
    <definedName name="VAS077_D_Geriamojovande1" localSheetId="8">'Forma 8'!$C$105</definedName>
    <definedName name="VAS077_D_Geriamojovande1">'Forma 8'!$C$105</definedName>
    <definedName name="VAS077_D_Geriamojovande2" localSheetId="8">'Forma 8'!$C$72</definedName>
    <definedName name="VAS077_D_Geriamojovande2">'Forma 8'!$C$72</definedName>
    <definedName name="VAS077_D_Gyventojuskaic1" localSheetId="8">'Forma 8'!$C$80</definedName>
    <definedName name="VAS077_D_Gyventojuskaic1">'Forma 8'!$C$80</definedName>
    <definedName name="VAS077_D_Individualiuos1" localSheetId="8">'Forma 8'!$C$22</definedName>
    <definedName name="VAS077_D_Individualiuos1">'Forma 8'!$C$22</definedName>
    <definedName name="VAS077_D_Individualiuos2" localSheetId="8">'Forma 8'!$C$48</definedName>
    <definedName name="VAS077_D_Individualiuos2">'Forma 8'!$C$48</definedName>
    <definedName name="VAS077_D_Individualiuos3" localSheetId="8">'Forma 8'!$C$85</definedName>
    <definedName name="VAS077_D_Individualiuos3">'Forma 8'!$C$85</definedName>
    <definedName name="VAS077_D_Individualiuos4" localSheetId="8">'Forma 8'!$C$46</definedName>
    <definedName name="VAS077_D_Individualiuos4">'Forma 8'!$C$46</definedName>
    <definedName name="VAS077_D_Individualiuos5" localSheetId="8">'Forma 8'!$C$47</definedName>
    <definedName name="VAS077_D_Individualiuos5">'Forma 8'!$C$47</definedName>
    <definedName name="VAS077_D_Irengtaivadine1" localSheetId="8">'Forma 8'!$F$104</definedName>
    <definedName name="VAS077_D_Irengtaivadine1">'Forma 8'!$F$104</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8'!$C$56</definedName>
    <definedName name="VAS077_D_Issioskaiciaus10">'Forma 8'!$C$56</definedName>
    <definedName name="VAS077_D_Issioskaiciaus11" localSheetId="8">'Forma 8'!$C$68</definedName>
    <definedName name="VAS077_D_Issioskaiciaus11">'Forma 8'!$C$68</definedName>
    <definedName name="VAS077_D_Issioskaiciaus12" localSheetId="8">'Forma 8'!$C$84</definedName>
    <definedName name="VAS077_D_Issioskaiciaus12">'Forma 8'!$C$84</definedName>
    <definedName name="VAS077_D_Issioskaiciaus13" localSheetId="8">'Forma 8'!$C$73</definedName>
    <definedName name="VAS077_D_Issioskaiciaus13">'Forma 8'!$C$73</definedName>
    <definedName name="VAS077_D_Issioskaiciaus14" localSheetId="8">'Forma 8'!$C$75</definedName>
    <definedName name="VAS077_D_Issioskaiciaus14">'Forma 8'!$C$75</definedName>
    <definedName name="VAS077_D_Issioskaiciaus15" localSheetId="8">'Forma 8'!$C$77</definedName>
    <definedName name="VAS077_D_Issioskaiciaus15">'Forma 8'!$C$77</definedName>
    <definedName name="VAS077_D_Issioskaiciaus16" localSheetId="8">'Forma 8'!$C$20</definedName>
    <definedName name="VAS077_D_Issioskaiciaus16">'Forma 8'!$C$20</definedName>
    <definedName name="VAS077_D_Issioskaiciaus2" localSheetId="8">'Forma 8'!$C$15</definedName>
    <definedName name="VAS077_D_Issioskaiciaus2">'Forma 8'!$C$15</definedName>
    <definedName name="VAS077_D_Issioskaiciaus3" localSheetId="8">'Forma 8'!$C$21</definedName>
    <definedName name="VAS077_D_Issioskaiciaus3">'Forma 8'!$C$21</definedName>
    <definedName name="VAS077_D_Issioskaiciaus4" localSheetId="8">'Forma 8'!$C$24</definedName>
    <definedName name="VAS077_D_Issioskaiciaus4">'Forma 8'!$C$24</definedName>
    <definedName name="VAS077_D_Issioskaiciaus5" localSheetId="8">'Forma 8'!$C$28</definedName>
    <definedName name="VAS077_D_Issioskaiciaus5">'Forma 8'!$C$28</definedName>
    <definedName name="VAS077_D_Issioskaiciaus6" localSheetId="8">'Forma 8'!$C$32</definedName>
    <definedName name="VAS077_D_Issioskaiciaus6">'Forma 8'!$C$32</definedName>
    <definedName name="VAS077_D_Issioskaiciaus7" localSheetId="8">'Forma 8'!$C$35</definedName>
    <definedName name="VAS077_D_Issioskaiciaus7">'Forma 8'!$C$35</definedName>
    <definedName name="VAS077_D_Issioskaiciaus8" localSheetId="8">'Forma 8'!$C$45</definedName>
    <definedName name="VAS077_D_Issioskaiciaus8">'Forma 8'!$C$45</definedName>
    <definedName name="VAS077_D_Issioskaiciaus9" localSheetId="8">'Forma 8'!$C$54</definedName>
    <definedName name="VAS077_D_Issioskaiciaus9">'Forma 8'!$C$54</definedName>
    <definedName name="VAS077_D_Isvalytasbuiti1" localSheetId="8">'Forma 8'!$C$39</definedName>
    <definedName name="VAS077_D_Isvalytasbuiti1">'Forma 8'!$C$39</definedName>
    <definedName name="VAS077_D_Isvalytaspavir1" localSheetId="8">'Forma 8'!$C$61</definedName>
    <definedName name="VAS077_D_Isvalytaspavir1">'Forma 8'!$C$61</definedName>
    <definedName name="VAS077_D_Ivadinesirapsk1" localSheetId="8">'Forma 8'!$C$55</definedName>
    <definedName name="VAS077_D_Ivadinesirapsk1">'Forma 8'!$C$55</definedName>
    <definedName name="VAS077_D_Ivadinesirapsk2" localSheetId="8">'Forma 8'!$C$76</definedName>
    <definedName name="VAS077_D_Ivadinesirapsk2">'Forma 8'!$C$76</definedName>
    <definedName name="VAS077_D_Kitiukiosubjek1" localSheetId="8">'Forma 8'!$C$89</definedName>
    <definedName name="VAS077_D_Kitiukiosubjek1">'Forma 8'!$C$89</definedName>
    <definedName name="VAS077_D_Namuukiuskaici1" localSheetId="8">'Forma 8'!$C$81</definedName>
    <definedName name="VAS077_D_Namuukiuskaici1">'Forma 8'!$C$81</definedName>
    <definedName name="VAS077_D_Neapmoketaspav1" localSheetId="8">'Forma 8'!$C$65</definedName>
    <definedName name="VAS077_D_Neapmoketaspav1">'Forma 8'!$C$65</definedName>
    <definedName name="VAS077_D_Neapmoketaspav2" localSheetId="8">'Forma 8'!$C$78</definedName>
    <definedName name="VAS077_D_Neapmoketaspav2">'Forma 8'!$C$78</definedName>
    <definedName name="VAS077_D_Neapskaitytasb1" localSheetId="8">'Forma 8'!$C$53</definedName>
    <definedName name="VAS077_D_Neapskaitytasb1">'Forma 8'!$C$53</definedName>
    <definedName name="VAS077_D_Neapskaitytasv1" localSheetId="8">'Forma 8'!$C$27</definedName>
    <definedName name="VAS077_D_Neapskaitytasv1">'Forma 8'!$C$27</definedName>
    <definedName name="VAS077_D_Neapskaitytasv2" localSheetId="8">'Forma 8'!$C$67</definedName>
    <definedName name="VAS077_D_Neapskaitytasv2">'Forma 8'!$C$67</definedName>
    <definedName name="VAS077_D_Neapskaitytubu1" localSheetId="8">'Forma 8'!$C$74</definedName>
    <definedName name="VAS077_D_Neapskaitytubu1">'Forma 8'!$C$74</definedName>
    <definedName name="VAS077_D_Neirengtaivadi1" localSheetId="8">'Forma 8'!$G$104</definedName>
    <definedName name="VAS077_D_Neirengtaivadi1">'Forma 8'!$G$104</definedName>
    <definedName name="VAS077_D_Netektys1" localSheetId="8">'Forma 8'!$C$66</definedName>
    <definedName name="VAS077_D_Netektys1">'Forma 8'!$C$66</definedName>
    <definedName name="VAS077_D_Nuotekos1" localSheetId="8">'Forma 8'!$C$33</definedName>
    <definedName name="VAS077_D_Nuotekos1">'Forma 8'!$C$33</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8'!$C$57</definedName>
    <definedName name="VAS077_D_Pavirsinesnuot1">'Forma 8'!$C$57</definedName>
    <definedName name="VAS077_D_Perpumpuotasbu1" localSheetId="8">'Forma 8'!$C$37</definedName>
    <definedName name="VAS077_D_Perpumpuotasbu1">'Forma 8'!$C$37</definedName>
    <definedName name="VAS077_D_Perpumpuotasbu2" localSheetId="8">'Forma 8'!$C$38</definedName>
    <definedName name="VAS077_D_Perpumpuotasbu2">'Forma 8'!$C$38</definedName>
    <definedName name="VAS077_D_Realizuotasbui1" localSheetId="8">'Forma 8'!$C$41</definedName>
    <definedName name="VAS077_D_Realizuotasbui1">'Forma 8'!$C$41</definedName>
    <definedName name="VAS077_D_Realizuotasger1" localSheetId="8">'Forma 8'!$C$17</definedName>
    <definedName name="VAS077_D_Realizuotasger1">'Forma 8'!$C$17</definedName>
    <definedName name="VAS077_D_Realizuotasger2" localSheetId="8">'Forma 8'!$C$106</definedName>
    <definedName name="VAS077_D_Realizuotasger2">'Forma 8'!$C$106</definedName>
    <definedName name="VAS077_D_Realizuotasisv1" localSheetId="8">'Forma 8'!$C$42</definedName>
    <definedName name="VAS077_D_Realizuotasisv1">'Forma 8'!$C$42</definedName>
    <definedName name="VAS077_D_Realizuotaspav1" localSheetId="8">'Forma 8'!$C$62</definedName>
    <definedName name="VAS077_D_Realizuotaspav1">'Forma 8'!$C$62</definedName>
    <definedName name="VAS077_D_Sezoniniamsabo1" localSheetId="8">'Forma 8'!$C$25</definedName>
    <definedName name="VAS077_D_Sezoniniamsabo1">'Forma 8'!$C$25</definedName>
    <definedName name="VAS077_D_Sezoniniamsabo2" localSheetId="8">'Forma 8'!$C$52</definedName>
    <definedName name="VAS077_D_Sezoniniamsabo2">'Forma 8'!$C$52</definedName>
    <definedName name="VAS077_D_Skirtumasdaugi1" localSheetId="8">'Forma 8'!$C$31</definedName>
    <definedName name="VAS077_D_Skirtumasdaugi1">'Forma 8'!$C$31</definedName>
    <definedName name="VAS077_D_Skirtumasdaugi2" localSheetId="8">'Forma 8'!$C$71</definedName>
    <definedName name="VAS077_D_Skirtumasdaugi2">'Forma 8'!$C$71</definedName>
    <definedName name="VAS077_D_Skirtumasdaugi3" localSheetId="8">'Forma 8'!$C$107</definedName>
    <definedName name="VAS077_D_Skirtumasdaugi3">'Forma 8'!$C$107</definedName>
    <definedName name="VAS077_D_Surenkamuaseni1" localSheetId="8">'Forma 8'!$C$36</definedName>
    <definedName name="VAS077_D_Surenkamuaseni1">'Forma 8'!$C$36</definedName>
    <definedName name="VAS077_D_Surinktaatskir1" localSheetId="8">'Forma 8'!$C$60</definedName>
    <definedName name="VAS077_D_Surinktaatskir1">'Forma 8'!$C$60</definedName>
    <definedName name="VAS077_D_Surinktaatskir2" localSheetId="8">'Forma 8'!$C$64</definedName>
    <definedName name="VAS077_D_Surinktaatskir2">'Forma 8'!$C$64</definedName>
    <definedName name="VAS077_D_Surinktabuitin1" localSheetId="8">'Forma 8'!$C$34</definedName>
    <definedName name="VAS077_D_Surinktabuitin1">'Forma 8'!$C$34</definedName>
    <definedName name="VAS077_D_Surinktamisriu1" localSheetId="8">'Forma 8'!$C$59</definedName>
    <definedName name="VAS077_D_Surinktamisriu1">'Forma 8'!$C$59</definedName>
    <definedName name="VAS077_D_Surinktamisriu2" localSheetId="8">'Forma 8'!$C$63</definedName>
    <definedName name="VAS077_D_Surinktamisriu2">'Forma 8'!$C$63</definedName>
    <definedName name="VAS077_D_Surinktapavirs1" localSheetId="8">'Forma 8'!$C$58</definedName>
    <definedName name="VAS077_D_Surinktapavirs1">'Forma 8'!$C$58</definedName>
    <definedName name="VAS077_D_Sutvarkytasdum1" localSheetId="8">'Forma 8'!$C$40</definedName>
    <definedName name="VAS077_D_Sutvarkytasdum1">'Forma 8'!$C$40</definedName>
    <definedName name="VAS077_D_Tiekimotinkluo1" localSheetId="8">'Forma 8'!$C$29</definedName>
    <definedName name="VAS077_D_Tiekimotinkluo1">'Forma 8'!$C$29</definedName>
    <definedName name="VAS077_D_Tiekimotinkluo2" localSheetId="8">'Forma 8'!$C$69</definedName>
    <definedName name="VAS077_D_Tiekimotinkluo2">'Forma 8'!$C$69</definedName>
    <definedName name="VAS077_D_Trecioketvirto1" localSheetId="8">'Forma 8'!$C$16</definedName>
    <definedName name="VAS077_D_Trecioketvirto1">'Forma 8'!$C$16</definedName>
    <definedName name="VAS077_D_Vandenskiekiss1" localSheetId="8">'Forma 8'!$C$26</definedName>
    <definedName name="VAS077_D_Vandenskiekiss1">'Forma 8'!$C$26</definedName>
    <definedName name="VAS077_D_Vartotojai1" localSheetId="8">'Forma 8'!$C$79</definedName>
    <definedName name="VAS077_D_Vartotojai1">'Forma 8'!$C$79</definedName>
    <definedName name="VAS077_D_Vartotojaikuri1" localSheetId="8">'Forma 8'!$C$83</definedName>
    <definedName name="VAS077_D_Vartotojaikuri1">'Forma 8'!$C$83</definedName>
    <definedName name="VAS077_D_Vartotojaikuri2" localSheetId="8">'Forma 8'!$C$86</definedName>
    <definedName name="VAS077_D_Vartotojaikuri2">'Forma 8'!$C$86</definedName>
    <definedName name="VAS077_D_Vartotojaikuri3" localSheetId="8">'Forma 8'!$C$87</definedName>
    <definedName name="VAS077_D_Vartotojaikuri3">'Forma 8'!$C$87</definedName>
    <definedName name="VAS077_D_Vartotojaikuri4" localSheetId="8">'Forma 8'!$C$88</definedName>
    <definedName name="VAS077_D_Vartotojaikuri4">'Forma 8'!$C$88</definedName>
    <definedName name="VAS077_D_Vartotojams1" localSheetId="8">'Forma 8'!$C$18</definedName>
    <definedName name="VAS077_D_Vartotojams1">'Forma 8'!$C$18</definedName>
    <definedName name="VAS077_D_Vartotojamsuzs1" localSheetId="8">'Forma 8'!$C$43</definedName>
    <definedName name="VAS077_D_Vartotojamsuzs1">'Forma 8'!$C$43</definedName>
    <definedName name="VAS077_F_Abonentaiirvar1AtaskaitinisLaikotarpis" localSheetId="8">'Forma 8'!$E$95</definedName>
    <definedName name="VAS077_F_Abonentaiirvar1AtaskaitinisLaikotarpis">'Forma 8'!$E$95</definedName>
    <definedName name="VAS077_F_Abonentaiirvar2AtaskaitinisLaikotarpis" localSheetId="8">'Forma 8'!$E$96</definedName>
    <definedName name="VAS077_F_Abonentaiirvar2AtaskaitinisLaikotarpis">'Forma 8'!$E$96</definedName>
    <definedName name="VAS077_F_Abonentaiirvar3AtaskaitinisLaikotarpis" localSheetId="8">'Forma 8'!$E$97</definedName>
    <definedName name="VAS077_F_Abonentaiirvar3AtaskaitinisLaikotarpis">'Forma 8'!$E$97</definedName>
    <definedName name="VAS077_F_Abonentaikurie1AtaskaitinisLaikotarpis" localSheetId="8">'Forma 8'!$E$91</definedName>
    <definedName name="VAS077_F_Abonentaikurie1AtaskaitinisLaikotarpis">'Forma 8'!$E$91</definedName>
    <definedName name="VAS077_F_Abonentaikurie2AtaskaitinisLaikotarpis" localSheetId="8">'Forma 8'!$E$92</definedName>
    <definedName name="VAS077_F_Abonentaikurie2AtaskaitinisLaikotarpis">'Forma 8'!$E$92</definedName>
    <definedName name="VAS077_F_Abonentaikurie3AtaskaitinisLaikotarpis" localSheetId="8">'Forma 8'!$E$93</definedName>
    <definedName name="VAS077_F_Abonentaikurie3AtaskaitinisLaikotarpis">'Forma 8'!$E$93</definedName>
    <definedName name="VAS077_F_Abonentams1AtaskaitinisLaikotarpis" localSheetId="8">'Forma 8'!$E$23</definedName>
    <definedName name="VAS077_F_Abonentams1AtaskaitinisLaikotarpis">'Forma 8'!$E$23</definedName>
    <definedName name="VAS077_F_Abonentamsuznu1AtaskaitinisLaikotarpis" localSheetId="8">'Forma 8'!$E$51</definedName>
    <definedName name="VAS077_F_Abonentamsuznu1AtaskaitinisLaikotarpis">'Forma 8'!$E$51</definedName>
    <definedName name="VAS077_F_Abonentamsuzsu1AtaskaitinisLaikotarpis" localSheetId="8">'Forma 8'!$E$49</definedName>
    <definedName name="VAS077_F_Abonentamsuzsu1AtaskaitinisLaikotarpis">'Forma 8'!$E$49</definedName>
    <definedName name="VAS077_F_Abonentamsuzva1AtaskaitinisLaikotarpis" localSheetId="8">'Forma 8'!$E$50</definedName>
    <definedName name="VAS077_F_Abonentamsuzva1AtaskaitinisLaikotarpis">'Forma 8'!$E$50</definedName>
    <definedName name="VAS077_F_Aptarnaujamuuk1AtaskaitinisLaikotarpis" localSheetId="8">'Forma 8'!$E$82</definedName>
    <definedName name="VAS077_F_Aptarnaujamuuk1AtaskaitinisLaikotarpis">'Forma 8'!$E$82</definedName>
    <definedName name="VAS077_F_Aptarnaujamuuk2AtaskaitinisLaikotarpis" localSheetId="8">'Forma 8'!$E$90</definedName>
    <definedName name="VAS077_F_Aptarnaujamuuk2AtaskaitinisLaikotarpis">'Forma 8'!$E$90</definedName>
    <definedName name="VAS077_F_Aptarnaujamuuk3AtaskaitinisLaikotarpis" localSheetId="8">'Forma 8'!$E$94</definedName>
    <definedName name="VAS077_F_Aptarnaujamuuk3AtaskaitinisLaikotarpis">'Forma 8'!$E$94</definedName>
    <definedName name="VAS077_F_Daugiabuciunam1AtaskaitinisLaikotarpis" localSheetId="8">'Forma 8'!$E$30</definedName>
    <definedName name="VAS077_F_Daugiabuciunam1AtaskaitinisLaikotarpis">'Forma 8'!$E$30</definedName>
    <definedName name="VAS077_F_Daugiabuciunam2AtaskaitinisLaikotarpis" localSheetId="8">'Forma 8'!$E$70</definedName>
    <definedName name="VAS077_F_Daugiabuciunam2AtaskaitinisLaikotarpis">'Forma 8'!$E$70</definedName>
    <definedName name="VAS077_F_Daugiabuciuose1AtaskaitinisLaikotarpis" localSheetId="8">'Forma 8'!$E$19</definedName>
    <definedName name="VAS077_F_Daugiabuciuose1AtaskaitinisLaikotarpis">'Forma 8'!$E$19</definedName>
    <definedName name="VAS077_F_Daugiabuciuose2AtaskaitinisLaikotarpis" localSheetId="8">'Forma 8'!$E$44</definedName>
    <definedName name="VAS077_F_Daugiabuciuose2AtaskaitinisLaikotarpis">'Forma 8'!$E$44</definedName>
    <definedName name="VAS077_F_Geriamojovande1Irengtaivadine1" localSheetId="8">'Forma 8'!$F$105</definedName>
    <definedName name="VAS077_F_Geriamojovande1Irengtaivadine1">'Forma 8'!$F$105</definedName>
    <definedName name="VAS077_F_Geriamojovande1Neirengtaivadi1" localSheetId="8">'Forma 8'!$G$105</definedName>
    <definedName name="VAS077_F_Geriamojovande1Neirengtaivadi1">'Forma 8'!$G$105</definedName>
    <definedName name="VAS077_F_Geriamojovande2AtaskaitinisLaikotarpis" localSheetId="8">'Forma 8'!$E$72</definedName>
    <definedName name="VAS077_F_Geriamojovande2AtaskaitinisLaikotarpis">'Forma 8'!$E$72</definedName>
    <definedName name="VAS077_F_Gyventojuskaic1AtaskaitinisLaikotarpis" localSheetId="8">'Forma 8'!$E$80</definedName>
    <definedName name="VAS077_F_Gyventojuskaic1AtaskaitinisLaikotarpis">'Forma 8'!$E$80</definedName>
    <definedName name="VAS077_F_Individualiuos1AtaskaitinisLaikotarpis" localSheetId="8">'Forma 8'!$E$22</definedName>
    <definedName name="VAS077_F_Individualiuos1AtaskaitinisLaikotarpis">'Forma 8'!$E$22</definedName>
    <definedName name="VAS077_F_Individualiuos2AtaskaitinisLaikotarpis" localSheetId="8">'Forma 8'!$E$48</definedName>
    <definedName name="VAS077_F_Individualiuos2AtaskaitinisLaikotarpis">'Forma 8'!$E$48</definedName>
    <definedName name="VAS077_F_Individualiuos3AtaskaitinisLaikotarpis" localSheetId="8">'Forma 8'!$E$85</definedName>
    <definedName name="VAS077_F_Individualiuos3AtaskaitinisLaikotarpis">'Forma 8'!$E$85</definedName>
    <definedName name="VAS077_F_Individualiuos4AtaskaitinisLaikotarpis" localSheetId="8">'Forma 8'!$E$46</definedName>
    <definedName name="VAS077_F_Individualiuos4AtaskaitinisLaikotarpis">'Forma 8'!$E$46</definedName>
    <definedName name="VAS077_F_Individualiuos5AtaskaitinisLaikotarpis" localSheetId="8">'Forma 8'!$E$47</definedName>
    <definedName name="VAS077_F_Individualiuos5AtaskaitinisLaikotarpis">'Forma 8'!$E$47</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8'!$E$56</definedName>
    <definedName name="VAS077_F_Issioskaiciaus10AtaskaitinisLaikotarpis">'Forma 8'!$E$56</definedName>
    <definedName name="VAS077_F_Issioskaiciaus11AtaskaitinisLaikotarpis" localSheetId="8">'Forma 8'!$E$68</definedName>
    <definedName name="VAS077_F_Issioskaiciaus11AtaskaitinisLaikotarpis">'Forma 8'!$E$68</definedName>
    <definedName name="VAS077_F_Issioskaiciaus12AtaskaitinisLaikotarpis" localSheetId="8">'Forma 8'!$E$84</definedName>
    <definedName name="VAS077_F_Issioskaiciaus12AtaskaitinisLaikotarpis">'Forma 8'!$E$84</definedName>
    <definedName name="VAS077_F_Issioskaiciaus13AtaskaitinisLaikotarpis" localSheetId="8">'Forma 8'!$E$73</definedName>
    <definedName name="VAS077_F_Issioskaiciaus13AtaskaitinisLaikotarpis">'Forma 8'!$E$73</definedName>
    <definedName name="VAS077_F_Issioskaiciaus14AtaskaitinisLaikotarpis" localSheetId="8">'Forma 8'!$E$75</definedName>
    <definedName name="VAS077_F_Issioskaiciaus14AtaskaitinisLaikotarpis">'Forma 8'!$E$75</definedName>
    <definedName name="VAS077_F_Issioskaiciaus15AtaskaitinisLaikotarpis" localSheetId="8">'Forma 8'!$E$77</definedName>
    <definedName name="VAS077_F_Issioskaiciaus15AtaskaitinisLaikotarpis">'Forma 8'!$E$77</definedName>
    <definedName name="VAS077_F_Issioskaiciaus16AtaskaitinisLaikotarpis" localSheetId="8">'Forma 8'!$E$20</definedName>
    <definedName name="VAS077_F_Issioskaiciaus16AtaskaitinisLaikotarpis">'Forma 8'!$E$20</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8'!$E$21</definedName>
    <definedName name="VAS077_F_Issioskaiciaus3AtaskaitinisLaikotarpis">'Forma 8'!$E$21</definedName>
    <definedName name="VAS077_F_Issioskaiciaus4AtaskaitinisLaikotarpis" localSheetId="8">'Forma 8'!$E$24</definedName>
    <definedName name="VAS077_F_Issioskaiciaus4AtaskaitinisLaikotarpis">'Forma 8'!$E$24</definedName>
    <definedName name="VAS077_F_Issioskaiciaus5AtaskaitinisLaikotarpis" localSheetId="8">'Forma 8'!$E$28</definedName>
    <definedName name="VAS077_F_Issioskaiciaus5AtaskaitinisLaikotarpis">'Forma 8'!$E$28</definedName>
    <definedName name="VAS077_F_Issioskaiciaus6AtaskaitinisLaikotarpis" localSheetId="8">'Forma 8'!$E$32</definedName>
    <definedName name="VAS077_F_Issioskaiciaus6AtaskaitinisLaikotarpis">'Forma 8'!$E$32</definedName>
    <definedName name="VAS077_F_Issioskaiciaus7AtaskaitinisLaikotarpis" localSheetId="8">'Forma 8'!$E$35</definedName>
    <definedName name="VAS077_F_Issioskaiciaus7AtaskaitinisLaikotarpis">'Forma 8'!$E$35</definedName>
    <definedName name="VAS077_F_Issioskaiciaus8AtaskaitinisLaikotarpis" localSheetId="8">'Forma 8'!$E$45</definedName>
    <definedName name="VAS077_F_Issioskaiciaus8AtaskaitinisLaikotarpis">'Forma 8'!$E$45</definedName>
    <definedName name="VAS077_F_Issioskaiciaus9AtaskaitinisLaikotarpis" localSheetId="8">'Forma 8'!$E$54</definedName>
    <definedName name="VAS077_F_Issioskaiciaus9AtaskaitinisLaikotarpis">'Forma 8'!$E$54</definedName>
    <definedName name="VAS077_F_Isvalytasbuiti1AtaskaitinisLaikotarpis" localSheetId="8">'Forma 8'!$E$39</definedName>
    <definedName name="VAS077_F_Isvalytasbuiti1AtaskaitinisLaikotarpis">'Forma 8'!$E$39</definedName>
    <definedName name="VAS077_F_Isvalytaspavir1AtaskaitinisLaikotarpis" localSheetId="8">'Forma 8'!$E$61</definedName>
    <definedName name="VAS077_F_Isvalytaspavir1AtaskaitinisLaikotarpis">'Forma 8'!$E$61</definedName>
    <definedName name="VAS077_F_Ivadinesirapsk1AtaskaitinisLaikotarpis" localSheetId="8">'Forma 8'!$E$55</definedName>
    <definedName name="VAS077_F_Ivadinesirapsk1AtaskaitinisLaikotarpis">'Forma 8'!$E$55</definedName>
    <definedName name="VAS077_F_Ivadinesirapsk2AtaskaitinisLaikotarpis" localSheetId="8">'Forma 8'!$E$76</definedName>
    <definedName name="VAS077_F_Ivadinesirapsk2AtaskaitinisLaikotarpis">'Forma 8'!$E$76</definedName>
    <definedName name="VAS077_F_Kitiukiosubjek1AtaskaitinisLaikotarpis" localSheetId="8">'Forma 8'!$E$89</definedName>
    <definedName name="VAS077_F_Kitiukiosubjek1AtaskaitinisLaikotarpis">'Forma 8'!$E$89</definedName>
    <definedName name="VAS077_F_Namuukiuskaici1AtaskaitinisLaikotarpis" localSheetId="8">'Forma 8'!$E$81</definedName>
    <definedName name="VAS077_F_Namuukiuskaici1AtaskaitinisLaikotarpis">'Forma 8'!$E$81</definedName>
    <definedName name="VAS077_F_Neapmoketaspav1AtaskaitinisLaikotarpis" localSheetId="8">'Forma 8'!$E$65</definedName>
    <definedName name="VAS077_F_Neapmoketaspav1AtaskaitinisLaikotarpis">'Forma 8'!$E$65</definedName>
    <definedName name="VAS077_F_Neapmoketaspav2AtaskaitinisLaikotarpis" localSheetId="8">'Forma 8'!$E$78</definedName>
    <definedName name="VAS077_F_Neapmoketaspav2AtaskaitinisLaikotarpis">'Forma 8'!$E$78</definedName>
    <definedName name="VAS077_F_Neapskaitytasb1AtaskaitinisLaikotarpis" localSheetId="8">'Forma 8'!$E$53</definedName>
    <definedName name="VAS077_F_Neapskaitytasb1AtaskaitinisLaikotarpis">'Forma 8'!$E$53</definedName>
    <definedName name="VAS077_F_Neapskaitytasv1AtaskaitinisLaikotarpis" localSheetId="8">'Forma 8'!$E$27</definedName>
    <definedName name="VAS077_F_Neapskaitytasv1AtaskaitinisLaikotarpis">'Forma 8'!$E$27</definedName>
    <definedName name="VAS077_F_Neapskaitytasv2AtaskaitinisLaikotarpis" localSheetId="8">'Forma 8'!$E$67</definedName>
    <definedName name="VAS077_F_Neapskaitytasv2AtaskaitinisLaikotarpis">'Forma 8'!$E$67</definedName>
    <definedName name="VAS077_F_Neapskaitytubu1AtaskaitinisLaikotarpis" localSheetId="8">'Forma 8'!$E$74</definedName>
    <definedName name="VAS077_F_Neapskaitytubu1AtaskaitinisLaikotarpis">'Forma 8'!$E$74</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8'!$E$37</definedName>
    <definedName name="VAS077_F_Perpumpuotasbu1AtaskaitinisLaikotarpis">'Forma 8'!$E$37</definedName>
    <definedName name="VAS077_F_Perpumpuotasbu2AtaskaitinisLaikotarpis" localSheetId="8">'Forma 8'!$E$38</definedName>
    <definedName name="VAS077_F_Perpumpuotasbu2AtaskaitinisLaikotarpis">'Forma 8'!$E$38</definedName>
    <definedName name="VAS077_F_Realizuotasbui1AtaskaitinisLaikotarpis" localSheetId="8">'Forma 8'!$E$41</definedName>
    <definedName name="VAS077_F_Realizuotasbui1AtaskaitinisLaikotarpis">'Forma 8'!$E$41</definedName>
    <definedName name="VAS077_F_Realizuotasger1AtaskaitinisLaikotarpis" localSheetId="8">'Forma 8'!$E$17</definedName>
    <definedName name="VAS077_F_Realizuotasger1AtaskaitinisLaikotarpis">'Forma 8'!$E$17</definedName>
    <definedName name="VAS077_F_Realizuotasger2Irengtaivadine1" localSheetId="8">'Forma 8'!$F$106</definedName>
    <definedName name="VAS077_F_Realizuotasger2Irengtaivadine1">'Forma 8'!$F$106</definedName>
    <definedName name="VAS077_F_Realizuotasger2Neirengtaivadi1" localSheetId="8">'Forma 8'!$G$106</definedName>
    <definedName name="VAS077_F_Realizuotasger2Neirengtaivadi1">'Forma 8'!$G$106</definedName>
    <definedName name="VAS077_F_Realizuotasisv1AtaskaitinisLaikotarpis" localSheetId="8">'Forma 8'!$E$42</definedName>
    <definedName name="VAS077_F_Realizuotasisv1AtaskaitinisLaikotarpis">'Forma 8'!$E$42</definedName>
    <definedName name="VAS077_F_Realizuotaspav1AtaskaitinisLaikotarpis" localSheetId="8">'Forma 8'!$E$62</definedName>
    <definedName name="VAS077_F_Realizuotaspav1AtaskaitinisLaikotarpis">'Forma 8'!$E$62</definedName>
    <definedName name="VAS077_F_Sezoniniamsabo1AtaskaitinisLaikotarpis" localSheetId="8">'Forma 8'!$E$25</definedName>
    <definedName name="VAS077_F_Sezoniniamsabo1AtaskaitinisLaikotarpis">'Forma 8'!$E$25</definedName>
    <definedName name="VAS077_F_Sezoniniamsabo2AtaskaitinisLaikotarpis" localSheetId="8">'Forma 8'!$E$52</definedName>
    <definedName name="VAS077_F_Sezoniniamsabo2AtaskaitinisLaikotarpis">'Forma 8'!$E$52</definedName>
    <definedName name="VAS077_F_Skirtumasdaugi1AtaskaitinisLaikotarpis" localSheetId="8">'Forma 8'!$E$31</definedName>
    <definedName name="VAS077_F_Skirtumasdaugi1AtaskaitinisLaikotarpis">'Forma 8'!$E$31</definedName>
    <definedName name="VAS077_F_Skirtumasdaugi2AtaskaitinisLaikotarpis" localSheetId="8">'Forma 8'!$E$71</definedName>
    <definedName name="VAS077_F_Skirtumasdaugi2AtaskaitinisLaikotarpis">'Forma 8'!$E$71</definedName>
    <definedName name="VAS077_F_Skirtumasdaugi3Irengtaivadine1" localSheetId="8">'Forma 8'!$F$107</definedName>
    <definedName name="VAS077_F_Skirtumasdaugi3Irengtaivadine1">'Forma 8'!$F$107</definedName>
    <definedName name="VAS077_F_Skirtumasdaugi3Neirengtaivadi1" localSheetId="8">'Forma 8'!$G$107</definedName>
    <definedName name="VAS077_F_Skirtumasdaugi3Neirengtaivadi1">'Forma 8'!$G$107</definedName>
    <definedName name="VAS077_F_Surenkamuaseni1AtaskaitinisLaikotarpis" localSheetId="8">'Forma 8'!$E$36</definedName>
    <definedName name="VAS077_F_Surenkamuaseni1AtaskaitinisLaikotarpis">'Forma 8'!$E$36</definedName>
    <definedName name="VAS077_F_Surinktaatskir1AtaskaitinisLaikotarpis" localSheetId="8">'Forma 8'!$E$60</definedName>
    <definedName name="VAS077_F_Surinktaatskir1AtaskaitinisLaikotarpis">'Forma 8'!$E$60</definedName>
    <definedName name="VAS077_F_Surinktaatskir2AtaskaitinisLaikotarpis" localSheetId="8">'Forma 8'!$E$64</definedName>
    <definedName name="VAS077_F_Surinktaatskir2AtaskaitinisLaikotarpis">'Forma 8'!$E$64</definedName>
    <definedName name="VAS077_F_Surinktabuitin1AtaskaitinisLaikotarpis" localSheetId="8">'Forma 8'!$E$34</definedName>
    <definedName name="VAS077_F_Surinktabuitin1AtaskaitinisLaikotarpis">'Forma 8'!$E$34</definedName>
    <definedName name="VAS077_F_Surinktamisriu1AtaskaitinisLaikotarpis" localSheetId="8">'Forma 8'!$E$59</definedName>
    <definedName name="VAS077_F_Surinktamisriu1AtaskaitinisLaikotarpis">'Forma 8'!$E$59</definedName>
    <definedName name="VAS077_F_Surinktamisriu2AtaskaitinisLaikotarpis" localSheetId="8">'Forma 8'!$E$63</definedName>
    <definedName name="VAS077_F_Surinktamisriu2AtaskaitinisLaikotarpis">'Forma 8'!$E$63</definedName>
    <definedName name="VAS077_F_Surinktapavirs1AtaskaitinisLaikotarpis" localSheetId="8">'Forma 8'!$E$58</definedName>
    <definedName name="VAS077_F_Surinktapavirs1AtaskaitinisLaikotarpis">'Forma 8'!$E$58</definedName>
    <definedName name="VAS077_F_Sutvarkytasdum1AtaskaitinisLaikotarpis" localSheetId="8">'Forma 8'!$E$40</definedName>
    <definedName name="VAS077_F_Sutvarkytasdum1AtaskaitinisLaikotarpis">'Forma 8'!$E$40</definedName>
    <definedName name="VAS077_F_Tiekimotinkluo1AtaskaitinisLaikotarpis" localSheetId="8">'Forma 8'!$E$29</definedName>
    <definedName name="VAS077_F_Tiekimotinkluo1AtaskaitinisLaikotarpis">'Forma 8'!$E$29</definedName>
    <definedName name="VAS077_F_Tiekimotinkluo2AtaskaitinisLaikotarpis" localSheetId="8">'Forma 8'!$E$69</definedName>
    <definedName name="VAS077_F_Tiekimotinkluo2AtaskaitinisLaikotarpis">'Forma 8'!$E$69</definedName>
    <definedName name="VAS077_F_Trecioketvirto1AtaskaitinisLaikotarpis" localSheetId="8">'Forma 8'!$E$16</definedName>
    <definedName name="VAS077_F_Trecioketvirto1AtaskaitinisLaikotarpis">'Forma 8'!$E$16</definedName>
    <definedName name="VAS077_F_Vandenskiekiss1AtaskaitinisLaikotarpis" localSheetId="8">'Forma 8'!$E$26</definedName>
    <definedName name="VAS077_F_Vandenskiekiss1AtaskaitinisLaikotarpis">'Forma 8'!$E$26</definedName>
    <definedName name="VAS077_F_Vartotojaikuri1AtaskaitinisLaikotarpis" localSheetId="8">'Forma 8'!$E$83</definedName>
    <definedName name="VAS077_F_Vartotojaikuri1AtaskaitinisLaikotarpis">'Forma 8'!$E$83</definedName>
    <definedName name="VAS077_F_Vartotojaikuri2AtaskaitinisLaikotarpis" localSheetId="8">'Forma 8'!$E$86</definedName>
    <definedName name="VAS077_F_Vartotojaikuri2AtaskaitinisLaikotarpis">'Forma 8'!$E$86</definedName>
    <definedName name="VAS077_F_Vartotojaikuri3AtaskaitinisLaikotarpis" localSheetId="8">'Forma 8'!$E$87</definedName>
    <definedName name="VAS077_F_Vartotojaikuri3AtaskaitinisLaikotarpis">'Forma 8'!$E$87</definedName>
    <definedName name="VAS077_F_Vartotojaikuri4AtaskaitinisLaikotarpis" localSheetId="8">'Forma 8'!$E$88</definedName>
    <definedName name="VAS077_F_Vartotojaikuri4AtaskaitinisLaikotarpis">'Forma 8'!$E$88</definedName>
    <definedName name="VAS077_F_Vartotojams1AtaskaitinisLaikotarpis" localSheetId="8">'Forma 8'!$E$18</definedName>
    <definedName name="VAS077_F_Vartotojams1AtaskaitinisLaikotarpis">'Forma 8'!$E$18</definedName>
    <definedName name="VAS077_F_Vartotojamsuzs1AtaskaitinisLaikotarpis" localSheetId="8">'Forma 8'!$E$43</definedName>
    <definedName name="VAS077_F_Vartotojamsuzs1AtaskaitinisLaikotarpis">'Forma 8'!$E$43</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11'!$C$30</definedName>
    <definedName name="VAS080_D_Apskaitosveikl10">'Forma 11'!$C$30</definedName>
    <definedName name="VAS080_D_AtaskaitinisLaikotarpis" localSheetId="6">'Forma 11'!$E$9</definedName>
    <definedName name="VAS080_D_AtaskaitinisLaikotarpis">'Forma 11'!$E$9</definedName>
    <definedName name="VAS080_D_Bendraipriskir2" localSheetId="6">'Forma 11'!$C$31</definedName>
    <definedName name="VAS080_D_Bendraipriskir2">'Forma 11'!$C$31</definedName>
    <definedName name="VAS080_D_Elektrosenergi10" localSheetId="6">'Forma 11'!$C$20</definedName>
    <definedName name="VAS080_D_Elektrosenergi10">'Forma 11'!$C$20</definedName>
    <definedName name="VAS080_D_Elektrosenergi11" localSheetId="6">'Forma 11'!$C$29</definedName>
    <definedName name="VAS080_D_Elektrosenergi11">'Forma 11'!$C$29</definedName>
    <definedName name="VAS080_D_Elektrosenergi12" localSheetId="6">'Forma 11'!$C$32</definedName>
    <definedName name="VAS080_D_Elektrosenergi12">'Forma 11'!$C$32</definedName>
    <definedName name="VAS080_D_Elektrosenergi13" localSheetId="6">'Forma 11'!$C$34</definedName>
    <definedName name="VAS080_D_Elektrosenergi13">'Forma 11'!$C$34</definedName>
    <definedName name="VAS080_D_Elektrosenergi14" localSheetId="6">'Forma 11'!$C$35</definedName>
    <definedName name="VAS080_D_Elektrosenergi14">'Forma 11'!$C$35</definedName>
    <definedName name="VAS080_D_Elektrosenergi15" localSheetId="6">'Forma 11'!$C$36</definedName>
    <definedName name="VAS080_D_Elektrosenergi15">'Forma 11'!$C$36</definedName>
    <definedName name="VAS080_D_Elektrosenergi16" localSheetId="6">'Forma 11'!$C$44</definedName>
    <definedName name="VAS080_D_Elektrosenergi16">'Forma 11'!$C$44</definedName>
    <definedName name="VAS080_D_Elektrosenergi17" localSheetId="6">'Forma 11'!$C$47</definedName>
    <definedName name="VAS080_D_Elektrosenergi17">'Forma 11'!$C$47</definedName>
    <definedName name="VAS080_D_Elektrosenergi18" localSheetId="6">'Forma 11'!$C$52</definedName>
    <definedName name="VAS080_D_Elektrosenergi18">'Forma 11'!$C$52</definedName>
    <definedName name="VAS080_D_Elektrosenergi19" localSheetId="6">'Forma 11'!$C$54</definedName>
    <definedName name="VAS080_D_Elektrosenergi19">'Forma 11'!$C$54</definedName>
    <definedName name="VAS080_D_Elektrosenergi20" localSheetId="6">'Forma 11'!$C$55</definedName>
    <definedName name="VAS080_D_Elektrosenergi20">'Forma 11'!$C$55</definedName>
    <definedName name="VAS080_D_Elektrosenergi9" localSheetId="6">'Forma 11'!$C$10</definedName>
    <definedName name="VAS080_D_Elektrosenergi9">'Forma 11'!$C$10</definedName>
    <definedName name="VAS080_D_Isgautopozemin1" localSheetId="6">'Forma 11'!$C$41</definedName>
    <definedName name="VAS080_D_Isgautopozemin1">'Forma 11'!$C$41</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11'!$C$21</definedName>
    <definedName name="VAS080_D_Issioskaiciaus22">'Forma 11'!$C$21</definedName>
    <definedName name="VAS080_D_Netiesiogineje1" localSheetId="6">'Forma 11'!$C$19</definedName>
    <definedName name="VAS080_D_Netiesiogineje1">'Forma 11'!$C$19</definedName>
    <definedName name="VAS080_D_Netiesiogineje2" localSheetId="6">'Forma 11'!$C$28</definedName>
    <definedName name="VAS080_D_Netiesiogineje2">'Forma 11'!$C$28</definedName>
    <definedName name="VAS080_D_Nuotekudumblot14" localSheetId="6">'Forma 11'!$C$17</definedName>
    <definedName name="VAS080_D_Nuotekudumblot14">'Forma 11'!$C$17</definedName>
    <definedName name="VAS080_D_Nuotekudumblot15" localSheetId="6">'Forma 11'!$C$26</definedName>
    <definedName name="VAS080_D_Nuotekudumblot15">'Forma 11'!$C$26</definedName>
    <definedName name="VAS080_D_Nuotekusurinki7" localSheetId="6">'Forma 11'!$C$15</definedName>
    <definedName name="VAS080_D_Nuotekusurinki7">'Forma 11'!$C$15</definedName>
    <definedName name="VAS080_D_Nuotekusurinki8" localSheetId="6">'Forma 11'!$C$24</definedName>
    <definedName name="VAS080_D_Nuotekusurinki8">'Forma 11'!$C$24</definedName>
    <definedName name="VAS080_D_Nuotekuvalyme2" localSheetId="6">'Forma 11'!$C$16</definedName>
    <definedName name="VAS080_D_Nuotekuvalyme2">'Forma 11'!$C$16</definedName>
    <definedName name="VAS080_D_Nuotekuvalyme3" localSheetId="6">'Forma 11'!$C$25</definedName>
    <definedName name="VAS080_D_Nuotekuvalyme3">'Forma 11'!$C$25</definedName>
    <definedName name="VAS080_D_Paruostogeriam2" localSheetId="6">'Forma 11'!$C$46</definedName>
    <definedName name="VAS080_D_Paruostogeriam2">'Forma 11'!$C$46</definedName>
    <definedName name="VAS080_D_Pasalintatersa3" localSheetId="6">'Forma 11'!$C$53</definedName>
    <definedName name="VAS080_D_Pasalintatersa3">'Forma 11'!$C$53</definedName>
    <definedName name="VAS080_D_Pasigamintaele1" localSheetId="6">'Forma 11'!$C$33</definedName>
    <definedName name="VAS080_D_Pasigamintaele1">'Forma 11'!$C$33</definedName>
    <definedName name="VAS080_D_Patiektogeriam2" localSheetId="6">'Forma 11'!$C$42</definedName>
    <definedName name="VAS080_D_Patiektogeriam2">'Forma 11'!$C$42</definedName>
    <definedName name="VAS080_D_Pavirsiniunuot20" localSheetId="6">'Forma 11'!$C$18</definedName>
    <definedName name="VAS080_D_Pavirsiniunuot20">'Forma 11'!$C$18</definedName>
    <definedName name="VAS080_D_Pavirsiniunuot21" localSheetId="6">'Forma 11'!$C$27</definedName>
    <definedName name="VAS080_D_Pavirsiniunuot21">'Forma 11'!$C$27</definedName>
    <definedName name="VAS080_D_Perpumpuotunuo1" localSheetId="6">'Forma 11'!$C$50</definedName>
    <definedName name="VAS080_D_Perpumpuotunuo1">'Forma 11'!$C$50</definedName>
    <definedName name="VAS080_D_Perpumpuotunuo2" localSheetId="6">'Forma 11'!$C$51</definedName>
    <definedName name="VAS080_D_Perpumpuotunuo2">'Forma 11'!$C$51</definedName>
    <definedName name="VAS080_D_Surinktunuotek1" localSheetId="6">'Forma 11'!$C$49</definedName>
    <definedName name="VAS080_D_Surinktunuotek1">'Forma 11'!$C$49</definedName>
    <definedName name="VAS080_D_Trecioketvirto1" localSheetId="6">'Forma 11'!$C$43</definedName>
    <definedName name="VAS080_D_Trecioketvirto1">'Forma 11'!$C$43</definedName>
    <definedName name="VAS080_D_Vandenspristat2" localSheetId="6">'Forma 11'!$C$14</definedName>
    <definedName name="VAS080_D_Vandenspristat2">'Forma 11'!$C$14</definedName>
    <definedName name="VAS080_D_Vandenspristat3" localSheetId="6">'Forma 11'!$C$23</definedName>
    <definedName name="VAS080_D_Vandenspristat3">'Forma 11'!$C$23</definedName>
    <definedName name="VAS080_D_Vandensruosime3" localSheetId="6">'Forma 11'!$C$13</definedName>
    <definedName name="VAS080_D_Vandensruosime3">'Forma 11'!$C$13</definedName>
    <definedName name="VAS080_D_Vandensruosime4" localSheetId="6">'Forma 11'!$C$22</definedName>
    <definedName name="VAS080_D_Vandensruosime4">'Forma 11'!$C$22</definedName>
    <definedName name="VAS080_D_Vidutinissvert5" localSheetId="6">'Forma 11'!$C$38</definedName>
    <definedName name="VAS080_D_Vidutinissvert5">'Forma 11'!$C$38</definedName>
    <definedName name="VAS080_D_Vidutinissvert6" localSheetId="6">'Forma 11'!$C$40</definedName>
    <definedName name="VAS080_D_Vidutinissvert6">'Forma 11'!$C$40</definedName>
    <definedName name="VAS080_D_Vidutinissvert7" localSheetId="6">'Forma 11'!$C$39</definedName>
    <definedName name="VAS080_D_Vidutinissvert7">'Forma 11'!$C$39</definedName>
    <definedName name="VAS080_D_Vidutinissvert8" localSheetId="6">'Forma 11'!$C$45</definedName>
    <definedName name="VAS080_D_Vidutinissvert8">'Forma 11'!$C$45</definedName>
    <definedName name="VAS080_D_Vidutinissvert9" localSheetId="6">'Forma 11'!$C$48</definedName>
    <definedName name="VAS080_D_Vidutinissvert9">'Forma 11'!$C$48</definedName>
    <definedName name="VAS080_D_Vidutinissvertvand6" localSheetId="6">'Forma 11'!$C$37</definedName>
    <definedName name="VAS080_D_Vidutinissvertvand6">'Forma 11'!$C$37</definedName>
    <definedName name="VAS080_F_Apskaitosveikl10AtaskaitinisLaikotarpis" localSheetId="6">'Forma 11'!$E$30</definedName>
    <definedName name="VAS080_F_Apskaitosveikl10AtaskaitinisLaikotarpis">'Forma 11'!$E$30</definedName>
    <definedName name="VAS080_F_Bendraipriskir2AtaskaitinisLaikotarpis" localSheetId="6">'Forma 11'!$E$31</definedName>
    <definedName name="VAS080_F_Bendraipriskir2AtaskaitinisLaikotarpis">'Forma 11'!$E$31</definedName>
    <definedName name="VAS080_F_Elektrosenergi10AtaskaitinisLaikotarpis" localSheetId="6">'Forma 11'!$E$20</definedName>
    <definedName name="VAS080_F_Elektrosenergi10AtaskaitinisLaikotarpis">'Forma 11'!$E$20</definedName>
    <definedName name="VAS080_F_Elektrosenergi11AtaskaitinisLaikotarpis" localSheetId="6">'Forma 11'!$E$29</definedName>
    <definedName name="VAS080_F_Elektrosenergi11AtaskaitinisLaikotarpis">'Forma 11'!$E$29</definedName>
    <definedName name="VAS080_F_Elektrosenergi12AtaskaitinisLaikotarpis" localSheetId="6">'Forma 11'!$E$32</definedName>
    <definedName name="VAS080_F_Elektrosenergi12AtaskaitinisLaikotarpis">'Forma 11'!$E$32</definedName>
    <definedName name="VAS080_F_Elektrosenergi13AtaskaitinisLaikotarpis" localSheetId="6">'Forma 11'!$E$34</definedName>
    <definedName name="VAS080_F_Elektrosenergi13AtaskaitinisLaikotarpis">'Forma 11'!$E$34</definedName>
    <definedName name="VAS080_F_Elektrosenergi15AtaskaitinisLaikotarpis" localSheetId="6">'Forma 11'!$E$36</definedName>
    <definedName name="VAS080_F_Elektrosenergi15AtaskaitinisLaikotarpis">'Forma 11'!$E$36</definedName>
    <definedName name="VAS080_F_Elektrosenergi16AtaskaitinisLaikotarpis" localSheetId="6">'Forma 11'!$E$44</definedName>
    <definedName name="VAS080_F_Elektrosenergi16AtaskaitinisLaikotarpis">'Forma 11'!$E$44</definedName>
    <definedName name="VAS080_F_Elektrosenergi17AtaskaitinisLaikotarpis" localSheetId="6">'Forma 11'!$E$47</definedName>
    <definedName name="VAS080_F_Elektrosenergi17AtaskaitinisLaikotarpis">'Forma 11'!$E$47</definedName>
    <definedName name="VAS080_F_Elektrosenergi18AtaskaitinisLaikotarpis" localSheetId="6">'Forma 11'!$E$52</definedName>
    <definedName name="VAS080_F_Elektrosenergi18AtaskaitinisLaikotarpis">'Forma 11'!$E$52</definedName>
    <definedName name="VAS080_F_Elektrosenergi19AtaskaitinisLaikotarpis" localSheetId="6">'Forma 11'!$E$54</definedName>
    <definedName name="VAS080_F_Elektrosenergi19AtaskaitinisLaikotarpis">'Forma 11'!$E$54</definedName>
    <definedName name="VAS080_F_Elektrosenergi20AtaskaitinisLaikotarpis" localSheetId="6">'Forma 11'!$E$55</definedName>
    <definedName name="VAS080_F_Elektrosenergi20AtaskaitinisLaikotarpis">'Forma 11'!$E$55</definedName>
    <definedName name="VAS080_F_Elektrosenergi9AtaskaitinisLaikotarpis" localSheetId="6">'Forma 11'!$E$10</definedName>
    <definedName name="VAS080_F_Elektrosenergi9AtaskaitinisLaikotarpis">'Forma 11'!$E$10</definedName>
    <definedName name="VAS080_F_Isgautopozemin1AtaskaitinisLaikotarpis" localSheetId="6">'Forma 11'!$E$41</definedName>
    <definedName name="VAS080_F_Isgautopozemin1AtaskaitinisLaikotarpis">'Forma 11'!$E$41</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11'!$E$21</definedName>
    <definedName name="VAS080_F_Issioskaiciaus22AtaskaitinisLaikotarpis">'Forma 11'!$E$21</definedName>
    <definedName name="VAS080_F_Netiesiogineje1AtaskaitinisLaikotarpis" localSheetId="6">'Forma 11'!$E$19</definedName>
    <definedName name="VAS080_F_Netiesiogineje1AtaskaitinisLaikotarpis">'Forma 11'!$E$19</definedName>
    <definedName name="VAS080_F_Netiesiogineje2AtaskaitinisLaikotarpis" localSheetId="6">'Forma 11'!$E$28</definedName>
    <definedName name="VAS080_F_Netiesiogineje2AtaskaitinisLaikotarpis">'Forma 11'!$E$28</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11'!$E$26</definedName>
    <definedName name="VAS080_F_Nuotekudumblot15AtaskaitinisLaikotarpis">'Forma 11'!$E$26</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11'!$E$24</definedName>
    <definedName name="VAS080_F_Nuotekusurinki8AtaskaitinisLaikotarpis">'Forma 11'!$E$24</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11'!$E$25</definedName>
    <definedName name="VAS080_F_Nuotekuvalyme3AtaskaitinisLaikotarpis">'Forma 11'!$E$25</definedName>
    <definedName name="VAS080_F_Paruostogeriam2AtaskaitinisLaikotarpis" localSheetId="6">'Forma 11'!$E$46</definedName>
    <definedName name="VAS080_F_Paruostogeriam2AtaskaitinisLaikotarpis">'Forma 11'!$E$46</definedName>
    <definedName name="VAS080_F_Pasalintatersa3AtaskaitinisLaikotarpis" localSheetId="6">'Forma 11'!$E$53</definedName>
    <definedName name="VAS080_F_Pasalintatersa3AtaskaitinisLaikotarpis">'Forma 11'!$E$53</definedName>
    <definedName name="VAS080_F_Pasigamintaele1AtaskaitinisLaikotarpis" localSheetId="6">'Forma 11'!$E$33</definedName>
    <definedName name="VAS080_F_Pasigamintaele1AtaskaitinisLaikotarpis">'Forma 11'!$E$33</definedName>
    <definedName name="VAS080_F_Patiektogeriam2AtaskaitinisLaikotarpis" localSheetId="6">'Forma 11'!$E$42</definedName>
    <definedName name="VAS080_F_Patiektogeriam2AtaskaitinisLaikotarpis">'Forma 11'!$E$42</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11'!$E$27</definedName>
    <definedName name="VAS080_F_Pavirsiniunuot21AtaskaitinisLaikotarpis">'Forma 11'!$E$27</definedName>
    <definedName name="VAS080_F_Perpumpuotunuo1AtaskaitinisLaikotarpis" localSheetId="6">'Forma 11'!$E$50</definedName>
    <definedName name="VAS080_F_Perpumpuotunuo1AtaskaitinisLaikotarpis">'Forma 11'!$E$50</definedName>
    <definedName name="VAS080_F_Perpumpuotunuo2AtaskaitinisLaikotarpis" localSheetId="6">'Forma 11'!$E$51</definedName>
    <definedName name="VAS080_F_Perpumpuotunuo2AtaskaitinisLaikotarpis">'Forma 11'!$E$51</definedName>
    <definedName name="VAS080_F_Surinktunuotek1AtaskaitinisLaikotarpis" localSheetId="6">'Forma 11'!$E$49</definedName>
    <definedName name="VAS080_F_Surinktunuotek1AtaskaitinisLaikotarpis">'Forma 11'!$E$49</definedName>
    <definedName name="VAS080_F_Trecioketvirto1AtaskaitinisLaikotarpis" localSheetId="6">'Forma 11'!$E$43</definedName>
    <definedName name="VAS080_F_Trecioketvirto1AtaskaitinisLaikotarpis">'Forma 11'!$E$43</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11'!$E$23</definedName>
    <definedName name="VAS080_F_Vandenspristat3AtaskaitinisLaikotarpis">'Forma 11'!$E$23</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11'!$E$22</definedName>
    <definedName name="VAS080_F_Vandensruosime4AtaskaitinisLaikotarpis">'Forma 11'!$E$22</definedName>
    <definedName name="VAS080_F_Vidutinissvert5AtaskaitinisLaikotarpis" localSheetId="6">'Forma 11'!$E$38</definedName>
    <definedName name="VAS080_F_Vidutinissvert5AtaskaitinisLaikotarpis">'Forma 11'!$E$38</definedName>
    <definedName name="VAS080_F_Vidutinissvert6AtaskaitinisLaikotarpis" localSheetId="6">'Forma 11'!$E$40</definedName>
    <definedName name="VAS080_F_Vidutinissvert6AtaskaitinisLaikotarpis">'Forma 11'!$E$40</definedName>
    <definedName name="VAS080_F_Vidutinissvert7AtaskaitinisLaikotarpis" localSheetId="6">'Forma 11'!$E$39</definedName>
    <definedName name="VAS080_F_Vidutinissvert7AtaskaitinisLaikotarpis">'Forma 11'!$E$39</definedName>
    <definedName name="VAS080_F_Vidutinissvert8AtaskaitinisLaikotarpis" localSheetId="6">'Forma 11'!$E$45</definedName>
    <definedName name="VAS080_F_Vidutinissvert8AtaskaitinisLaikotarpis">'Forma 11'!$E$45</definedName>
    <definedName name="VAS080_F_Vidutinissvert9AtaskaitinisLaikotarpis" localSheetId="6">'Forma 11'!$E$48</definedName>
    <definedName name="VAS080_F_Vidutinissvert9AtaskaitinisLaikotarpis">'Forma 11'!$E$48</definedName>
    <definedName name="VAS080_F_Vidutinissvertvand5AtaskaitinisLaikotarpis" localSheetId="6">'Forma 11'!$E$37</definedName>
    <definedName name="VAS080_F_Vidutinissvertvand5AtaskaitinisLaikotarpis">'Forma 11'!$E$37</definedName>
    <definedName name="VAS083_D_Apskaitosveikla1" localSheetId="11">'Forma 12'!$N$9</definedName>
    <definedName name="VAS083_D_Apskaitosveikla1">'Forma 12'!$N$9</definedName>
    <definedName name="VAS083_D_Atsiskaitomiej1" localSheetId="11">'Forma 12'!$C$63</definedName>
    <definedName name="VAS083_D_Atsiskaitomiej1">'Forma 12'!$C$63</definedName>
    <definedName name="VAS083_D_Atsiskaitomiej2" localSheetId="11">'Forma 12'!$C$145</definedName>
    <definedName name="VAS083_D_Atsiskaitomiej2">'Forma 12'!$C$145</definedName>
    <definedName name="VAS083_D_Atsiskaitomiej3" localSheetId="11">'Forma 12'!$C$227</definedName>
    <definedName name="VAS083_D_Atsiskaitomiej3">'Forma 12'!$C$227</definedName>
    <definedName name="VAS083_D_Bendraipaskirs1" localSheetId="11">'Forma 12'!$C$174</definedName>
    <definedName name="VAS083_D_Bendraipaskirs1">'Forma 12'!$C$174</definedName>
    <definedName name="VAS083_D_Geriamojovande1" localSheetId="11">'Forma 12'!$C$33</definedName>
    <definedName name="VAS083_D_Geriamojovande1">'Forma 12'!$C$33</definedName>
    <definedName name="VAS083_D_Geriamojovande2" localSheetId="11">'Forma 12'!$C$59</definedName>
    <definedName name="VAS083_D_Geriamojovande2">'Forma 12'!$C$59</definedName>
    <definedName name="VAS083_D_Geriamojovande3" localSheetId="11">'Forma 12'!$C$115</definedName>
    <definedName name="VAS083_D_Geriamojovande3">'Forma 12'!$C$115</definedName>
    <definedName name="VAS083_D_Geriamojovande4" localSheetId="11">'Forma 12'!$C$141</definedName>
    <definedName name="VAS083_D_Geriamojovande4">'Forma 12'!$C$141</definedName>
    <definedName name="VAS083_D_Geriamojovande5" localSheetId="11">'Forma 12'!$C$197</definedName>
    <definedName name="VAS083_D_Geriamojovande5">'Forma 12'!$C$197</definedName>
    <definedName name="VAS083_D_Geriamojovande6" localSheetId="11">'Forma 12'!$C$223</definedName>
    <definedName name="VAS083_D_Geriamojovande6">'Forma 12'!$C$223</definedName>
    <definedName name="VAS083_D_Geriamojovande7" localSheetId="11">'Forma 12'!$G$9</definedName>
    <definedName name="VAS083_D_Geriamojovande7">'Forma 12'!$G$9</definedName>
    <definedName name="VAS083_D_Geriamojovande8" localSheetId="11">'Forma 12'!$H$9</definedName>
    <definedName name="VAS083_D_Geriamojovande8">'Forma 12'!$H$9</definedName>
    <definedName name="VAS083_D_Geriamojovande9" localSheetId="11">'Forma 12'!$I$9</definedName>
    <definedName name="VAS083_D_Geriamojovande9">'Forma 12'!$I$9</definedName>
    <definedName name="VAS083_D_Ilgalaikioturt1" localSheetId="11">'Forma 12'!$C$13</definedName>
    <definedName name="VAS083_D_Ilgalaikioturt1">'Forma 12'!$C$13</definedName>
    <definedName name="VAS083_D_Ilgalaikioturt10" localSheetId="11">'Forma 12'!$C$26</definedName>
    <definedName name="VAS083_D_Ilgalaikioturt10">'Forma 12'!$C$26</definedName>
    <definedName name="VAS083_D_Ilgalaikioturt100" localSheetId="11">'Forma 12'!$C$154</definedName>
    <definedName name="VAS083_D_Ilgalaikioturt100">'Forma 12'!$C$154</definedName>
    <definedName name="VAS083_D_Ilgalaikioturt101" localSheetId="11">'Forma 12'!$C$155</definedName>
    <definedName name="VAS083_D_Ilgalaikioturt101">'Forma 12'!$C$155</definedName>
    <definedName name="VAS083_D_Ilgalaikioturt102" localSheetId="11">'Forma 12'!$C$156</definedName>
    <definedName name="VAS083_D_Ilgalaikioturt102">'Forma 12'!$C$156</definedName>
    <definedName name="VAS083_D_Ilgalaikioturt103" localSheetId="11">'Forma 12'!$C$158</definedName>
    <definedName name="VAS083_D_Ilgalaikioturt103">'Forma 12'!$C$158</definedName>
    <definedName name="VAS083_D_Ilgalaikioturt104" localSheetId="11">'Forma 12'!$C$159</definedName>
    <definedName name="VAS083_D_Ilgalaikioturt104">'Forma 12'!$C$159</definedName>
    <definedName name="VAS083_D_Ilgalaikioturt105" localSheetId="11">'Forma 12'!$C$160</definedName>
    <definedName name="VAS083_D_Ilgalaikioturt105">'Forma 12'!$C$160</definedName>
    <definedName name="VAS083_D_Ilgalaikioturt106" localSheetId="11">'Forma 12'!$C$163</definedName>
    <definedName name="VAS083_D_Ilgalaikioturt106">'Forma 12'!$C$163</definedName>
    <definedName name="VAS083_D_Ilgalaikioturt107" localSheetId="11">'Forma 12'!$C$164</definedName>
    <definedName name="VAS083_D_Ilgalaikioturt107">'Forma 12'!$C$164</definedName>
    <definedName name="VAS083_D_Ilgalaikioturt108" localSheetId="11">'Forma 12'!$C$165</definedName>
    <definedName name="VAS083_D_Ilgalaikioturt108">'Forma 12'!$C$165</definedName>
    <definedName name="VAS083_D_Ilgalaikioturt109" localSheetId="11">'Forma 12'!$C$167</definedName>
    <definedName name="VAS083_D_Ilgalaikioturt109">'Forma 12'!$C$167</definedName>
    <definedName name="VAS083_D_Ilgalaikioturt11" localSheetId="11">'Forma 12'!$C$27</definedName>
    <definedName name="VAS083_D_Ilgalaikioturt11">'Forma 12'!$C$27</definedName>
    <definedName name="VAS083_D_Ilgalaikioturt110" localSheetId="11">'Forma 12'!$C$168</definedName>
    <definedName name="VAS083_D_Ilgalaikioturt110">'Forma 12'!$C$168</definedName>
    <definedName name="VAS083_D_Ilgalaikioturt111" localSheetId="11">'Forma 12'!$C$169</definedName>
    <definedName name="VAS083_D_Ilgalaikioturt111">'Forma 12'!$C$169</definedName>
    <definedName name="VAS083_D_Ilgalaikioturt112" localSheetId="11">'Forma 12'!$C$171</definedName>
    <definedName name="VAS083_D_Ilgalaikioturt112">'Forma 12'!$C$171</definedName>
    <definedName name="VAS083_D_Ilgalaikioturt113" localSheetId="11">'Forma 12'!$C$172</definedName>
    <definedName name="VAS083_D_Ilgalaikioturt113">'Forma 12'!$C$172</definedName>
    <definedName name="VAS083_D_Ilgalaikioturt114" localSheetId="11">'Forma 12'!$C$173</definedName>
    <definedName name="VAS083_D_Ilgalaikioturt114">'Forma 12'!$C$173</definedName>
    <definedName name="VAS083_D_Ilgalaikioturt115" localSheetId="11">'Forma 12'!$C$177</definedName>
    <definedName name="VAS083_D_Ilgalaikioturt115">'Forma 12'!$C$177</definedName>
    <definedName name="VAS083_D_Ilgalaikioturt116" localSheetId="11">'Forma 12'!$C$178</definedName>
    <definedName name="VAS083_D_Ilgalaikioturt116">'Forma 12'!$C$178</definedName>
    <definedName name="VAS083_D_Ilgalaikioturt117" localSheetId="11">'Forma 12'!$C$179</definedName>
    <definedName name="VAS083_D_Ilgalaikioturt117">'Forma 12'!$C$179</definedName>
    <definedName name="VAS083_D_Ilgalaikioturt118" localSheetId="11">'Forma 12'!$C$181</definedName>
    <definedName name="VAS083_D_Ilgalaikioturt118">'Forma 12'!$C$181</definedName>
    <definedName name="VAS083_D_Ilgalaikioturt119" localSheetId="11">'Forma 12'!$C$182</definedName>
    <definedName name="VAS083_D_Ilgalaikioturt119">'Forma 12'!$C$182</definedName>
    <definedName name="VAS083_D_Ilgalaikioturt12" localSheetId="11">'Forma 12'!$C$28</definedName>
    <definedName name="VAS083_D_Ilgalaikioturt12">'Forma 12'!$C$28</definedName>
    <definedName name="VAS083_D_Ilgalaikioturt120" localSheetId="11">'Forma 12'!$C$183</definedName>
    <definedName name="VAS083_D_Ilgalaikioturt120">'Forma 12'!$C$183</definedName>
    <definedName name="VAS083_D_Ilgalaikioturt121" localSheetId="11">'Forma 12'!$C$185</definedName>
    <definedName name="VAS083_D_Ilgalaikioturt121">'Forma 12'!$C$185</definedName>
    <definedName name="VAS083_D_Ilgalaikioturt122" localSheetId="11">'Forma 12'!$C$186</definedName>
    <definedName name="VAS083_D_Ilgalaikioturt122">'Forma 12'!$C$186</definedName>
    <definedName name="VAS083_D_Ilgalaikioturt123" localSheetId="11">'Forma 12'!$C$187</definedName>
    <definedName name="VAS083_D_Ilgalaikioturt123">'Forma 12'!$C$187</definedName>
    <definedName name="VAS083_D_Ilgalaikioturt124" localSheetId="11">'Forma 12'!$C$190</definedName>
    <definedName name="VAS083_D_Ilgalaikioturt124">'Forma 12'!$C$190</definedName>
    <definedName name="VAS083_D_Ilgalaikioturt125" localSheetId="11">'Forma 12'!$C$191</definedName>
    <definedName name="VAS083_D_Ilgalaikioturt125">'Forma 12'!$C$191</definedName>
    <definedName name="VAS083_D_Ilgalaikioturt126" localSheetId="11">'Forma 12'!$C$192</definedName>
    <definedName name="VAS083_D_Ilgalaikioturt126">'Forma 12'!$C$192</definedName>
    <definedName name="VAS083_D_Ilgalaikioturt127" localSheetId="11">'Forma 12'!$C$194</definedName>
    <definedName name="VAS083_D_Ilgalaikioturt127">'Forma 12'!$C$194</definedName>
    <definedName name="VAS083_D_Ilgalaikioturt128" localSheetId="11">'Forma 12'!$C$195</definedName>
    <definedName name="VAS083_D_Ilgalaikioturt128">'Forma 12'!$C$195</definedName>
    <definedName name="VAS083_D_Ilgalaikioturt129" localSheetId="11">'Forma 12'!$C$196</definedName>
    <definedName name="VAS083_D_Ilgalaikioturt129">'Forma 12'!$C$196</definedName>
    <definedName name="VAS083_D_Ilgalaikioturt13" localSheetId="11">'Forma 12'!$C$30</definedName>
    <definedName name="VAS083_D_Ilgalaikioturt13">'Forma 12'!$C$30</definedName>
    <definedName name="VAS083_D_Ilgalaikioturt130" localSheetId="11">'Forma 12'!$C$198</definedName>
    <definedName name="VAS083_D_Ilgalaikioturt130">'Forma 12'!$C$198</definedName>
    <definedName name="VAS083_D_Ilgalaikioturt131" localSheetId="11">'Forma 12'!$C$199</definedName>
    <definedName name="VAS083_D_Ilgalaikioturt131">'Forma 12'!$C$199</definedName>
    <definedName name="VAS083_D_Ilgalaikioturt132" localSheetId="11">'Forma 12'!$C$200</definedName>
    <definedName name="VAS083_D_Ilgalaikioturt132">'Forma 12'!$C$200</definedName>
    <definedName name="VAS083_D_Ilgalaikioturt133" localSheetId="11">'Forma 12'!$C$202</definedName>
    <definedName name="VAS083_D_Ilgalaikioturt133">'Forma 12'!$C$202</definedName>
    <definedName name="VAS083_D_Ilgalaikioturt134" localSheetId="11">'Forma 12'!$C$203</definedName>
    <definedName name="VAS083_D_Ilgalaikioturt134">'Forma 12'!$C$203</definedName>
    <definedName name="VAS083_D_Ilgalaikioturt135" localSheetId="11">'Forma 12'!$C$204</definedName>
    <definedName name="VAS083_D_Ilgalaikioturt135">'Forma 12'!$C$204</definedName>
    <definedName name="VAS083_D_Ilgalaikioturt136" localSheetId="11">'Forma 12'!$C$206</definedName>
    <definedName name="VAS083_D_Ilgalaikioturt136">'Forma 12'!$C$206</definedName>
    <definedName name="VAS083_D_Ilgalaikioturt137" localSheetId="11">'Forma 12'!$C$207</definedName>
    <definedName name="VAS083_D_Ilgalaikioturt137">'Forma 12'!$C$207</definedName>
    <definedName name="VAS083_D_Ilgalaikioturt138" localSheetId="11">'Forma 12'!$C$208</definedName>
    <definedName name="VAS083_D_Ilgalaikioturt138">'Forma 12'!$C$208</definedName>
    <definedName name="VAS083_D_Ilgalaikioturt139" localSheetId="11">'Forma 12'!$C$210</definedName>
    <definedName name="VAS083_D_Ilgalaikioturt139">'Forma 12'!$C$210</definedName>
    <definedName name="VAS083_D_Ilgalaikioturt14" localSheetId="11">'Forma 12'!$C$31</definedName>
    <definedName name="VAS083_D_Ilgalaikioturt14">'Forma 12'!$C$31</definedName>
    <definedName name="VAS083_D_Ilgalaikioturt140" localSheetId="11">'Forma 12'!$C$211</definedName>
    <definedName name="VAS083_D_Ilgalaikioturt140">'Forma 12'!$C$211</definedName>
    <definedName name="VAS083_D_Ilgalaikioturt141" localSheetId="11">'Forma 12'!$C$212</definedName>
    <definedName name="VAS083_D_Ilgalaikioturt141">'Forma 12'!$C$212</definedName>
    <definedName name="VAS083_D_Ilgalaikioturt142" localSheetId="11">'Forma 12'!$C$215</definedName>
    <definedName name="VAS083_D_Ilgalaikioturt142">'Forma 12'!$C$215</definedName>
    <definedName name="VAS083_D_Ilgalaikioturt143" localSheetId="11">'Forma 12'!$C$216</definedName>
    <definedName name="VAS083_D_Ilgalaikioturt143">'Forma 12'!$C$216</definedName>
    <definedName name="VAS083_D_Ilgalaikioturt144" localSheetId="11">'Forma 12'!$C$217</definedName>
    <definedName name="VAS083_D_Ilgalaikioturt144">'Forma 12'!$C$217</definedName>
    <definedName name="VAS083_D_Ilgalaikioturt145" localSheetId="11">'Forma 12'!$C$219</definedName>
    <definedName name="VAS083_D_Ilgalaikioturt145">'Forma 12'!$C$219</definedName>
    <definedName name="VAS083_D_Ilgalaikioturt146" localSheetId="11">'Forma 12'!$C$220</definedName>
    <definedName name="VAS083_D_Ilgalaikioturt146">'Forma 12'!$C$220</definedName>
    <definedName name="VAS083_D_Ilgalaikioturt147" localSheetId="11">'Forma 12'!$C$221</definedName>
    <definedName name="VAS083_D_Ilgalaikioturt147">'Forma 12'!$C$221</definedName>
    <definedName name="VAS083_D_Ilgalaikioturt148" localSheetId="11">'Forma 12'!$C$224</definedName>
    <definedName name="VAS083_D_Ilgalaikioturt148">'Forma 12'!$C$224</definedName>
    <definedName name="VAS083_D_Ilgalaikioturt149" localSheetId="11">'Forma 12'!$C$225</definedName>
    <definedName name="VAS083_D_Ilgalaikioturt149">'Forma 12'!$C$225</definedName>
    <definedName name="VAS083_D_Ilgalaikioturt15" localSheetId="11">'Forma 12'!$C$32</definedName>
    <definedName name="VAS083_D_Ilgalaikioturt15">'Forma 12'!$C$32</definedName>
    <definedName name="VAS083_D_Ilgalaikioturt150" localSheetId="11">'Forma 12'!$C$226</definedName>
    <definedName name="VAS083_D_Ilgalaikioturt150">'Forma 12'!$C$226</definedName>
    <definedName name="VAS083_D_Ilgalaikioturt151" localSheetId="11">'Forma 12'!$C$228</definedName>
    <definedName name="VAS083_D_Ilgalaikioturt151">'Forma 12'!$C$228</definedName>
    <definedName name="VAS083_D_Ilgalaikioturt152" localSheetId="11">'Forma 12'!$C$229</definedName>
    <definedName name="VAS083_D_Ilgalaikioturt152">'Forma 12'!$C$229</definedName>
    <definedName name="VAS083_D_Ilgalaikioturt153" localSheetId="11">'Forma 12'!$C$230</definedName>
    <definedName name="VAS083_D_Ilgalaikioturt153">'Forma 12'!$C$230</definedName>
    <definedName name="VAS083_D_Ilgalaikioturt154" localSheetId="11">'Forma 12'!$C$232</definedName>
    <definedName name="VAS083_D_Ilgalaikioturt154">'Forma 12'!$C$232</definedName>
    <definedName name="VAS083_D_Ilgalaikioturt155" localSheetId="11">'Forma 12'!$C$233</definedName>
    <definedName name="VAS083_D_Ilgalaikioturt155">'Forma 12'!$C$233</definedName>
    <definedName name="VAS083_D_Ilgalaikioturt156" localSheetId="11">'Forma 12'!$C$234</definedName>
    <definedName name="VAS083_D_Ilgalaikioturt156">'Forma 12'!$C$234</definedName>
    <definedName name="VAS083_D_Ilgalaikioturt157" localSheetId="11">'Forma 12'!$C$236</definedName>
    <definedName name="VAS083_D_Ilgalaikioturt157">'Forma 12'!$C$236</definedName>
    <definedName name="VAS083_D_Ilgalaikioturt158" localSheetId="11">'Forma 12'!$C$237</definedName>
    <definedName name="VAS083_D_Ilgalaikioturt158">'Forma 12'!$C$237</definedName>
    <definedName name="VAS083_D_Ilgalaikioturt159" localSheetId="11">'Forma 12'!$C$238</definedName>
    <definedName name="VAS083_D_Ilgalaikioturt159">'Forma 12'!$C$238</definedName>
    <definedName name="VAS083_D_Ilgalaikioturt16" localSheetId="11">'Forma 12'!$C$34</definedName>
    <definedName name="VAS083_D_Ilgalaikioturt16">'Forma 12'!$C$34</definedName>
    <definedName name="VAS083_D_Ilgalaikioturt160" localSheetId="11">'Forma 12'!$C$240</definedName>
    <definedName name="VAS083_D_Ilgalaikioturt160">'Forma 12'!$C$240</definedName>
    <definedName name="VAS083_D_Ilgalaikioturt161" localSheetId="11">'Forma 12'!$C$241</definedName>
    <definedName name="VAS083_D_Ilgalaikioturt161">'Forma 12'!$C$241</definedName>
    <definedName name="VAS083_D_Ilgalaikioturt162" localSheetId="11">'Forma 12'!$C$242</definedName>
    <definedName name="VAS083_D_Ilgalaikioturt162">'Forma 12'!$C$242</definedName>
    <definedName name="VAS083_D_Ilgalaikioturt163" localSheetId="11">'Forma 12'!$C$245</definedName>
    <definedName name="VAS083_D_Ilgalaikioturt163">'Forma 12'!$C$245</definedName>
    <definedName name="VAS083_D_Ilgalaikioturt164" localSheetId="11">'Forma 12'!$C$246</definedName>
    <definedName name="VAS083_D_Ilgalaikioturt164">'Forma 12'!$C$246</definedName>
    <definedName name="VAS083_D_Ilgalaikioturt165" localSheetId="11">'Forma 12'!$C$247</definedName>
    <definedName name="VAS083_D_Ilgalaikioturt165">'Forma 12'!$C$247</definedName>
    <definedName name="VAS083_D_Ilgalaikioturt166" localSheetId="11">'Forma 12'!$C$249</definedName>
    <definedName name="VAS083_D_Ilgalaikioturt166">'Forma 12'!$C$249</definedName>
    <definedName name="VAS083_D_Ilgalaikioturt167" localSheetId="11">'Forma 12'!$C$250</definedName>
    <definedName name="VAS083_D_Ilgalaikioturt167">'Forma 12'!$C$250</definedName>
    <definedName name="VAS083_D_Ilgalaikioturt168" localSheetId="11">'Forma 12'!$C$251</definedName>
    <definedName name="VAS083_D_Ilgalaikioturt168">'Forma 12'!$C$251</definedName>
    <definedName name="VAS083_D_Ilgalaikioturt17" localSheetId="11">'Forma 12'!$C$35</definedName>
    <definedName name="VAS083_D_Ilgalaikioturt17">'Forma 12'!$C$35</definedName>
    <definedName name="VAS083_D_Ilgalaikioturt18" localSheetId="11">'Forma 12'!$C$36</definedName>
    <definedName name="VAS083_D_Ilgalaikioturt18">'Forma 12'!$C$36</definedName>
    <definedName name="VAS083_D_Ilgalaikioturt19" localSheetId="11">'Forma 12'!$C$38</definedName>
    <definedName name="VAS083_D_Ilgalaikioturt19">'Forma 12'!$C$38</definedName>
    <definedName name="VAS083_D_Ilgalaikioturt2" localSheetId="11">'Forma 12'!$C$14</definedName>
    <definedName name="VAS083_D_Ilgalaikioturt2">'Forma 12'!$C$14</definedName>
    <definedName name="VAS083_D_Ilgalaikioturt20" localSheetId="11">'Forma 12'!$C$39</definedName>
    <definedName name="VAS083_D_Ilgalaikioturt20">'Forma 12'!$C$39</definedName>
    <definedName name="VAS083_D_Ilgalaikioturt21" localSheetId="11">'Forma 12'!$C$40</definedName>
    <definedName name="VAS083_D_Ilgalaikioturt21">'Forma 12'!$C$40</definedName>
    <definedName name="VAS083_D_Ilgalaikioturt22" localSheetId="11">'Forma 12'!$C$42</definedName>
    <definedName name="VAS083_D_Ilgalaikioturt22">'Forma 12'!$C$42</definedName>
    <definedName name="VAS083_D_Ilgalaikioturt23" localSheetId="11">'Forma 12'!$C$43</definedName>
    <definedName name="VAS083_D_Ilgalaikioturt23">'Forma 12'!$C$43</definedName>
    <definedName name="VAS083_D_Ilgalaikioturt24" localSheetId="11">'Forma 12'!$C$44</definedName>
    <definedName name="VAS083_D_Ilgalaikioturt24">'Forma 12'!$C$44</definedName>
    <definedName name="VAS083_D_Ilgalaikioturt25" localSheetId="11">'Forma 12'!$C$46</definedName>
    <definedName name="VAS083_D_Ilgalaikioturt25">'Forma 12'!$C$46</definedName>
    <definedName name="VAS083_D_Ilgalaikioturt26" localSheetId="11">'Forma 12'!$C$47</definedName>
    <definedName name="VAS083_D_Ilgalaikioturt26">'Forma 12'!$C$47</definedName>
    <definedName name="VAS083_D_Ilgalaikioturt27" localSheetId="11">'Forma 12'!$C$48</definedName>
    <definedName name="VAS083_D_Ilgalaikioturt27">'Forma 12'!$C$48</definedName>
    <definedName name="VAS083_D_Ilgalaikioturt28" localSheetId="11">'Forma 12'!$C$51</definedName>
    <definedName name="VAS083_D_Ilgalaikioturt28">'Forma 12'!$C$51</definedName>
    <definedName name="VAS083_D_Ilgalaikioturt29" localSheetId="11">'Forma 12'!$C$52</definedName>
    <definedName name="VAS083_D_Ilgalaikioturt29">'Forma 12'!$C$52</definedName>
    <definedName name="VAS083_D_Ilgalaikioturt3" localSheetId="11">'Forma 12'!$C$15</definedName>
    <definedName name="VAS083_D_Ilgalaikioturt3">'Forma 12'!$C$15</definedName>
    <definedName name="VAS083_D_Ilgalaikioturt30" localSheetId="11">'Forma 12'!$C$53</definedName>
    <definedName name="VAS083_D_Ilgalaikioturt30">'Forma 12'!$C$53</definedName>
    <definedName name="VAS083_D_Ilgalaikioturt31" localSheetId="11">'Forma 12'!$C$55</definedName>
    <definedName name="VAS083_D_Ilgalaikioturt31">'Forma 12'!$C$55</definedName>
    <definedName name="VAS083_D_Ilgalaikioturt32" localSheetId="11">'Forma 12'!$C$56</definedName>
    <definedName name="VAS083_D_Ilgalaikioturt32">'Forma 12'!$C$56</definedName>
    <definedName name="VAS083_D_Ilgalaikioturt33" localSheetId="11">'Forma 12'!$C$57</definedName>
    <definedName name="VAS083_D_Ilgalaikioturt33">'Forma 12'!$C$57</definedName>
    <definedName name="VAS083_D_Ilgalaikioturt34" localSheetId="11">'Forma 12'!$C$60</definedName>
    <definedName name="VAS083_D_Ilgalaikioturt34">'Forma 12'!$C$60</definedName>
    <definedName name="VAS083_D_Ilgalaikioturt35" localSheetId="11">'Forma 12'!$C$61</definedName>
    <definedName name="VAS083_D_Ilgalaikioturt35">'Forma 12'!$C$61</definedName>
    <definedName name="VAS083_D_Ilgalaikioturt36" localSheetId="11">'Forma 12'!$C$62</definedName>
    <definedName name="VAS083_D_Ilgalaikioturt36">'Forma 12'!$C$62</definedName>
    <definedName name="VAS083_D_Ilgalaikioturt37" localSheetId="11">'Forma 12'!$C$64</definedName>
    <definedName name="VAS083_D_Ilgalaikioturt37">'Forma 12'!$C$64</definedName>
    <definedName name="VAS083_D_Ilgalaikioturt38" localSheetId="11">'Forma 12'!$C$65</definedName>
    <definedName name="VAS083_D_Ilgalaikioturt38">'Forma 12'!$C$65</definedName>
    <definedName name="VAS083_D_Ilgalaikioturt39" localSheetId="11">'Forma 12'!$C$66</definedName>
    <definedName name="VAS083_D_Ilgalaikioturt39">'Forma 12'!$C$66</definedName>
    <definedName name="VAS083_D_Ilgalaikioturt4" localSheetId="11">'Forma 12'!$C$17</definedName>
    <definedName name="VAS083_D_Ilgalaikioturt4">'Forma 12'!$C$17</definedName>
    <definedName name="VAS083_D_Ilgalaikioturt40" localSheetId="11">'Forma 12'!$C$68</definedName>
    <definedName name="VAS083_D_Ilgalaikioturt40">'Forma 12'!$C$68</definedName>
    <definedName name="VAS083_D_Ilgalaikioturt41" localSheetId="11">'Forma 12'!$C$69</definedName>
    <definedName name="VAS083_D_Ilgalaikioturt41">'Forma 12'!$C$69</definedName>
    <definedName name="VAS083_D_Ilgalaikioturt42" localSheetId="11">'Forma 12'!$C$70</definedName>
    <definedName name="VAS083_D_Ilgalaikioturt42">'Forma 12'!$C$70</definedName>
    <definedName name="VAS083_D_Ilgalaikioturt43" localSheetId="11">'Forma 12'!$C$72</definedName>
    <definedName name="VAS083_D_Ilgalaikioturt43">'Forma 12'!$C$72</definedName>
    <definedName name="VAS083_D_Ilgalaikioturt44" localSheetId="11">'Forma 12'!$C$73</definedName>
    <definedName name="VAS083_D_Ilgalaikioturt44">'Forma 12'!$C$73</definedName>
    <definedName name="VAS083_D_Ilgalaikioturt45" localSheetId="11">'Forma 12'!$C$74</definedName>
    <definedName name="VAS083_D_Ilgalaikioturt45">'Forma 12'!$C$74</definedName>
    <definedName name="VAS083_D_Ilgalaikioturt46" localSheetId="11">'Forma 12'!$C$76</definedName>
    <definedName name="VAS083_D_Ilgalaikioturt46">'Forma 12'!$C$76</definedName>
    <definedName name="VAS083_D_Ilgalaikioturt47" localSheetId="11">'Forma 12'!$C$77</definedName>
    <definedName name="VAS083_D_Ilgalaikioturt47">'Forma 12'!$C$77</definedName>
    <definedName name="VAS083_D_Ilgalaikioturt48" localSheetId="11">'Forma 12'!$C$78</definedName>
    <definedName name="VAS083_D_Ilgalaikioturt48">'Forma 12'!$C$78</definedName>
    <definedName name="VAS083_D_Ilgalaikioturt49" localSheetId="11">'Forma 12'!$C$81</definedName>
    <definedName name="VAS083_D_Ilgalaikioturt49">'Forma 12'!$C$81</definedName>
    <definedName name="VAS083_D_Ilgalaikioturt5" localSheetId="11">'Forma 12'!$C$18</definedName>
    <definedName name="VAS083_D_Ilgalaikioturt5">'Forma 12'!$C$18</definedName>
    <definedName name="VAS083_D_Ilgalaikioturt50" localSheetId="11">'Forma 12'!$C$82</definedName>
    <definedName name="VAS083_D_Ilgalaikioturt50">'Forma 12'!$C$82</definedName>
    <definedName name="VAS083_D_Ilgalaikioturt51" localSheetId="11">'Forma 12'!$C$83</definedName>
    <definedName name="VAS083_D_Ilgalaikioturt51">'Forma 12'!$C$83</definedName>
    <definedName name="VAS083_D_Ilgalaikioturt52" localSheetId="11">'Forma 12'!$C$85</definedName>
    <definedName name="VAS083_D_Ilgalaikioturt52">'Forma 12'!$C$85</definedName>
    <definedName name="VAS083_D_Ilgalaikioturt53" localSheetId="11">'Forma 12'!$C$86</definedName>
    <definedName name="VAS083_D_Ilgalaikioturt53">'Forma 12'!$C$86</definedName>
    <definedName name="VAS083_D_Ilgalaikioturt54" localSheetId="11">'Forma 12'!$C$87</definedName>
    <definedName name="VAS083_D_Ilgalaikioturt54">'Forma 12'!$C$87</definedName>
    <definedName name="VAS083_D_Ilgalaikioturt55" localSheetId="11">'Forma 12'!$C$89</definedName>
    <definedName name="VAS083_D_Ilgalaikioturt55">'Forma 12'!$C$89</definedName>
    <definedName name="VAS083_D_Ilgalaikioturt56" localSheetId="11">'Forma 12'!$C$90</definedName>
    <definedName name="VAS083_D_Ilgalaikioturt56">'Forma 12'!$C$90</definedName>
    <definedName name="VAS083_D_Ilgalaikioturt57" localSheetId="11">'Forma 12'!$C$91</definedName>
    <definedName name="VAS083_D_Ilgalaikioturt57">'Forma 12'!$C$91</definedName>
    <definedName name="VAS083_D_Ilgalaikioturt58" localSheetId="11">'Forma 12'!$C$95</definedName>
    <definedName name="VAS083_D_Ilgalaikioturt58">'Forma 12'!$C$95</definedName>
    <definedName name="VAS083_D_Ilgalaikioturt59" localSheetId="11">'Forma 12'!$C$96</definedName>
    <definedName name="VAS083_D_Ilgalaikioturt59">'Forma 12'!$C$96</definedName>
    <definedName name="VAS083_D_Ilgalaikioturt6" localSheetId="11">'Forma 12'!$C$19</definedName>
    <definedName name="VAS083_D_Ilgalaikioturt6">'Forma 12'!$C$19</definedName>
    <definedName name="VAS083_D_Ilgalaikioturt60" localSheetId="11">'Forma 12'!$C$97</definedName>
    <definedName name="VAS083_D_Ilgalaikioturt60">'Forma 12'!$C$97</definedName>
    <definedName name="VAS083_D_Ilgalaikioturt61" localSheetId="11">'Forma 12'!$C$99</definedName>
    <definedName name="VAS083_D_Ilgalaikioturt61">'Forma 12'!$C$99</definedName>
    <definedName name="VAS083_D_Ilgalaikioturt62" localSheetId="11">'Forma 12'!$C$100</definedName>
    <definedName name="VAS083_D_Ilgalaikioturt62">'Forma 12'!$C$100</definedName>
    <definedName name="VAS083_D_Ilgalaikioturt63" localSheetId="11">'Forma 12'!$C$101</definedName>
    <definedName name="VAS083_D_Ilgalaikioturt63">'Forma 12'!$C$101</definedName>
    <definedName name="VAS083_D_Ilgalaikioturt64" localSheetId="11">'Forma 12'!$C$103</definedName>
    <definedName name="VAS083_D_Ilgalaikioturt64">'Forma 12'!$C$103</definedName>
    <definedName name="VAS083_D_Ilgalaikioturt65" localSheetId="11">'Forma 12'!$C$104</definedName>
    <definedName name="VAS083_D_Ilgalaikioturt65">'Forma 12'!$C$104</definedName>
    <definedName name="VAS083_D_Ilgalaikioturt66" localSheetId="11">'Forma 12'!$C$105</definedName>
    <definedName name="VAS083_D_Ilgalaikioturt66">'Forma 12'!$C$105</definedName>
    <definedName name="VAS083_D_Ilgalaikioturt67" localSheetId="11">'Forma 12'!$C$108</definedName>
    <definedName name="VAS083_D_Ilgalaikioturt67">'Forma 12'!$C$108</definedName>
    <definedName name="VAS083_D_Ilgalaikioturt68" localSheetId="11">'Forma 12'!$C$109</definedName>
    <definedName name="VAS083_D_Ilgalaikioturt68">'Forma 12'!$C$109</definedName>
    <definedName name="VAS083_D_Ilgalaikioturt69" localSheetId="11">'Forma 12'!$C$110</definedName>
    <definedName name="VAS083_D_Ilgalaikioturt69">'Forma 12'!$C$110</definedName>
    <definedName name="VAS083_D_Ilgalaikioturt7" localSheetId="11">'Forma 12'!$C$21</definedName>
    <definedName name="VAS083_D_Ilgalaikioturt7">'Forma 12'!$C$21</definedName>
    <definedName name="VAS083_D_Ilgalaikioturt70" localSheetId="11">'Forma 12'!$C$112</definedName>
    <definedName name="VAS083_D_Ilgalaikioturt70">'Forma 12'!$C$112</definedName>
    <definedName name="VAS083_D_Ilgalaikioturt71" localSheetId="11">'Forma 12'!$C$113</definedName>
    <definedName name="VAS083_D_Ilgalaikioturt71">'Forma 12'!$C$113</definedName>
    <definedName name="VAS083_D_Ilgalaikioturt72" localSheetId="11">'Forma 12'!$C$114</definedName>
    <definedName name="VAS083_D_Ilgalaikioturt72">'Forma 12'!$C$114</definedName>
    <definedName name="VAS083_D_Ilgalaikioturt73" localSheetId="11">'Forma 12'!$C$116</definedName>
    <definedName name="VAS083_D_Ilgalaikioturt73">'Forma 12'!$C$116</definedName>
    <definedName name="VAS083_D_Ilgalaikioturt74" localSheetId="11">'Forma 12'!$C$117</definedName>
    <definedName name="VAS083_D_Ilgalaikioturt74">'Forma 12'!$C$117</definedName>
    <definedName name="VAS083_D_Ilgalaikioturt75" localSheetId="11">'Forma 12'!$C$118</definedName>
    <definedName name="VAS083_D_Ilgalaikioturt75">'Forma 12'!$C$118</definedName>
    <definedName name="VAS083_D_Ilgalaikioturt76" localSheetId="11">'Forma 12'!$C$120</definedName>
    <definedName name="VAS083_D_Ilgalaikioturt76">'Forma 12'!$C$120</definedName>
    <definedName name="VAS083_D_Ilgalaikioturt77" localSheetId="11">'Forma 12'!$C$121</definedName>
    <definedName name="VAS083_D_Ilgalaikioturt77">'Forma 12'!$C$121</definedName>
    <definedName name="VAS083_D_Ilgalaikioturt78" localSheetId="11">'Forma 12'!$C$122</definedName>
    <definedName name="VAS083_D_Ilgalaikioturt78">'Forma 12'!$C$122</definedName>
    <definedName name="VAS083_D_Ilgalaikioturt79" localSheetId="11">'Forma 12'!$C$124</definedName>
    <definedName name="VAS083_D_Ilgalaikioturt79">'Forma 12'!$C$124</definedName>
    <definedName name="VAS083_D_Ilgalaikioturt8" localSheetId="11">'Forma 12'!$C$22</definedName>
    <definedName name="VAS083_D_Ilgalaikioturt8">'Forma 12'!$C$22</definedName>
    <definedName name="VAS083_D_Ilgalaikioturt80" localSheetId="11">'Forma 12'!$C$125</definedName>
    <definedName name="VAS083_D_Ilgalaikioturt80">'Forma 12'!$C$125</definedName>
    <definedName name="VAS083_D_Ilgalaikioturt81" localSheetId="11">'Forma 12'!$C$126</definedName>
    <definedName name="VAS083_D_Ilgalaikioturt81">'Forma 12'!$C$126</definedName>
    <definedName name="VAS083_D_Ilgalaikioturt82" localSheetId="11">'Forma 12'!$C$128</definedName>
    <definedName name="VAS083_D_Ilgalaikioturt82">'Forma 12'!$C$128</definedName>
    <definedName name="VAS083_D_Ilgalaikioturt83" localSheetId="11">'Forma 12'!$C$129</definedName>
    <definedName name="VAS083_D_Ilgalaikioturt83">'Forma 12'!$C$129</definedName>
    <definedName name="VAS083_D_Ilgalaikioturt84" localSheetId="11">'Forma 12'!$C$130</definedName>
    <definedName name="VAS083_D_Ilgalaikioturt84">'Forma 12'!$C$130</definedName>
    <definedName name="VAS083_D_Ilgalaikioturt85" localSheetId="11">'Forma 12'!$C$133</definedName>
    <definedName name="VAS083_D_Ilgalaikioturt85">'Forma 12'!$C$133</definedName>
    <definedName name="VAS083_D_Ilgalaikioturt86" localSheetId="11">'Forma 12'!$C$134</definedName>
    <definedName name="VAS083_D_Ilgalaikioturt86">'Forma 12'!$C$134</definedName>
    <definedName name="VAS083_D_Ilgalaikioturt87" localSheetId="11">'Forma 12'!$C$135</definedName>
    <definedName name="VAS083_D_Ilgalaikioturt87">'Forma 12'!$C$135</definedName>
    <definedName name="VAS083_D_Ilgalaikioturt88" localSheetId="11">'Forma 12'!$C$137</definedName>
    <definedName name="VAS083_D_Ilgalaikioturt88">'Forma 12'!$C$137</definedName>
    <definedName name="VAS083_D_Ilgalaikioturt89" localSheetId="11">'Forma 12'!$C$138</definedName>
    <definedName name="VAS083_D_Ilgalaikioturt89">'Forma 12'!$C$138</definedName>
    <definedName name="VAS083_D_Ilgalaikioturt9" localSheetId="11">'Forma 12'!$C$23</definedName>
    <definedName name="VAS083_D_Ilgalaikioturt9">'Forma 12'!$C$23</definedName>
    <definedName name="VAS083_D_Ilgalaikioturt90" localSheetId="11">'Forma 12'!$C$139</definedName>
    <definedName name="VAS083_D_Ilgalaikioturt90">'Forma 12'!$C$139</definedName>
    <definedName name="VAS083_D_Ilgalaikioturt91" localSheetId="11">'Forma 12'!$C$142</definedName>
    <definedName name="VAS083_D_Ilgalaikioturt91">'Forma 12'!$C$142</definedName>
    <definedName name="VAS083_D_Ilgalaikioturt92" localSheetId="11">'Forma 12'!$C$143</definedName>
    <definedName name="VAS083_D_Ilgalaikioturt92">'Forma 12'!$C$143</definedName>
    <definedName name="VAS083_D_Ilgalaikioturt93" localSheetId="11">'Forma 12'!$C$144</definedName>
    <definedName name="VAS083_D_Ilgalaikioturt93">'Forma 12'!$C$144</definedName>
    <definedName name="VAS083_D_Ilgalaikioturt94" localSheetId="11">'Forma 12'!$C$146</definedName>
    <definedName name="VAS083_D_Ilgalaikioturt94">'Forma 12'!$C$146</definedName>
    <definedName name="VAS083_D_Ilgalaikioturt95" localSheetId="11">'Forma 12'!$C$147</definedName>
    <definedName name="VAS083_D_Ilgalaikioturt95">'Forma 12'!$C$147</definedName>
    <definedName name="VAS083_D_Ilgalaikioturt96" localSheetId="11">'Forma 12'!$C$148</definedName>
    <definedName name="VAS083_D_Ilgalaikioturt96">'Forma 12'!$C$148</definedName>
    <definedName name="VAS083_D_Ilgalaikioturt97" localSheetId="11">'Forma 12'!$C$150</definedName>
    <definedName name="VAS083_D_Ilgalaikioturt97">'Forma 12'!$C$150</definedName>
    <definedName name="VAS083_D_Ilgalaikioturt98" localSheetId="11">'Forma 12'!$C$151</definedName>
    <definedName name="VAS083_D_Ilgalaikioturt98">'Forma 12'!$C$151</definedName>
    <definedName name="VAS083_D_Ilgalaikioturt99" localSheetId="11">'Forma 12'!$C$152</definedName>
    <definedName name="VAS083_D_Ilgalaikioturt99">'Forma 12'!$C$152</definedName>
    <definedName name="VAS083_D_Inventorinisnu1" localSheetId="11">'Forma 12'!$D$9</definedName>
    <definedName name="VAS083_D_Inventorinisnu1">'Forma 12'!$D$9</definedName>
    <definedName name="VAS083_D_Irankiaimatavi1" localSheetId="11">'Forma 12'!$C$75</definedName>
    <definedName name="VAS083_D_Irankiaimatavi1">'Forma 12'!$C$75</definedName>
    <definedName name="VAS083_D_Irankiaimatavi2" localSheetId="11">'Forma 12'!$C$157</definedName>
    <definedName name="VAS083_D_Irankiaimatavi2">'Forma 12'!$C$157</definedName>
    <definedName name="VAS083_D_Irankiaimatavi3" localSheetId="11">'Forma 12'!$C$239</definedName>
    <definedName name="VAS083_D_Irankiaimatavi3">'Forma 12'!$C$239</definedName>
    <definedName name="VAS083_D_Irasyti1" localSheetId="11">'Forma 12'!$C$253</definedName>
    <definedName name="VAS083_D_Irasyti1">'Forma 12'!$C$253</definedName>
    <definedName name="VAS083_D_Irasyti2" localSheetId="11">'Forma 12'!$C$254</definedName>
    <definedName name="VAS083_D_Irasyti2">'Forma 12'!$C$254</definedName>
    <definedName name="VAS083_D_Irasyti3" localSheetId="11">'Forma 12'!$C$255</definedName>
    <definedName name="VAS083_D_Irasyti3">'Forma 12'!$C$255</definedName>
    <definedName name="VAS083_D_Keliaiaikstele1" localSheetId="11">'Forma 12'!$C$29</definedName>
    <definedName name="VAS083_D_Keliaiaikstele1">'Forma 12'!$C$29</definedName>
    <definedName name="VAS083_D_Keliaiaikstele2" localSheetId="11">'Forma 12'!$C$111</definedName>
    <definedName name="VAS083_D_Keliaiaikstele2">'Forma 12'!$C$111</definedName>
    <definedName name="VAS083_D_Keliaiaikstele3" localSheetId="11">'Forma 12'!$C$193</definedName>
    <definedName name="VAS083_D_Keliaiaikstele3">'Forma 12'!$C$193</definedName>
    <definedName name="VAS083_D_Kitareguliuoja1" localSheetId="11">'Forma 12'!$O$9</definedName>
    <definedName name="VAS083_D_Kitareguliuoja1">'Forma 12'!$O$9</definedName>
    <definedName name="VAS083_D_Kitasilgalaiki1" localSheetId="11">'Forma 12'!$C$88</definedName>
    <definedName name="VAS083_D_Kitasilgalaiki1">'Forma 12'!$C$88</definedName>
    <definedName name="VAS083_D_Kitasilgalaiki2" localSheetId="11">'Forma 12'!$C$170</definedName>
    <definedName name="VAS083_D_Kitasilgalaiki2">'Forma 12'!$C$170</definedName>
    <definedName name="VAS083_D_Kitasilgalaiki3" localSheetId="11">'Forma 12'!$C$252</definedName>
    <definedName name="VAS083_D_Kitasilgalaiki3">'Forma 12'!$C$252</definedName>
    <definedName name="VAS083_D_Kitasnemateria1" localSheetId="11">'Forma 12'!$C$20</definedName>
    <definedName name="VAS083_D_Kitasnemateria1">'Forma 12'!$C$20</definedName>
    <definedName name="VAS083_D_Kitasnemateria2" localSheetId="11">'Forma 12'!$C$102</definedName>
    <definedName name="VAS083_D_Kitasnemateria2">'Forma 12'!$C$102</definedName>
    <definedName name="VAS083_D_Kitasnemateria3" localSheetId="11">'Forma 12'!$C$184</definedName>
    <definedName name="VAS083_D_Kitasnemateria3">'Forma 12'!$C$184</definedName>
    <definedName name="VAS083_D_Kitigeriamojov1" localSheetId="11">'Forma 12'!$C$71</definedName>
    <definedName name="VAS083_D_Kitigeriamojov1">'Forma 12'!$C$71</definedName>
    <definedName name="VAS083_D_Kitigeriamojov2" localSheetId="11">'Forma 12'!$C$153</definedName>
    <definedName name="VAS083_D_Kitigeriamojov2">'Forma 12'!$C$153</definedName>
    <definedName name="VAS083_D_Kitigeriamojov3" localSheetId="11">'Forma 12'!$C$235</definedName>
    <definedName name="VAS083_D_Kitigeriamojov3">'Forma 12'!$C$235</definedName>
    <definedName name="VAS083_D_Kitiirenginiai1" localSheetId="11">'Forma 12'!$C$45</definedName>
    <definedName name="VAS083_D_Kitiirenginiai1">'Forma 12'!$C$45</definedName>
    <definedName name="VAS083_D_Kitiirenginiai2" localSheetId="11">'Forma 12'!$C$58</definedName>
    <definedName name="VAS083_D_Kitiirenginiai2">'Forma 12'!$C$58</definedName>
    <definedName name="VAS083_D_Kitiirenginiai3" localSheetId="11">'Forma 12'!$C$127</definedName>
    <definedName name="VAS083_D_Kitiirenginiai3">'Forma 12'!$C$127</definedName>
    <definedName name="VAS083_D_Kitiirenginiai4" localSheetId="11">'Forma 12'!$C$140</definedName>
    <definedName name="VAS083_D_Kitiirenginiai4">'Forma 12'!$C$140</definedName>
    <definedName name="VAS083_D_Kitiirenginiai5" localSheetId="11">'Forma 12'!$C$209</definedName>
    <definedName name="VAS083_D_Kitiirenginiai5">'Forma 12'!$C$209</definedName>
    <definedName name="VAS083_D_Kitiirenginiai6" localSheetId="11">'Forma 12'!$C$222</definedName>
    <definedName name="VAS083_D_Kitiirenginiai6">'Forma 12'!$C$222</definedName>
    <definedName name="VAS083_D_Kitostransport1" localSheetId="11">'Forma 12'!$C$84</definedName>
    <definedName name="VAS083_D_Kitostransport1">'Forma 12'!$C$84</definedName>
    <definedName name="VAS083_D_Kitostransport2" localSheetId="11">'Forma 12'!$C$166</definedName>
    <definedName name="VAS083_D_Kitostransport2">'Forma 12'!$C$166</definedName>
    <definedName name="VAS083_D_Kitostransport3" localSheetId="11">'Forma 12'!$C$248</definedName>
    <definedName name="VAS083_D_Kitostransport3">'Forma 12'!$C$248</definedName>
    <definedName name="VAS083_D_Kitosveiklosne1" localSheetId="11">'Forma 12'!$P$9</definedName>
    <definedName name="VAS083_D_Kitosveiklosne1">'Forma 12'!$P$9</definedName>
    <definedName name="VAS083_D_Lengviejiautom1" localSheetId="11">'Forma 12'!$C$80</definedName>
    <definedName name="VAS083_D_Lengviejiautom1">'Forma 12'!$C$80</definedName>
    <definedName name="VAS083_D_Lengviejiautom2" localSheetId="11">'Forma 12'!$C$162</definedName>
    <definedName name="VAS083_D_Lengviejiautom2">'Forma 12'!$C$162</definedName>
    <definedName name="VAS083_D_Lengviejiautom3" localSheetId="11">'Forma 12'!$C$244</definedName>
    <definedName name="VAS083_D_Lengviejiautom3">'Forma 12'!$C$244</definedName>
    <definedName name="VAS083_D_Lrklimatokaito1" localSheetId="11">'Forma 12'!$E$9</definedName>
    <definedName name="VAS083_D_Lrklimatokaito1">'Forma 12'!$E$9</definedName>
    <definedName name="VAS083_D_Masinosiriranga1" localSheetId="11">'Forma 12'!$C$49</definedName>
    <definedName name="VAS083_D_Masinosiriranga1">'Forma 12'!$C$49</definedName>
    <definedName name="VAS083_D_Masinosiriranga2" localSheetId="11">'Forma 12'!$C$131</definedName>
    <definedName name="VAS083_D_Masinosiriranga2">'Forma 12'!$C$131</definedName>
    <definedName name="VAS083_D_Masinosiriranga3" localSheetId="11">'Forma 12'!$C$213</definedName>
    <definedName name="VAS083_D_Masinosiriranga3">'Forma 12'!$C$213</definedName>
    <definedName name="VAS083_D_Nematerialusis1" localSheetId="11">'Forma 12'!$C$11</definedName>
    <definedName name="VAS083_D_Nematerialusis1">'Forma 12'!$C$11</definedName>
    <definedName name="VAS083_D_Nematerialusis2" localSheetId="11">'Forma 12'!$C$93</definedName>
    <definedName name="VAS083_D_Nematerialusis2">'Forma 12'!$C$93</definedName>
    <definedName name="VAS083_D_Nematerialusis3" localSheetId="11">'Forma 12'!$C$175</definedName>
    <definedName name="VAS083_D_Nematerialusis3">'Forma 12'!$C$175</definedName>
    <definedName name="VAS083_D_Netiesiogiaipa1" localSheetId="11">'Forma 12'!$C$92</definedName>
    <definedName name="VAS083_D_Netiesiogiaipa1">'Forma 12'!$C$92</definedName>
    <definedName name="VAS083_D_Nuotekudumblot1" localSheetId="11">'Forma 12'!$L$9</definedName>
    <definedName name="VAS083_D_Nuotekudumblot1">'Forma 12'!$L$9</definedName>
    <definedName name="VAS083_D_Nuotekuirdumbl1" localSheetId="11">'Forma 12'!$C$54</definedName>
    <definedName name="VAS083_D_Nuotekuirdumbl1">'Forma 12'!$C$54</definedName>
    <definedName name="VAS083_D_Nuotekuirdumbl2" localSheetId="11">'Forma 12'!$C$136</definedName>
    <definedName name="VAS083_D_Nuotekuirdumbl2">'Forma 12'!$C$136</definedName>
    <definedName name="VAS083_D_Nuotekuirdumbl3" localSheetId="11">'Forma 12'!$C$218</definedName>
    <definedName name="VAS083_D_Nuotekuirdumbl3">'Forma 12'!$C$218</definedName>
    <definedName name="VAS083_D_Nuotekusurinki1" localSheetId="11">'Forma 12'!$J$9</definedName>
    <definedName name="VAS083_D_Nuotekusurinki1">'Forma 12'!$J$9</definedName>
    <definedName name="VAS083_D_Nuotekuvalymas1" localSheetId="11">'Forma 12'!$K$9</definedName>
    <definedName name="VAS083_D_Nuotekuvalymas1">'Forma 12'!$K$9</definedName>
    <definedName name="VAS083_D_Pastataiadmini1" localSheetId="11">'Forma 12'!$C$25</definedName>
    <definedName name="VAS083_D_Pastataiadmini1">'Forma 12'!$C$25</definedName>
    <definedName name="VAS083_D_Pastataiadmini2" localSheetId="11">'Forma 12'!$C$107</definedName>
    <definedName name="VAS083_D_Pastataiadmini2">'Forma 12'!$C$107</definedName>
    <definedName name="VAS083_D_Pastataiadmini3" localSheetId="11">'Forma 12'!$C$189</definedName>
    <definedName name="VAS083_D_Pastataiadmini3">'Forma 12'!$C$189</definedName>
    <definedName name="VAS083_D_Pastataiirstat1" localSheetId="11">'Forma 12'!$C$24</definedName>
    <definedName name="VAS083_D_Pastataiirstat1">'Forma 12'!$C$24</definedName>
    <definedName name="VAS083_D_Pastataiirstat2" localSheetId="11">'Forma 12'!$C$106</definedName>
    <definedName name="VAS083_D_Pastataiirstat2">'Forma 12'!$C$106</definedName>
    <definedName name="VAS083_D_Pastataiirstat3" localSheetId="11">'Forma 12'!$C$188</definedName>
    <definedName name="VAS083_D_Pastataiirstat3">'Forma 12'!$C$188</definedName>
    <definedName name="VAS083_D_Pavirsiniunuot1" localSheetId="11">'Forma 12'!$M$9</definedName>
    <definedName name="VAS083_D_Pavirsiniunuot1">'Forma 12'!$M$9</definedName>
    <definedName name="VAS083_D_Saulessviesose1" localSheetId="11">'Forma 12'!$C$41</definedName>
    <definedName name="VAS083_D_Saulessviesose1">'Forma 12'!$C$41</definedName>
    <definedName name="VAS083_D_Saulessviesose2" localSheetId="11">'Forma 12'!$C$123</definedName>
    <definedName name="VAS083_D_Saulessviesose2">'Forma 12'!$C$123</definedName>
    <definedName name="VAS083_D_Saulessviesose3" localSheetId="11">'Forma 12'!$C$205</definedName>
    <definedName name="VAS083_D_Saulessviesose3">'Forma 12'!$C$205</definedName>
    <definedName name="VAS083_D_Silumosatsiska1" localSheetId="11">'Forma 12'!$C$67</definedName>
    <definedName name="VAS083_D_Silumosatsiska1">'Forma 12'!$C$67</definedName>
    <definedName name="VAS083_D_Silumosatsiska2" localSheetId="11">'Forma 12'!$C$149</definedName>
    <definedName name="VAS083_D_Silumosatsiska2">'Forma 12'!$C$149</definedName>
    <definedName name="VAS083_D_Silumosatsiska3" localSheetId="11">'Forma 12'!$C$231</definedName>
    <definedName name="VAS083_D_Silumosatsiska3">'Forma 12'!$C$231</definedName>
    <definedName name="VAS083_D_Silumosirkarst1" localSheetId="11">'Forma 12'!$C$37</definedName>
    <definedName name="VAS083_D_Silumosirkarst1">'Forma 12'!$C$37</definedName>
    <definedName name="VAS083_D_Silumosirkarst2" localSheetId="11">'Forma 12'!$C$119</definedName>
    <definedName name="VAS083_D_Silumosirkarst2">'Forma 12'!$C$119</definedName>
    <definedName name="VAS083_D_Silumosirkarst3" localSheetId="11">'Forma 12'!$C$201</definedName>
    <definedName name="VAS083_D_Silumosirkarst3">'Forma 12'!$C$201</definedName>
    <definedName name="VAS083_D_Specprogramine1" localSheetId="11">'Forma 12'!$C$16</definedName>
    <definedName name="VAS083_D_Specprogramine1">'Forma 12'!$C$16</definedName>
    <definedName name="VAS083_D_Specprogramine2" localSheetId="11">'Forma 12'!$C$98</definedName>
    <definedName name="VAS083_D_Specprogramine2">'Forma 12'!$C$98</definedName>
    <definedName name="VAS083_D_Specprogramine3" localSheetId="11">'Forma 12'!$C$180</definedName>
    <definedName name="VAS083_D_Specprogramine3">'Forma 12'!$C$180</definedName>
    <definedName name="VAS083_D_Standartinepro1" localSheetId="11">'Forma 12'!$C$12</definedName>
    <definedName name="VAS083_D_Standartinepro1">'Forma 12'!$C$12</definedName>
    <definedName name="VAS083_D_Standartinepro2" localSheetId="11">'Forma 12'!$C$94</definedName>
    <definedName name="VAS083_D_Standartinepro2">'Forma 12'!$C$94</definedName>
    <definedName name="VAS083_D_Standartinepro3" localSheetId="11">'Forma 12'!$C$176</definedName>
    <definedName name="VAS083_D_Standartinepro3">'Forma 12'!$C$176</definedName>
    <definedName name="VAS083_D_Tiesiogiaipask1" localSheetId="11">'Forma 12'!$C$10</definedName>
    <definedName name="VAS083_D_Tiesiogiaipask1">'Forma 12'!$C$10</definedName>
    <definedName name="VAS083_D_Transportoprie1" localSheetId="11">'Forma 12'!$C$79</definedName>
    <definedName name="VAS083_D_Transportoprie1">'Forma 12'!$C$79</definedName>
    <definedName name="VAS083_D_Transportoprie2" localSheetId="11">'Forma 12'!$C$161</definedName>
    <definedName name="VAS083_D_Transportoprie2">'Forma 12'!$C$161</definedName>
    <definedName name="VAS083_D_Transportoprie3" localSheetId="11">'Forma 12'!$C$243</definedName>
    <definedName name="VAS083_D_Transportoprie3">'Forma 12'!$C$243</definedName>
    <definedName name="VAS083_D_Turtovienetask1" localSheetId="11">'Forma 12'!$F$9</definedName>
    <definedName name="VAS083_D_Turtovienetask1">'Forma 12'!$F$9</definedName>
    <definedName name="VAS083_D_Vandenssiurbli1" localSheetId="11">'Forma 12'!$C$50</definedName>
    <definedName name="VAS083_D_Vandenssiurbli1">'Forma 12'!$C$50</definedName>
    <definedName name="VAS083_D_Vandenssiurbli2" localSheetId="11">'Forma 12'!$C$132</definedName>
    <definedName name="VAS083_D_Vandenssiurbli2">'Forma 12'!$C$132</definedName>
    <definedName name="VAS083_D_Vandenssiurbli3" localSheetId="11">'Forma 12'!$C$214</definedName>
    <definedName name="VAS083_D_Vandenssiurbli3">'Forma 12'!$C$214</definedName>
    <definedName name="VAS083_F_Atsiskaitomiej1Apskaitosveikla1" localSheetId="11">'Forma 12'!$N$63</definedName>
    <definedName name="VAS083_F_Atsiskaitomiej1Apskaitosveikla1">'Forma 12'!$N$63</definedName>
    <definedName name="VAS083_F_Atsiskaitomiej1Geriamojovande7" localSheetId="11">'Forma 12'!$G$63</definedName>
    <definedName name="VAS083_F_Atsiskaitomiej1Geriamojovande7">'Forma 12'!$G$63</definedName>
    <definedName name="VAS083_F_Atsiskaitomiej1Geriamojovande8" localSheetId="11">'Forma 12'!$H$63</definedName>
    <definedName name="VAS083_F_Atsiskaitomiej1Geriamojovande8">'Forma 12'!$H$63</definedName>
    <definedName name="VAS083_F_Atsiskaitomiej1Geriamojovande9" localSheetId="11">'Forma 12'!$I$63</definedName>
    <definedName name="VAS083_F_Atsiskaitomiej1Geriamojovande9">'Forma 12'!$I$63</definedName>
    <definedName name="VAS083_F_Atsiskaitomiej1Kitareguliuoja1" localSheetId="11">'Forma 12'!$O$63</definedName>
    <definedName name="VAS083_F_Atsiskaitomiej1Kitareguliuoja1">'Forma 12'!$O$63</definedName>
    <definedName name="VAS083_F_Atsiskaitomiej1Kitosveiklosne1" localSheetId="11">'Forma 12'!$P$63</definedName>
    <definedName name="VAS083_F_Atsiskaitomiej1Kitosveiklosne1">'Forma 12'!$P$63</definedName>
    <definedName name="VAS083_F_Atsiskaitomiej1Nuotekudumblot1" localSheetId="11">'Forma 12'!$L$63</definedName>
    <definedName name="VAS083_F_Atsiskaitomiej1Nuotekudumblot1">'Forma 12'!$L$63</definedName>
    <definedName name="VAS083_F_Atsiskaitomiej1Nuotekusurinki1" localSheetId="11">'Forma 12'!$J$63</definedName>
    <definedName name="VAS083_F_Atsiskaitomiej1Nuotekusurinki1">'Forma 12'!$J$63</definedName>
    <definedName name="VAS083_F_Atsiskaitomiej1Nuotekuvalymas1" localSheetId="11">'Forma 12'!$K$63</definedName>
    <definedName name="VAS083_F_Atsiskaitomiej1Nuotekuvalymas1">'Forma 12'!$K$63</definedName>
    <definedName name="VAS083_F_Atsiskaitomiej1Pavirsiniunuot1" localSheetId="11">'Forma 12'!$M$63</definedName>
    <definedName name="VAS083_F_Atsiskaitomiej1Pavirsiniunuot1">'Forma 12'!$M$63</definedName>
    <definedName name="VAS083_F_Atsiskaitomiej2Apskaitosveikla1" localSheetId="11">'Forma 12'!$N$145</definedName>
    <definedName name="VAS083_F_Atsiskaitomiej2Apskaitosveikla1">'Forma 12'!$N$145</definedName>
    <definedName name="VAS083_F_Atsiskaitomiej2Geriamojovande7" localSheetId="11">'Forma 12'!$G$145</definedName>
    <definedName name="VAS083_F_Atsiskaitomiej2Geriamojovande7">'Forma 12'!$G$145</definedName>
    <definedName name="VAS083_F_Atsiskaitomiej2Geriamojovande8" localSheetId="11">'Forma 12'!$H$145</definedName>
    <definedName name="VAS083_F_Atsiskaitomiej2Geriamojovande8">'Forma 12'!$H$145</definedName>
    <definedName name="VAS083_F_Atsiskaitomiej2Geriamojovande9" localSheetId="11">'Forma 12'!$I$145</definedName>
    <definedName name="VAS083_F_Atsiskaitomiej2Geriamojovande9">'Forma 12'!$I$145</definedName>
    <definedName name="VAS083_F_Atsiskaitomiej2Kitareguliuoja1" localSheetId="11">'Forma 12'!$O$145</definedName>
    <definedName name="VAS083_F_Atsiskaitomiej2Kitareguliuoja1">'Forma 12'!$O$145</definedName>
    <definedName name="VAS083_F_Atsiskaitomiej2Kitosveiklosne1" localSheetId="11">'Forma 12'!$P$145</definedName>
    <definedName name="VAS083_F_Atsiskaitomiej2Kitosveiklosne1">'Forma 12'!$P$145</definedName>
    <definedName name="VAS083_F_Atsiskaitomiej2Nuotekudumblot1" localSheetId="11">'Forma 12'!$L$145</definedName>
    <definedName name="VAS083_F_Atsiskaitomiej2Nuotekudumblot1">'Forma 12'!$L$145</definedName>
    <definedName name="VAS083_F_Atsiskaitomiej2Nuotekusurinki1" localSheetId="11">'Forma 12'!$J$145</definedName>
    <definedName name="VAS083_F_Atsiskaitomiej2Nuotekusurinki1">'Forma 12'!$J$145</definedName>
    <definedName name="VAS083_F_Atsiskaitomiej2Nuotekuvalymas1" localSheetId="11">'Forma 12'!$K$145</definedName>
    <definedName name="VAS083_F_Atsiskaitomiej2Nuotekuvalymas1">'Forma 12'!$K$145</definedName>
    <definedName name="VAS083_F_Atsiskaitomiej2Pavirsiniunuot1" localSheetId="11">'Forma 12'!$M$145</definedName>
    <definedName name="VAS083_F_Atsiskaitomiej2Pavirsiniunuot1">'Forma 12'!$M$145</definedName>
    <definedName name="VAS083_F_Atsiskaitomiej3Apskaitosveikla1" localSheetId="11">'Forma 12'!$N$227</definedName>
    <definedName name="VAS083_F_Atsiskaitomiej3Apskaitosveikla1">'Forma 12'!$N$227</definedName>
    <definedName name="VAS083_F_Atsiskaitomiej3Geriamojovande7" localSheetId="11">'Forma 12'!$G$227</definedName>
    <definedName name="VAS083_F_Atsiskaitomiej3Geriamojovande7">'Forma 12'!$G$227</definedName>
    <definedName name="VAS083_F_Atsiskaitomiej3Geriamojovande8" localSheetId="11">'Forma 12'!$H$227</definedName>
    <definedName name="VAS083_F_Atsiskaitomiej3Geriamojovande8">'Forma 12'!$H$227</definedName>
    <definedName name="VAS083_F_Atsiskaitomiej3Geriamojovande9" localSheetId="11">'Forma 12'!$I$227</definedName>
    <definedName name="VAS083_F_Atsiskaitomiej3Geriamojovande9">'Forma 12'!$I$227</definedName>
    <definedName name="VAS083_F_Atsiskaitomiej3Kitareguliuoja1" localSheetId="11">'Forma 12'!$O$227</definedName>
    <definedName name="VAS083_F_Atsiskaitomiej3Kitareguliuoja1">'Forma 12'!$O$227</definedName>
    <definedName name="VAS083_F_Atsiskaitomiej3Kitosveiklosne1" localSheetId="11">'Forma 12'!$P$227</definedName>
    <definedName name="VAS083_F_Atsiskaitomiej3Kitosveiklosne1">'Forma 12'!$P$227</definedName>
    <definedName name="VAS083_F_Atsiskaitomiej3Nuotekudumblot1" localSheetId="11">'Forma 12'!$L$227</definedName>
    <definedName name="VAS083_F_Atsiskaitomiej3Nuotekudumblot1">'Forma 12'!$L$227</definedName>
    <definedName name="VAS083_F_Atsiskaitomiej3Nuotekusurinki1" localSheetId="11">'Forma 12'!$J$227</definedName>
    <definedName name="VAS083_F_Atsiskaitomiej3Nuotekusurinki1">'Forma 12'!$J$227</definedName>
    <definedName name="VAS083_F_Atsiskaitomiej3Nuotekuvalymas1" localSheetId="11">'Forma 12'!$K$227</definedName>
    <definedName name="VAS083_F_Atsiskaitomiej3Nuotekuvalymas1">'Forma 12'!$K$227</definedName>
    <definedName name="VAS083_F_Atsiskaitomiej3Pavirsiniunuot1" localSheetId="11">'Forma 12'!$M$227</definedName>
    <definedName name="VAS083_F_Atsiskaitomiej3Pavirsiniunuot1">'Forma 12'!$M$227</definedName>
    <definedName name="VAS083_F_Bendraipaskirs1Apskaitosveikla1" localSheetId="11">'Forma 12'!$N$174</definedName>
    <definedName name="VAS083_F_Bendraipaskirs1Apskaitosveikla1">'Forma 12'!$N$174</definedName>
    <definedName name="VAS083_F_Bendraipaskirs1Geriamojovande7" localSheetId="11">'Forma 12'!$G$174</definedName>
    <definedName name="VAS083_F_Bendraipaskirs1Geriamojovande7">'Forma 12'!$G$174</definedName>
    <definedName name="VAS083_F_Bendraipaskirs1Geriamojovande8" localSheetId="11">'Forma 12'!$H$174</definedName>
    <definedName name="VAS083_F_Bendraipaskirs1Geriamojovande8">'Forma 12'!$H$174</definedName>
    <definedName name="VAS083_F_Bendraipaskirs1Geriamojovande9" localSheetId="11">'Forma 12'!$I$174</definedName>
    <definedName name="VAS083_F_Bendraipaskirs1Geriamojovande9">'Forma 12'!$I$174</definedName>
    <definedName name="VAS083_F_Bendraipaskirs1Kitareguliuoja1" localSheetId="11">'Forma 12'!$O$174</definedName>
    <definedName name="VAS083_F_Bendraipaskirs1Kitareguliuoja1">'Forma 12'!$O$174</definedName>
    <definedName name="VAS083_F_Bendraipaskirs1Kitosveiklosne1" localSheetId="11">'Forma 12'!$P$174</definedName>
    <definedName name="VAS083_F_Bendraipaskirs1Kitosveiklosne1">'Forma 12'!$P$174</definedName>
    <definedName name="VAS083_F_Bendraipaskirs1Nuotekudumblot1" localSheetId="11">'Forma 12'!$L$174</definedName>
    <definedName name="VAS083_F_Bendraipaskirs1Nuotekudumblot1">'Forma 12'!$L$174</definedName>
    <definedName name="VAS083_F_Bendraipaskirs1Nuotekusurinki1" localSheetId="11">'Forma 12'!$J$174</definedName>
    <definedName name="VAS083_F_Bendraipaskirs1Nuotekusurinki1">'Forma 12'!$J$174</definedName>
    <definedName name="VAS083_F_Bendraipaskirs1Nuotekuvalymas1" localSheetId="11">'Forma 12'!$K$174</definedName>
    <definedName name="VAS083_F_Bendraipaskirs1Nuotekuvalymas1">'Forma 12'!$K$174</definedName>
    <definedName name="VAS083_F_Bendraipaskirs1Pavirsiniunuot1" localSheetId="11">'Forma 12'!$M$174</definedName>
    <definedName name="VAS083_F_Bendraipaskirs1Pavirsiniunuot1">'Forma 12'!$M$174</definedName>
    <definedName name="VAS083_F_Geriamojovande1Apskaitosveikla1" localSheetId="11">'Forma 12'!$N$33</definedName>
    <definedName name="VAS083_F_Geriamojovande1Apskaitosveikla1">'Forma 12'!$N$33</definedName>
    <definedName name="VAS083_F_Geriamojovande1Geriamojovande7" localSheetId="11">'Forma 12'!$G$33</definedName>
    <definedName name="VAS083_F_Geriamojovande1Geriamojovande7">'Forma 12'!$G$33</definedName>
    <definedName name="VAS083_F_Geriamojovande1Geriamojovande8" localSheetId="11">'Forma 12'!$H$33</definedName>
    <definedName name="VAS083_F_Geriamojovande1Geriamojovande8">'Forma 12'!$H$33</definedName>
    <definedName name="VAS083_F_Geriamojovande1Geriamojovande9" localSheetId="11">'Forma 12'!$I$33</definedName>
    <definedName name="VAS083_F_Geriamojovande1Geriamojovande9">'Forma 12'!$I$33</definedName>
    <definedName name="VAS083_F_Geriamojovande1Kitareguliuoja1" localSheetId="11">'Forma 12'!$O$33</definedName>
    <definedName name="VAS083_F_Geriamojovande1Kitareguliuoja1">'Forma 12'!$O$33</definedName>
    <definedName name="VAS083_F_Geriamojovande1Kitosveiklosne1" localSheetId="11">'Forma 12'!$P$33</definedName>
    <definedName name="VAS083_F_Geriamojovande1Kitosveiklosne1">'Forma 12'!$P$33</definedName>
    <definedName name="VAS083_F_Geriamojovande1Nuotekudumblot1" localSheetId="11">'Forma 12'!$L$33</definedName>
    <definedName name="VAS083_F_Geriamojovande1Nuotekudumblot1">'Forma 12'!$L$33</definedName>
    <definedName name="VAS083_F_Geriamojovande1Nuotekusurinki1" localSheetId="11">'Forma 12'!$J$33</definedName>
    <definedName name="VAS083_F_Geriamojovande1Nuotekusurinki1">'Forma 12'!$J$33</definedName>
    <definedName name="VAS083_F_Geriamojovande1Nuotekuvalymas1" localSheetId="11">'Forma 12'!$K$33</definedName>
    <definedName name="VAS083_F_Geriamojovande1Nuotekuvalymas1">'Forma 12'!$K$33</definedName>
    <definedName name="VAS083_F_Geriamojovande1Pavirsiniunuot1" localSheetId="11">'Forma 12'!$M$33</definedName>
    <definedName name="VAS083_F_Geriamojovande1Pavirsiniunuot1">'Forma 12'!$M$33</definedName>
    <definedName name="VAS083_F_Geriamojovande2Apskaitosveikla1" localSheetId="11">'Forma 12'!$N$59</definedName>
    <definedName name="VAS083_F_Geriamojovande2Apskaitosveikla1">'Forma 12'!$N$59</definedName>
    <definedName name="VAS083_F_Geriamojovande2Geriamojovande7" localSheetId="11">'Forma 12'!$G$59</definedName>
    <definedName name="VAS083_F_Geriamojovande2Geriamojovande7">'Forma 12'!$G$59</definedName>
    <definedName name="VAS083_F_Geriamojovande2Geriamojovande8" localSheetId="11">'Forma 12'!$H$59</definedName>
    <definedName name="VAS083_F_Geriamojovande2Geriamojovande8">'Forma 12'!$H$59</definedName>
    <definedName name="VAS083_F_Geriamojovande2Geriamojovande9" localSheetId="11">'Forma 12'!$I$59</definedName>
    <definedName name="VAS083_F_Geriamojovande2Geriamojovande9">'Forma 12'!$I$59</definedName>
    <definedName name="VAS083_F_Geriamojovande2Kitareguliuoja1" localSheetId="11">'Forma 12'!$O$59</definedName>
    <definedName name="VAS083_F_Geriamojovande2Kitareguliuoja1">'Forma 12'!$O$59</definedName>
    <definedName name="VAS083_F_Geriamojovande2Kitosveiklosne1" localSheetId="11">'Forma 12'!$P$59</definedName>
    <definedName name="VAS083_F_Geriamojovande2Kitosveiklosne1">'Forma 12'!$P$59</definedName>
    <definedName name="VAS083_F_Geriamojovande2Nuotekudumblot1" localSheetId="11">'Forma 12'!$L$59</definedName>
    <definedName name="VAS083_F_Geriamojovande2Nuotekudumblot1">'Forma 12'!$L$59</definedName>
    <definedName name="VAS083_F_Geriamojovande2Nuotekusurinki1" localSheetId="11">'Forma 12'!$J$59</definedName>
    <definedName name="VAS083_F_Geriamojovande2Nuotekusurinki1">'Forma 12'!$J$59</definedName>
    <definedName name="VAS083_F_Geriamojovande2Nuotekuvalymas1" localSheetId="11">'Forma 12'!$K$59</definedName>
    <definedName name="VAS083_F_Geriamojovande2Nuotekuvalymas1">'Forma 12'!$K$59</definedName>
    <definedName name="VAS083_F_Geriamojovande2Pavirsiniunuot1" localSheetId="11">'Forma 12'!$M$59</definedName>
    <definedName name="VAS083_F_Geriamojovande2Pavirsiniunuot1">'Forma 12'!$M$59</definedName>
    <definedName name="VAS083_F_Geriamojovande3Apskaitosveikla1" localSheetId="11">'Forma 12'!$N$115</definedName>
    <definedName name="VAS083_F_Geriamojovande3Apskaitosveikla1">'Forma 12'!$N$115</definedName>
    <definedName name="VAS083_F_Geriamojovande3Geriamojovande7" localSheetId="11">'Forma 12'!$G$115</definedName>
    <definedName name="VAS083_F_Geriamojovande3Geriamojovande7">'Forma 12'!$G$115</definedName>
    <definedName name="VAS083_F_Geriamojovande3Geriamojovande8" localSheetId="11">'Forma 12'!$H$115</definedName>
    <definedName name="VAS083_F_Geriamojovande3Geriamojovande8">'Forma 12'!$H$115</definedName>
    <definedName name="VAS083_F_Geriamojovande3Geriamojovande9" localSheetId="11">'Forma 12'!$I$115</definedName>
    <definedName name="VAS083_F_Geriamojovande3Geriamojovande9">'Forma 12'!$I$115</definedName>
    <definedName name="VAS083_F_Geriamojovande3Kitareguliuoja1" localSheetId="11">'Forma 12'!$O$115</definedName>
    <definedName name="VAS083_F_Geriamojovande3Kitareguliuoja1">'Forma 12'!$O$115</definedName>
    <definedName name="VAS083_F_Geriamojovande3Kitosveiklosne1" localSheetId="11">'Forma 12'!$P$115</definedName>
    <definedName name="VAS083_F_Geriamojovande3Kitosveiklosne1">'Forma 12'!$P$115</definedName>
    <definedName name="VAS083_F_Geriamojovande3Nuotekudumblot1" localSheetId="11">'Forma 12'!$L$115</definedName>
    <definedName name="VAS083_F_Geriamojovande3Nuotekudumblot1">'Forma 12'!$L$115</definedName>
    <definedName name="VAS083_F_Geriamojovande3Nuotekusurinki1" localSheetId="11">'Forma 12'!$J$115</definedName>
    <definedName name="VAS083_F_Geriamojovande3Nuotekusurinki1">'Forma 12'!$J$115</definedName>
    <definedName name="VAS083_F_Geriamojovande3Nuotekuvalymas1" localSheetId="11">'Forma 12'!$K$115</definedName>
    <definedName name="VAS083_F_Geriamojovande3Nuotekuvalymas1">'Forma 12'!$K$115</definedName>
    <definedName name="VAS083_F_Geriamojovande3Pavirsiniunuot1" localSheetId="11">'Forma 12'!$M$115</definedName>
    <definedName name="VAS083_F_Geriamojovande3Pavirsiniunuot1">'Forma 12'!$M$115</definedName>
    <definedName name="VAS083_F_Geriamojovande4Apskaitosveikla1" localSheetId="11">'Forma 12'!$N$141</definedName>
    <definedName name="VAS083_F_Geriamojovande4Apskaitosveikla1">'Forma 12'!$N$141</definedName>
    <definedName name="VAS083_F_Geriamojovande4Geriamojovande7" localSheetId="11">'Forma 12'!$G$141</definedName>
    <definedName name="VAS083_F_Geriamojovande4Geriamojovande7">'Forma 12'!$G$141</definedName>
    <definedName name="VAS083_F_Geriamojovande4Geriamojovande8" localSheetId="11">'Forma 12'!$H$141</definedName>
    <definedName name="VAS083_F_Geriamojovande4Geriamojovande8">'Forma 12'!$H$141</definedName>
    <definedName name="VAS083_F_Geriamojovande4Geriamojovande9" localSheetId="11">'Forma 12'!$I$141</definedName>
    <definedName name="VAS083_F_Geriamojovande4Geriamojovande9">'Forma 12'!$I$141</definedName>
    <definedName name="VAS083_F_Geriamojovande4Kitareguliuoja1" localSheetId="11">'Forma 12'!$O$141</definedName>
    <definedName name="VAS083_F_Geriamojovande4Kitareguliuoja1">'Forma 12'!$O$141</definedName>
    <definedName name="VAS083_F_Geriamojovande4Kitosveiklosne1" localSheetId="11">'Forma 12'!$P$141</definedName>
    <definedName name="VAS083_F_Geriamojovande4Kitosveiklosne1">'Forma 12'!$P$141</definedName>
    <definedName name="VAS083_F_Geriamojovande4Nuotekudumblot1" localSheetId="11">'Forma 12'!$L$141</definedName>
    <definedName name="VAS083_F_Geriamojovande4Nuotekudumblot1">'Forma 12'!$L$141</definedName>
    <definedName name="VAS083_F_Geriamojovande4Nuotekusurinki1" localSheetId="11">'Forma 12'!$J$141</definedName>
    <definedName name="VAS083_F_Geriamojovande4Nuotekusurinki1">'Forma 12'!$J$141</definedName>
    <definedName name="VAS083_F_Geriamojovande4Nuotekuvalymas1" localSheetId="11">'Forma 12'!$K$141</definedName>
    <definedName name="VAS083_F_Geriamojovande4Nuotekuvalymas1">'Forma 12'!$K$141</definedName>
    <definedName name="VAS083_F_Geriamojovande4Pavirsiniunuot1" localSheetId="11">'Forma 12'!$M$141</definedName>
    <definedName name="VAS083_F_Geriamojovande4Pavirsiniunuot1">'Forma 12'!$M$141</definedName>
    <definedName name="VAS083_F_Geriamojovande5Apskaitosveikla1" localSheetId="11">'Forma 12'!$N$197</definedName>
    <definedName name="VAS083_F_Geriamojovande5Apskaitosveikla1">'Forma 12'!$N$197</definedName>
    <definedName name="VAS083_F_Geriamojovande5Geriamojovande7" localSheetId="11">'Forma 12'!$G$197</definedName>
    <definedName name="VAS083_F_Geriamojovande5Geriamojovande7">'Forma 12'!$G$197</definedName>
    <definedName name="VAS083_F_Geriamojovande5Geriamojovande8" localSheetId="11">'Forma 12'!$H$197</definedName>
    <definedName name="VAS083_F_Geriamojovande5Geriamojovande8">'Forma 12'!$H$197</definedName>
    <definedName name="VAS083_F_Geriamojovande5Geriamojovande9" localSheetId="11">'Forma 12'!$I$197</definedName>
    <definedName name="VAS083_F_Geriamojovande5Geriamojovande9">'Forma 12'!$I$197</definedName>
    <definedName name="VAS083_F_Geriamojovande5Kitareguliuoja1" localSheetId="11">'Forma 12'!$O$197</definedName>
    <definedName name="VAS083_F_Geriamojovande5Kitareguliuoja1">'Forma 12'!$O$197</definedName>
    <definedName name="VAS083_F_Geriamojovande5Kitosveiklosne1" localSheetId="11">'Forma 12'!$P$197</definedName>
    <definedName name="VAS083_F_Geriamojovande5Kitosveiklosne1">'Forma 12'!$P$197</definedName>
    <definedName name="VAS083_F_Geriamojovande5Nuotekudumblot1" localSheetId="11">'Forma 12'!$L$197</definedName>
    <definedName name="VAS083_F_Geriamojovande5Nuotekudumblot1">'Forma 12'!$L$197</definedName>
    <definedName name="VAS083_F_Geriamojovande5Nuotekusurinki1" localSheetId="11">'Forma 12'!$J$197</definedName>
    <definedName name="VAS083_F_Geriamojovande5Nuotekusurinki1">'Forma 12'!$J$197</definedName>
    <definedName name="VAS083_F_Geriamojovande5Nuotekuvalymas1" localSheetId="11">'Forma 12'!$K$197</definedName>
    <definedName name="VAS083_F_Geriamojovande5Nuotekuvalymas1">'Forma 12'!$K$197</definedName>
    <definedName name="VAS083_F_Geriamojovande5Pavirsiniunuot1" localSheetId="11">'Forma 12'!$M$197</definedName>
    <definedName name="VAS083_F_Geriamojovande5Pavirsiniunuot1">'Forma 12'!$M$197</definedName>
    <definedName name="VAS083_F_Geriamojovande6Apskaitosveikla1" localSheetId="11">'Forma 12'!$N$223</definedName>
    <definedName name="VAS083_F_Geriamojovande6Apskaitosveikla1">'Forma 12'!$N$223</definedName>
    <definedName name="VAS083_F_Geriamojovande6Geriamojovande7" localSheetId="11">'Forma 12'!$G$223</definedName>
    <definedName name="VAS083_F_Geriamojovande6Geriamojovande7">'Forma 12'!$G$223</definedName>
    <definedName name="VAS083_F_Geriamojovande6Geriamojovande8" localSheetId="11">'Forma 12'!$H$223</definedName>
    <definedName name="VAS083_F_Geriamojovande6Geriamojovande8">'Forma 12'!$H$223</definedName>
    <definedName name="VAS083_F_Geriamojovande6Geriamojovande9" localSheetId="11">'Forma 12'!$I$223</definedName>
    <definedName name="VAS083_F_Geriamojovande6Geriamojovande9">'Forma 12'!$I$223</definedName>
    <definedName name="VAS083_F_Geriamojovande6Kitareguliuoja1" localSheetId="11">'Forma 12'!$O$223</definedName>
    <definedName name="VAS083_F_Geriamojovande6Kitareguliuoja1">'Forma 12'!$O$223</definedName>
    <definedName name="VAS083_F_Geriamojovande6Kitosveiklosne1" localSheetId="11">'Forma 12'!$P$223</definedName>
    <definedName name="VAS083_F_Geriamojovande6Kitosveiklosne1">'Forma 12'!$P$223</definedName>
    <definedName name="VAS083_F_Geriamojovande6Nuotekudumblot1" localSheetId="11">'Forma 12'!$L$223</definedName>
    <definedName name="VAS083_F_Geriamojovande6Nuotekudumblot1">'Forma 12'!$L$223</definedName>
    <definedName name="VAS083_F_Geriamojovande6Nuotekusurinki1" localSheetId="11">'Forma 12'!$J$223</definedName>
    <definedName name="VAS083_F_Geriamojovande6Nuotekusurinki1">'Forma 12'!$J$223</definedName>
    <definedName name="VAS083_F_Geriamojovande6Nuotekuvalymas1" localSheetId="11">'Forma 12'!$K$223</definedName>
    <definedName name="VAS083_F_Geriamojovande6Nuotekuvalymas1">'Forma 12'!$K$223</definedName>
    <definedName name="VAS083_F_Geriamojovande6Pavirsiniunuot1" localSheetId="11">'Forma 12'!$M$223</definedName>
    <definedName name="VAS083_F_Geriamojovande6Pavirsiniunuot1">'Forma 12'!$M$223</definedName>
    <definedName name="VAS083_F_Ilgalaikioturt100Apskaitosveikla1" localSheetId="11">'Forma 12'!$N$154</definedName>
    <definedName name="VAS083_F_Ilgalaikioturt100Apskaitosveikla1">'Forma 12'!$N$154</definedName>
    <definedName name="VAS083_F_Ilgalaikioturt100Geriamojovande7" localSheetId="11">'Forma 12'!$G$154</definedName>
    <definedName name="VAS083_F_Ilgalaikioturt100Geriamojovande7">'Forma 12'!$G$154</definedName>
    <definedName name="VAS083_F_Ilgalaikioturt100Geriamojovande8" localSheetId="11">'Forma 12'!$H$154</definedName>
    <definedName name="VAS083_F_Ilgalaikioturt100Geriamojovande8">'Forma 12'!$H$154</definedName>
    <definedName name="VAS083_F_Ilgalaikioturt100Geriamojovande9" localSheetId="11">'Forma 12'!$I$154</definedName>
    <definedName name="VAS083_F_Ilgalaikioturt100Geriamojovande9">'Forma 12'!$I$154</definedName>
    <definedName name="VAS083_F_Ilgalaikioturt100Inventorinisnu1" localSheetId="11">'Forma 12'!$D$154</definedName>
    <definedName name="VAS083_F_Ilgalaikioturt100Inventorinisnu1">'Forma 12'!$D$154</definedName>
    <definedName name="VAS083_F_Ilgalaikioturt100Kitareguliuoja1" localSheetId="11">'Forma 12'!$O$154</definedName>
    <definedName name="VAS083_F_Ilgalaikioturt100Kitareguliuoja1">'Forma 12'!$O$154</definedName>
    <definedName name="VAS083_F_Ilgalaikioturt100Kitosveiklosne1" localSheetId="11">'Forma 12'!$P$154</definedName>
    <definedName name="VAS083_F_Ilgalaikioturt100Kitosveiklosne1">'Forma 12'!$P$154</definedName>
    <definedName name="VAS083_F_Ilgalaikioturt100Lrklimatokaito1" localSheetId="11">'Forma 12'!$E$154</definedName>
    <definedName name="VAS083_F_Ilgalaikioturt100Lrklimatokaito1">'Forma 12'!$E$154</definedName>
    <definedName name="VAS083_F_Ilgalaikioturt100Nuotekudumblot1" localSheetId="11">'Forma 12'!$L$154</definedName>
    <definedName name="VAS083_F_Ilgalaikioturt100Nuotekudumblot1">'Forma 12'!$L$154</definedName>
    <definedName name="VAS083_F_Ilgalaikioturt100Nuotekusurinki1" localSheetId="11">'Forma 12'!$J$154</definedName>
    <definedName name="VAS083_F_Ilgalaikioturt100Nuotekusurinki1">'Forma 12'!$J$154</definedName>
    <definedName name="VAS083_F_Ilgalaikioturt100Nuotekuvalymas1" localSheetId="11">'Forma 12'!$K$154</definedName>
    <definedName name="VAS083_F_Ilgalaikioturt100Nuotekuvalymas1">'Forma 12'!$K$154</definedName>
    <definedName name="VAS083_F_Ilgalaikioturt100Pavirsiniunuot1" localSheetId="11">'Forma 12'!$M$154</definedName>
    <definedName name="VAS083_F_Ilgalaikioturt100Pavirsiniunuot1">'Forma 12'!$M$154</definedName>
    <definedName name="VAS083_F_Ilgalaikioturt100Turtovienetask1" localSheetId="11">'Forma 12'!$F$154</definedName>
    <definedName name="VAS083_F_Ilgalaikioturt100Turtovienetask1">'Forma 12'!$F$154</definedName>
    <definedName name="VAS083_F_Ilgalaikioturt101Apskaitosveikla1" localSheetId="11">'Forma 12'!$N$155</definedName>
    <definedName name="VAS083_F_Ilgalaikioturt101Apskaitosveikla1">'Forma 12'!$N$155</definedName>
    <definedName name="VAS083_F_Ilgalaikioturt101Geriamojovande7" localSheetId="11">'Forma 12'!$G$155</definedName>
    <definedName name="VAS083_F_Ilgalaikioturt101Geriamojovande7">'Forma 12'!$G$155</definedName>
    <definedName name="VAS083_F_Ilgalaikioturt101Geriamojovande8" localSheetId="11">'Forma 12'!$H$155</definedName>
    <definedName name="VAS083_F_Ilgalaikioturt101Geriamojovande8">'Forma 12'!$H$155</definedName>
    <definedName name="VAS083_F_Ilgalaikioturt101Geriamojovande9" localSheetId="11">'Forma 12'!$I$155</definedName>
    <definedName name="VAS083_F_Ilgalaikioturt101Geriamojovande9">'Forma 12'!$I$155</definedName>
    <definedName name="VAS083_F_Ilgalaikioturt101Inventorinisnu1" localSheetId="11">'Forma 12'!$D$155</definedName>
    <definedName name="VAS083_F_Ilgalaikioturt101Inventorinisnu1">'Forma 12'!$D$155</definedName>
    <definedName name="VAS083_F_Ilgalaikioturt101Kitareguliuoja1" localSheetId="11">'Forma 12'!$O$155</definedName>
    <definedName name="VAS083_F_Ilgalaikioturt101Kitareguliuoja1">'Forma 12'!$O$155</definedName>
    <definedName name="VAS083_F_Ilgalaikioturt101Kitosveiklosne1" localSheetId="11">'Forma 12'!$P$155</definedName>
    <definedName name="VAS083_F_Ilgalaikioturt101Kitosveiklosne1">'Forma 12'!$P$155</definedName>
    <definedName name="VAS083_F_Ilgalaikioturt101Lrklimatokaito1" localSheetId="11">'Forma 12'!$E$155</definedName>
    <definedName name="VAS083_F_Ilgalaikioturt101Lrklimatokaito1">'Forma 12'!$E$155</definedName>
    <definedName name="VAS083_F_Ilgalaikioturt101Nuotekudumblot1" localSheetId="11">'Forma 12'!$L$155</definedName>
    <definedName name="VAS083_F_Ilgalaikioturt101Nuotekudumblot1">'Forma 12'!$L$155</definedName>
    <definedName name="VAS083_F_Ilgalaikioturt101Nuotekusurinki1" localSheetId="11">'Forma 12'!$J$155</definedName>
    <definedName name="VAS083_F_Ilgalaikioturt101Nuotekusurinki1">'Forma 12'!$J$155</definedName>
    <definedName name="VAS083_F_Ilgalaikioturt101Nuotekuvalymas1" localSheetId="11">'Forma 12'!$K$155</definedName>
    <definedName name="VAS083_F_Ilgalaikioturt101Nuotekuvalymas1">'Forma 12'!$K$155</definedName>
    <definedName name="VAS083_F_Ilgalaikioturt101Pavirsiniunuot1" localSheetId="11">'Forma 12'!$M$155</definedName>
    <definedName name="VAS083_F_Ilgalaikioturt101Pavirsiniunuot1">'Forma 12'!$M$155</definedName>
    <definedName name="VAS083_F_Ilgalaikioturt101Turtovienetask1" localSheetId="11">'Forma 12'!$F$155</definedName>
    <definedName name="VAS083_F_Ilgalaikioturt101Turtovienetask1">'Forma 12'!$F$155</definedName>
    <definedName name="VAS083_F_Ilgalaikioturt102Apskaitosveikla1" localSheetId="11">'Forma 12'!$N$156</definedName>
    <definedName name="VAS083_F_Ilgalaikioturt102Apskaitosveikla1">'Forma 12'!$N$156</definedName>
    <definedName name="VAS083_F_Ilgalaikioturt102Geriamojovande7" localSheetId="11">'Forma 12'!$G$156</definedName>
    <definedName name="VAS083_F_Ilgalaikioturt102Geriamojovande7">'Forma 12'!$G$156</definedName>
    <definedName name="VAS083_F_Ilgalaikioturt102Geriamojovande8" localSheetId="11">'Forma 12'!$H$156</definedName>
    <definedName name="VAS083_F_Ilgalaikioturt102Geriamojovande8">'Forma 12'!$H$156</definedName>
    <definedName name="VAS083_F_Ilgalaikioturt102Geriamojovande9" localSheetId="11">'Forma 12'!$I$156</definedName>
    <definedName name="VAS083_F_Ilgalaikioturt102Geriamojovande9">'Forma 12'!$I$156</definedName>
    <definedName name="VAS083_F_Ilgalaikioturt102Inventorinisnu1" localSheetId="11">'Forma 12'!$D$156</definedName>
    <definedName name="VAS083_F_Ilgalaikioturt102Inventorinisnu1">'Forma 12'!$D$156</definedName>
    <definedName name="VAS083_F_Ilgalaikioturt102Kitareguliuoja1" localSheetId="11">'Forma 12'!$O$156</definedName>
    <definedName name="VAS083_F_Ilgalaikioturt102Kitareguliuoja1">'Forma 12'!$O$156</definedName>
    <definedName name="VAS083_F_Ilgalaikioturt102Kitosveiklosne1" localSheetId="11">'Forma 12'!$P$156</definedName>
    <definedName name="VAS083_F_Ilgalaikioturt102Kitosveiklosne1">'Forma 12'!$P$156</definedName>
    <definedName name="VAS083_F_Ilgalaikioturt102Lrklimatokaito1" localSheetId="11">'Forma 12'!$E$156</definedName>
    <definedName name="VAS083_F_Ilgalaikioturt102Lrklimatokaito1">'Forma 12'!$E$156</definedName>
    <definedName name="VAS083_F_Ilgalaikioturt102Nuotekudumblot1" localSheetId="11">'Forma 12'!$L$156</definedName>
    <definedName name="VAS083_F_Ilgalaikioturt102Nuotekudumblot1">'Forma 12'!$L$156</definedName>
    <definedName name="VAS083_F_Ilgalaikioturt102Nuotekusurinki1" localSheetId="11">'Forma 12'!$J$156</definedName>
    <definedName name="VAS083_F_Ilgalaikioturt102Nuotekusurinki1">'Forma 12'!$J$156</definedName>
    <definedName name="VAS083_F_Ilgalaikioturt102Nuotekuvalymas1" localSheetId="11">'Forma 12'!$K$156</definedName>
    <definedName name="VAS083_F_Ilgalaikioturt102Nuotekuvalymas1">'Forma 12'!$K$156</definedName>
    <definedName name="VAS083_F_Ilgalaikioturt102Pavirsiniunuot1" localSheetId="11">'Forma 12'!$M$156</definedName>
    <definedName name="VAS083_F_Ilgalaikioturt102Pavirsiniunuot1">'Forma 12'!$M$156</definedName>
    <definedName name="VAS083_F_Ilgalaikioturt102Turtovienetask1" localSheetId="11">'Forma 12'!$F$156</definedName>
    <definedName name="VAS083_F_Ilgalaikioturt102Turtovienetask1">'Forma 12'!$F$156</definedName>
    <definedName name="VAS083_F_Ilgalaikioturt103Apskaitosveikla1" localSheetId="11">'Forma 12'!$N$158</definedName>
    <definedName name="VAS083_F_Ilgalaikioturt103Apskaitosveikla1">'Forma 12'!$N$158</definedName>
    <definedName name="VAS083_F_Ilgalaikioturt103Geriamojovande7" localSheetId="11">'Forma 12'!$G$158</definedName>
    <definedName name="VAS083_F_Ilgalaikioturt103Geriamojovande7">'Forma 12'!$G$158</definedName>
    <definedName name="VAS083_F_Ilgalaikioturt103Geriamojovande8" localSheetId="11">'Forma 12'!$H$158</definedName>
    <definedName name="VAS083_F_Ilgalaikioturt103Geriamojovande8">'Forma 12'!$H$158</definedName>
    <definedName name="VAS083_F_Ilgalaikioturt103Geriamojovande9" localSheetId="11">'Forma 12'!$I$158</definedName>
    <definedName name="VAS083_F_Ilgalaikioturt103Geriamojovande9">'Forma 12'!$I$158</definedName>
    <definedName name="VAS083_F_Ilgalaikioturt103Inventorinisnu1" localSheetId="11">'Forma 12'!$D$158</definedName>
    <definedName name="VAS083_F_Ilgalaikioturt103Inventorinisnu1">'Forma 12'!$D$158</definedName>
    <definedName name="VAS083_F_Ilgalaikioturt103Kitareguliuoja1" localSheetId="11">'Forma 12'!$O$158</definedName>
    <definedName name="VAS083_F_Ilgalaikioturt103Kitareguliuoja1">'Forma 12'!$O$158</definedName>
    <definedName name="VAS083_F_Ilgalaikioturt103Kitosveiklosne1" localSheetId="11">'Forma 12'!$P$158</definedName>
    <definedName name="VAS083_F_Ilgalaikioturt103Kitosveiklosne1">'Forma 12'!$P$158</definedName>
    <definedName name="VAS083_F_Ilgalaikioturt103Lrklimatokaito1" localSheetId="11">'Forma 12'!$E$158</definedName>
    <definedName name="VAS083_F_Ilgalaikioturt103Lrklimatokaito1">'Forma 12'!$E$158</definedName>
    <definedName name="VAS083_F_Ilgalaikioturt103Nuotekudumblot1" localSheetId="11">'Forma 12'!$L$158</definedName>
    <definedName name="VAS083_F_Ilgalaikioturt103Nuotekudumblot1">'Forma 12'!$L$158</definedName>
    <definedName name="VAS083_F_Ilgalaikioturt103Nuotekusurinki1" localSheetId="11">'Forma 12'!$J$158</definedName>
    <definedName name="VAS083_F_Ilgalaikioturt103Nuotekusurinki1">'Forma 12'!$J$158</definedName>
    <definedName name="VAS083_F_Ilgalaikioturt103Nuotekuvalymas1" localSheetId="11">'Forma 12'!$K$158</definedName>
    <definedName name="VAS083_F_Ilgalaikioturt103Nuotekuvalymas1">'Forma 12'!$K$158</definedName>
    <definedName name="VAS083_F_Ilgalaikioturt103Pavirsiniunuot1" localSheetId="11">'Forma 12'!$M$158</definedName>
    <definedName name="VAS083_F_Ilgalaikioturt103Pavirsiniunuot1">'Forma 12'!$M$158</definedName>
    <definedName name="VAS083_F_Ilgalaikioturt103Turtovienetask1" localSheetId="11">'Forma 12'!$F$158</definedName>
    <definedName name="VAS083_F_Ilgalaikioturt103Turtovienetask1">'Forma 12'!$F$158</definedName>
    <definedName name="VAS083_F_Ilgalaikioturt104Apskaitosveikla1" localSheetId="11">'Forma 12'!$N$159</definedName>
    <definedName name="VAS083_F_Ilgalaikioturt104Apskaitosveikla1">'Forma 12'!$N$159</definedName>
    <definedName name="VAS083_F_Ilgalaikioturt104Geriamojovande7" localSheetId="11">'Forma 12'!$G$159</definedName>
    <definedName name="VAS083_F_Ilgalaikioturt104Geriamojovande7">'Forma 12'!$G$159</definedName>
    <definedName name="VAS083_F_Ilgalaikioturt104Geriamojovande8" localSheetId="11">'Forma 12'!$H$159</definedName>
    <definedName name="VAS083_F_Ilgalaikioturt104Geriamojovande8">'Forma 12'!$H$159</definedName>
    <definedName name="VAS083_F_Ilgalaikioturt104Geriamojovande9" localSheetId="11">'Forma 12'!$I$159</definedName>
    <definedName name="VAS083_F_Ilgalaikioturt104Geriamojovande9">'Forma 12'!$I$159</definedName>
    <definedName name="VAS083_F_Ilgalaikioturt104Inventorinisnu1" localSheetId="11">'Forma 12'!$D$159</definedName>
    <definedName name="VAS083_F_Ilgalaikioturt104Inventorinisnu1">'Forma 12'!$D$159</definedName>
    <definedName name="VAS083_F_Ilgalaikioturt104Kitareguliuoja1" localSheetId="11">'Forma 12'!$O$159</definedName>
    <definedName name="VAS083_F_Ilgalaikioturt104Kitareguliuoja1">'Forma 12'!$O$159</definedName>
    <definedName name="VAS083_F_Ilgalaikioturt104Kitosveiklosne1" localSheetId="11">'Forma 12'!$P$159</definedName>
    <definedName name="VAS083_F_Ilgalaikioturt104Kitosveiklosne1">'Forma 12'!$P$159</definedName>
    <definedName name="VAS083_F_Ilgalaikioturt104Lrklimatokaito1" localSheetId="11">'Forma 12'!$E$159</definedName>
    <definedName name="VAS083_F_Ilgalaikioturt104Lrklimatokaito1">'Forma 12'!$E$159</definedName>
    <definedName name="VAS083_F_Ilgalaikioturt104Nuotekudumblot1" localSheetId="11">'Forma 12'!$L$159</definedName>
    <definedName name="VAS083_F_Ilgalaikioturt104Nuotekudumblot1">'Forma 12'!$L$159</definedName>
    <definedName name="VAS083_F_Ilgalaikioturt104Nuotekusurinki1" localSheetId="11">'Forma 12'!$J$159</definedName>
    <definedName name="VAS083_F_Ilgalaikioturt104Nuotekusurinki1">'Forma 12'!$J$159</definedName>
    <definedName name="VAS083_F_Ilgalaikioturt104Nuotekuvalymas1" localSheetId="11">'Forma 12'!$K$159</definedName>
    <definedName name="VAS083_F_Ilgalaikioturt104Nuotekuvalymas1">'Forma 12'!$K$159</definedName>
    <definedName name="VAS083_F_Ilgalaikioturt104Pavirsiniunuot1" localSheetId="11">'Forma 12'!$M$159</definedName>
    <definedName name="VAS083_F_Ilgalaikioturt104Pavirsiniunuot1">'Forma 12'!$M$159</definedName>
    <definedName name="VAS083_F_Ilgalaikioturt104Turtovienetask1" localSheetId="11">'Forma 12'!$F$159</definedName>
    <definedName name="VAS083_F_Ilgalaikioturt104Turtovienetask1">'Forma 12'!$F$159</definedName>
    <definedName name="VAS083_F_Ilgalaikioturt105Apskaitosveikla1" localSheetId="11">'Forma 12'!$N$160</definedName>
    <definedName name="VAS083_F_Ilgalaikioturt105Apskaitosveikla1">'Forma 12'!$N$160</definedName>
    <definedName name="VAS083_F_Ilgalaikioturt105Geriamojovande7" localSheetId="11">'Forma 12'!$G$160</definedName>
    <definedName name="VAS083_F_Ilgalaikioturt105Geriamojovande7">'Forma 12'!$G$160</definedName>
    <definedName name="VAS083_F_Ilgalaikioturt105Geriamojovande8" localSheetId="11">'Forma 12'!$H$160</definedName>
    <definedName name="VAS083_F_Ilgalaikioturt105Geriamojovande8">'Forma 12'!$H$160</definedName>
    <definedName name="VAS083_F_Ilgalaikioturt105Geriamojovande9" localSheetId="11">'Forma 12'!$I$160</definedName>
    <definedName name="VAS083_F_Ilgalaikioturt105Geriamojovande9">'Forma 12'!$I$160</definedName>
    <definedName name="VAS083_F_Ilgalaikioturt105Inventorinisnu1" localSheetId="11">'Forma 12'!$D$160</definedName>
    <definedName name="VAS083_F_Ilgalaikioturt105Inventorinisnu1">'Forma 12'!$D$160</definedName>
    <definedName name="VAS083_F_Ilgalaikioturt105Kitareguliuoja1" localSheetId="11">'Forma 12'!$O$160</definedName>
    <definedName name="VAS083_F_Ilgalaikioturt105Kitareguliuoja1">'Forma 12'!$O$160</definedName>
    <definedName name="VAS083_F_Ilgalaikioturt105Kitosveiklosne1" localSheetId="11">'Forma 12'!$P$160</definedName>
    <definedName name="VAS083_F_Ilgalaikioturt105Kitosveiklosne1">'Forma 12'!$P$160</definedName>
    <definedName name="VAS083_F_Ilgalaikioturt105Lrklimatokaito1" localSheetId="11">'Forma 12'!$E$160</definedName>
    <definedName name="VAS083_F_Ilgalaikioturt105Lrklimatokaito1">'Forma 12'!$E$160</definedName>
    <definedName name="VAS083_F_Ilgalaikioturt105Nuotekudumblot1" localSheetId="11">'Forma 12'!$L$160</definedName>
    <definedName name="VAS083_F_Ilgalaikioturt105Nuotekudumblot1">'Forma 12'!$L$160</definedName>
    <definedName name="VAS083_F_Ilgalaikioturt105Nuotekusurinki1" localSheetId="11">'Forma 12'!$J$160</definedName>
    <definedName name="VAS083_F_Ilgalaikioturt105Nuotekusurinki1">'Forma 12'!$J$160</definedName>
    <definedName name="VAS083_F_Ilgalaikioturt105Nuotekuvalymas1" localSheetId="11">'Forma 12'!$K$160</definedName>
    <definedName name="VAS083_F_Ilgalaikioturt105Nuotekuvalymas1">'Forma 12'!$K$160</definedName>
    <definedName name="VAS083_F_Ilgalaikioturt105Pavirsiniunuot1" localSheetId="11">'Forma 12'!$M$160</definedName>
    <definedName name="VAS083_F_Ilgalaikioturt105Pavirsiniunuot1">'Forma 12'!$M$160</definedName>
    <definedName name="VAS083_F_Ilgalaikioturt105Turtovienetask1" localSheetId="11">'Forma 12'!$F$160</definedName>
    <definedName name="VAS083_F_Ilgalaikioturt105Turtovienetask1">'Forma 12'!$F$160</definedName>
    <definedName name="VAS083_F_Ilgalaikioturt106Apskaitosveikla1" localSheetId="11">'Forma 12'!$N$163</definedName>
    <definedName name="VAS083_F_Ilgalaikioturt106Apskaitosveikla1">'Forma 12'!$N$163</definedName>
    <definedName name="VAS083_F_Ilgalaikioturt106Geriamojovande7" localSheetId="11">'Forma 12'!$G$163</definedName>
    <definedName name="VAS083_F_Ilgalaikioturt106Geriamojovande7">'Forma 12'!$G$163</definedName>
    <definedName name="VAS083_F_Ilgalaikioturt106Geriamojovande8" localSheetId="11">'Forma 12'!$H$163</definedName>
    <definedName name="VAS083_F_Ilgalaikioturt106Geriamojovande8">'Forma 12'!$H$163</definedName>
    <definedName name="VAS083_F_Ilgalaikioturt106Geriamojovande9" localSheetId="11">'Forma 12'!$I$163</definedName>
    <definedName name="VAS083_F_Ilgalaikioturt106Geriamojovande9">'Forma 12'!$I$163</definedName>
    <definedName name="VAS083_F_Ilgalaikioturt106Inventorinisnu1" localSheetId="11">'Forma 12'!$D$163</definedName>
    <definedName name="VAS083_F_Ilgalaikioturt106Inventorinisnu1">'Forma 12'!$D$163</definedName>
    <definedName name="VAS083_F_Ilgalaikioturt106Kitareguliuoja1" localSheetId="11">'Forma 12'!$O$163</definedName>
    <definedName name="VAS083_F_Ilgalaikioturt106Kitareguliuoja1">'Forma 12'!$O$163</definedName>
    <definedName name="VAS083_F_Ilgalaikioturt106Kitosveiklosne1" localSheetId="11">'Forma 12'!$P$163</definedName>
    <definedName name="VAS083_F_Ilgalaikioturt106Kitosveiklosne1">'Forma 12'!$P$163</definedName>
    <definedName name="VAS083_F_Ilgalaikioturt106Lrklimatokaito1" localSheetId="11">'Forma 12'!$E$163</definedName>
    <definedName name="VAS083_F_Ilgalaikioturt106Lrklimatokaito1">'Forma 12'!$E$163</definedName>
    <definedName name="VAS083_F_Ilgalaikioturt106Nuotekudumblot1" localSheetId="11">'Forma 12'!$L$163</definedName>
    <definedName name="VAS083_F_Ilgalaikioturt106Nuotekudumblot1">'Forma 12'!$L$163</definedName>
    <definedName name="VAS083_F_Ilgalaikioturt106Nuotekusurinki1" localSheetId="11">'Forma 12'!$J$163</definedName>
    <definedName name="VAS083_F_Ilgalaikioturt106Nuotekusurinki1">'Forma 12'!$J$163</definedName>
    <definedName name="VAS083_F_Ilgalaikioturt106Nuotekuvalymas1" localSheetId="11">'Forma 12'!$K$163</definedName>
    <definedName name="VAS083_F_Ilgalaikioturt106Nuotekuvalymas1">'Forma 12'!$K$163</definedName>
    <definedName name="VAS083_F_Ilgalaikioturt106Pavirsiniunuot1" localSheetId="11">'Forma 12'!$M$163</definedName>
    <definedName name="VAS083_F_Ilgalaikioturt106Pavirsiniunuot1">'Forma 12'!$M$163</definedName>
    <definedName name="VAS083_F_Ilgalaikioturt106Turtovienetask1" localSheetId="11">'Forma 12'!$F$163</definedName>
    <definedName name="VAS083_F_Ilgalaikioturt106Turtovienetask1">'Forma 12'!$F$163</definedName>
    <definedName name="VAS083_F_Ilgalaikioturt107Apskaitosveikla1" localSheetId="11">'Forma 12'!$N$164</definedName>
    <definedName name="VAS083_F_Ilgalaikioturt107Apskaitosveikla1">'Forma 12'!$N$164</definedName>
    <definedName name="VAS083_F_Ilgalaikioturt107Geriamojovande7" localSheetId="11">'Forma 12'!$G$164</definedName>
    <definedName name="VAS083_F_Ilgalaikioturt107Geriamojovande7">'Forma 12'!$G$164</definedName>
    <definedName name="VAS083_F_Ilgalaikioturt107Geriamojovande8" localSheetId="11">'Forma 12'!$H$164</definedName>
    <definedName name="VAS083_F_Ilgalaikioturt107Geriamojovande8">'Forma 12'!$H$164</definedName>
    <definedName name="VAS083_F_Ilgalaikioturt107Geriamojovande9" localSheetId="11">'Forma 12'!$I$164</definedName>
    <definedName name="VAS083_F_Ilgalaikioturt107Geriamojovande9">'Forma 12'!$I$164</definedName>
    <definedName name="VAS083_F_Ilgalaikioturt107Inventorinisnu1" localSheetId="11">'Forma 12'!$D$164</definedName>
    <definedName name="VAS083_F_Ilgalaikioturt107Inventorinisnu1">'Forma 12'!$D$164</definedName>
    <definedName name="VAS083_F_Ilgalaikioturt107Kitareguliuoja1" localSheetId="11">'Forma 12'!$O$164</definedName>
    <definedName name="VAS083_F_Ilgalaikioturt107Kitareguliuoja1">'Forma 12'!$O$164</definedName>
    <definedName name="VAS083_F_Ilgalaikioturt107Kitosveiklosne1" localSheetId="11">'Forma 12'!$P$164</definedName>
    <definedName name="VAS083_F_Ilgalaikioturt107Kitosveiklosne1">'Forma 12'!$P$164</definedName>
    <definedName name="VAS083_F_Ilgalaikioturt107Lrklimatokaito1" localSheetId="11">'Forma 12'!$E$164</definedName>
    <definedName name="VAS083_F_Ilgalaikioturt107Lrklimatokaito1">'Forma 12'!$E$164</definedName>
    <definedName name="VAS083_F_Ilgalaikioturt107Nuotekudumblot1" localSheetId="11">'Forma 12'!$L$164</definedName>
    <definedName name="VAS083_F_Ilgalaikioturt107Nuotekudumblot1">'Forma 12'!$L$164</definedName>
    <definedName name="VAS083_F_Ilgalaikioturt107Nuotekusurinki1" localSheetId="11">'Forma 12'!$J$164</definedName>
    <definedName name="VAS083_F_Ilgalaikioturt107Nuotekusurinki1">'Forma 12'!$J$164</definedName>
    <definedName name="VAS083_F_Ilgalaikioturt107Nuotekuvalymas1" localSheetId="11">'Forma 12'!$K$164</definedName>
    <definedName name="VAS083_F_Ilgalaikioturt107Nuotekuvalymas1">'Forma 12'!$K$164</definedName>
    <definedName name="VAS083_F_Ilgalaikioturt107Pavirsiniunuot1" localSheetId="11">'Forma 12'!$M$164</definedName>
    <definedName name="VAS083_F_Ilgalaikioturt107Pavirsiniunuot1">'Forma 12'!$M$164</definedName>
    <definedName name="VAS083_F_Ilgalaikioturt107Turtovienetask1" localSheetId="11">'Forma 12'!$F$164</definedName>
    <definedName name="VAS083_F_Ilgalaikioturt107Turtovienetask1">'Forma 12'!$F$164</definedName>
    <definedName name="VAS083_F_Ilgalaikioturt108Apskaitosveikla1" localSheetId="11">'Forma 12'!$N$165</definedName>
    <definedName name="VAS083_F_Ilgalaikioturt108Apskaitosveikla1">'Forma 12'!$N$165</definedName>
    <definedName name="VAS083_F_Ilgalaikioturt108Geriamojovande7" localSheetId="11">'Forma 12'!$G$165</definedName>
    <definedName name="VAS083_F_Ilgalaikioturt108Geriamojovande7">'Forma 12'!$G$165</definedName>
    <definedName name="VAS083_F_Ilgalaikioturt108Geriamojovande8" localSheetId="11">'Forma 12'!$H$165</definedName>
    <definedName name="VAS083_F_Ilgalaikioturt108Geriamojovande8">'Forma 12'!$H$165</definedName>
    <definedName name="VAS083_F_Ilgalaikioturt108Geriamojovande9" localSheetId="11">'Forma 12'!$I$165</definedName>
    <definedName name="VAS083_F_Ilgalaikioturt108Geriamojovande9">'Forma 12'!$I$165</definedName>
    <definedName name="VAS083_F_Ilgalaikioturt108Inventorinisnu1" localSheetId="11">'Forma 12'!$D$165</definedName>
    <definedName name="VAS083_F_Ilgalaikioturt108Inventorinisnu1">'Forma 12'!$D$165</definedName>
    <definedName name="VAS083_F_Ilgalaikioturt108Kitareguliuoja1" localSheetId="11">'Forma 12'!$O$165</definedName>
    <definedName name="VAS083_F_Ilgalaikioturt108Kitareguliuoja1">'Forma 12'!$O$165</definedName>
    <definedName name="VAS083_F_Ilgalaikioturt108Kitosveiklosne1" localSheetId="11">'Forma 12'!$P$165</definedName>
    <definedName name="VAS083_F_Ilgalaikioturt108Kitosveiklosne1">'Forma 12'!$P$165</definedName>
    <definedName name="VAS083_F_Ilgalaikioturt108Lrklimatokaito1" localSheetId="11">'Forma 12'!$E$165</definedName>
    <definedName name="VAS083_F_Ilgalaikioturt108Lrklimatokaito1">'Forma 12'!$E$165</definedName>
    <definedName name="VAS083_F_Ilgalaikioturt108Nuotekudumblot1" localSheetId="11">'Forma 12'!$L$165</definedName>
    <definedName name="VAS083_F_Ilgalaikioturt108Nuotekudumblot1">'Forma 12'!$L$165</definedName>
    <definedName name="VAS083_F_Ilgalaikioturt108Nuotekusurinki1" localSheetId="11">'Forma 12'!$J$165</definedName>
    <definedName name="VAS083_F_Ilgalaikioturt108Nuotekusurinki1">'Forma 12'!$J$165</definedName>
    <definedName name="VAS083_F_Ilgalaikioturt108Nuotekuvalymas1" localSheetId="11">'Forma 12'!$K$165</definedName>
    <definedName name="VAS083_F_Ilgalaikioturt108Nuotekuvalymas1">'Forma 12'!$K$165</definedName>
    <definedName name="VAS083_F_Ilgalaikioturt108Pavirsiniunuot1" localSheetId="11">'Forma 12'!$M$165</definedName>
    <definedName name="VAS083_F_Ilgalaikioturt108Pavirsiniunuot1">'Forma 12'!$M$165</definedName>
    <definedName name="VAS083_F_Ilgalaikioturt108Turtovienetask1" localSheetId="11">'Forma 12'!$F$165</definedName>
    <definedName name="VAS083_F_Ilgalaikioturt108Turtovienetask1">'Forma 12'!$F$165</definedName>
    <definedName name="VAS083_F_Ilgalaikioturt109Apskaitosveikla1" localSheetId="11">'Forma 12'!$N$167</definedName>
    <definedName name="VAS083_F_Ilgalaikioturt109Apskaitosveikla1">'Forma 12'!$N$167</definedName>
    <definedName name="VAS083_F_Ilgalaikioturt109Geriamojovande7" localSheetId="11">'Forma 12'!$G$167</definedName>
    <definedName name="VAS083_F_Ilgalaikioturt109Geriamojovande7">'Forma 12'!$G$167</definedName>
    <definedName name="VAS083_F_Ilgalaikioturt109Geriamojovande8" localSheetId="11">'Forma 12'!$H$167</definedName>
    <definedName name="VAS083_F_Ilgalaikioturt109Geriamojovande8">'Forma 12'!$H$167</definedName>
    <definedName name="VAS083_F_Ilgalaikioturt109Geriamojovande9" localSheetId="11">'Forma 12'!$I$167</definedName>
    <definedName name="VAS083_F_Ilgalaikioturt109Geriamojovande9">'Forma 12'!$I$167</definedName>
    <definedName name="VAS083_F_Ilgalaikioturt109Inventorinisnu1" localSheetId="11">'Forma 12'!$D$167</definedName>
    <definedName name="VAS083_F_Ilgalaikioturt109Inventorinisnu1">'Forma 12'!$D$167</definedName>
    <definedName name="VAS083_F_Ilgalaikioturt109Kitareguliuoja1" localSheetId="11">'Forma 12'!$O$167</definedName>
    <definedName name="VAS083_F_Ilgalaikioturt109Kitareguliuoja1">'Forma 12'!$O$167</definedName>
    <definedName name="VAS083_F_Ilgalaikioturt109Kitosveiklosne1" localSheetId="11">'Forma 12'!$P$167</definedName>
    <definedName name="VAS083_F_Ilgalaikioturt109Kitosveiklosne1">'Forma 12'!$P$167</definedName>
    <definedName name="VAS083_F_Ilgalaikioturt109Lrklimatokaito1" localSheetId="11">'Forma 12'!$E$167</definedName>
    <definedName name="VAS083_F_Ilgalaikioturt109Lrklimatokaito1">'Forma 12'!$E$167</definedName>
    <definedName name="VAS083_F_Ilgalaikioturt109Nuotekudumblot1" localSheetId="11">'Forma 12'!$L$167</definedName>
    <definedName name="VAS083_F_Ilgalaikioturt109Nuotekudumblot1">'Forma 12'!$L$167</definedName>
    <definedName name="VAS083_F_Ilgalaikioturt109Nuotekusurinki1" localSheetId="11">'Forma 12'!$J$167</definedName>
    <definedName name="VAS083_F_Ilgalaikioturt109Nuotekusurinki1">'Forma 12'!$J$167</definedName>
    <definedName name="VAS083_F_Ilgalaikioturt109Nuotekuvalymas1" localSheetId="11">'Forma 12'!$K$167</definedName>
    <definedName name="VAS083_F_Ilgalaikioturt109Nuotekuvalymas1">'Forma 12'!$K$167</definedName>
    <definedName name="VAS083_F_Ilgalaikioturt109Pavirsiniunuot1" localSheetId="11">'Forma 12'!$M$167</definedName>
    <definedName name="VAS083_F_Ilgalaikioturt109Pavirsiniunuot1">'Forma 12'!$M$167</definedName>
    <definedName name="VAS083_F_Ilgalaikioturt109Turtovienetask1" localSheetId="11">'Forma 12'!$F$167</definedName>
    <definedName name="VAS083_F_Ilgalaikioturt109Turtovienetask1">'Forma 12'!$F$167</definedName>
    <definedName name="VAS083_F_Ilgalaikioturt10Apskaitosveikla1" localSheetId="11">'Forma 12'!$N$26</definedName>
    <definedName name="VAS083_F_Ilgalaikioturt10Apskaitosveikla1">'Forma 12'!$N$26</definedName>
    <definedName name="VAS083_F_Ilgalaikioturt10Geriamojovande7" localSheetId="11">'Forma 12'!$G$26</definedName>
    <definedName name="VAS083_F_Ilgalaikioturt10Geriamojovande7">'Forma 12'!$G$26</definedName>
    <definedName name="VAS083_F_Ilgalaikioturt10Geriamojovande8" localSheetId="11">'Forma 12'!$H$26</definedName>
    <definedName name="VAS083_F_Ilgalaikioturt10Geriamojovande8">'Forma 12'!$H$26</definedName>
    <definedName name="VAS083_F_Ilgalaikioturt10Geriamojovande9" localSheetId="11">'Forma 12'!$I$26</definedName>
    <definedName name="VAS083_F_Ilgalaikioturt10Geriamojovande9">'Forma 12'!$I$26</definedName>
    <definedName name="VAS083_F_Ilgalaikioturt10Inventorinisnu1" localSheetId="11">'Forma 12'!$D$26</definedName>
    <definedName name="VAS083_F_Ilgalaikioturt10Inventorinisnu1">'Forma 12'!$D$26</definedName>
    <definedName name="VAS083_F_Ilgalaikioturt10Kitareguliuoja1" localSheetId="11">'Forma 12'!$O$26</definedName>
    <definedName name="VAS083_F_Ilgalaikioturt10Kitareguliuoja1">'Forma 12'!$O$26</definedName>
    <definedName name="VAS083_F_Ilgalaikioturt10Kitosveiklosne1" localSheetId="11">'Forma 12'!$P$26</definedName>
    <definedName name="VAS083_F_Ilgalaikioturt10Kitosveiklosne1">'Forma 12'!$P$26</definedName>
    <definedName name="VAS083_F_Ilgalaikioturt10Lrklimatokaito1" localSheetId="11">'Forma 12'!$E$26</definedName>
    <definedName name="VAS083_F_Ilgalaikioturt10Lrklimatokaito1">'Forma 12'!$E$26</definedName>
    <definedName name="VAS083_F_Ilgalaikioturt10Nuotekudumblot1" localSheetId="11">'Forma 12'!$L$26</definedName>
    <definedName name="VAS083_F_Ilgalaikioturt10Nuotekudumblot1">'Forma 12'!$L$26</definedName>
    <definedName name="VAS083_F_Ilgalaikioturt10Nuotekusurinki1" localSheetId="11">'Forma 12'!$J$26</definedName>
    <definedName name="VAS083_F_Ilgalaikioturt10Nuotekusurinki1">'Forma 12'!$J$26</definedName>
    <definedName name="VAS083_F_Ilgalaikioturt10Nuotekuvalymas1" localSheetId="11">'Forma 12'!$K$26</definedName>
    <definedName name="VAS083_F_Ilgalaikioturt10Nuotekuvalymas1">'Forma 12'!$K$26</definedName>
    <definedName name="VAS083_F_Ilgalaikioturt10Pavirsiniunuot1" localSheetId="11">'Forma 12'!$M$26</definedName>
    <definedName name="VAS083_F_Ilgalaikioturt10Pavirsiniunuot1">'Forma 12'!$M$26</definedName>
    <definedName name="VAS083_F_Ilgalaikioturt10Turtovienetask1" localSheetId="11">'Forma 12'!$F$26</definedName>
    <definedName name="VAS083_F_Ilgalaikioturt10Turtovienetask1">'Forma 12'!$F$26</definedName>
    <definedName name="VAS083_F_Ilgalaikioturt110Apskaitosveikla1" localSheetId="11">'Forma 12'!$N$168</definedName>
    <definedName name="VAS083_F_Ilgalaikioturt110Apskaitosveikla1">'Forma 12'!$N$168</definedName>
    <definedName name="VAS083_F_Ilgalaikioturt110Geriamojovande7" localSheetId="11">'Forma 12'!$G$168</definedName>
    <definedName name="VAS083_F_Ilgalaikioturt110Geriamojovande7">'Forma 12'!$G$168</definedName>
    <definedName name="VAS083_F_Ilgalaikioturt110Geriamojovande8" localSheetId="11">'Forma 12'!$H$168</definedName>
    <definedName name="VAS083_F_Ilgalaikioturt110Geriamojovande8">'Forma 12'!$H$168</definedName>
    <definedName name="VAS083_F_Ilgalaikioturt110Geriamojovande9" localSheetId="11">'Forma 12'!$I$168</definedName>
    <definedName name="VAS083_F_Ilgalaikioturt110Geriamojovande9">'Forma 12'!$I$168</definedName>
    <definedName name="VAS083_F_Ilgalaikioturt110Inventorinisnu1" localSheetId="11">'Forma 12'!$D$168</definedName>
    <definedName name="VAS083_F_Ilgalaikioturt110Inventorinisnu1">'Forma 12'!$D$168</definedName>
    <definedName name="VAS083_F_Ilgalaikioturt110Kitareguliuoja1" localSheetId="11">'Forma 12'!$O$168</definedName>
    <definedName name="VAS083_F_Ilgalaikioturt110Kitareguliuoja1">'Forma 12'!$O$168</definedName>
    <definedName name="VAS083_F_Ilgalaikioturt110Kitosveiklosne1" localSheetId="11">'Forma 12'!$P$168</definedName>
    <definedName name="VAS083_F_Ilgalaikioturt110Kitosveiklosne1">'Forma 12'!$P$168</definedName>
    <definedName name="VAS083_F_Ilgalaikioturt110Lrklimatokaito1" localSheetId="11">'Forma 12'!$E$168</definedName>
    <definedName name="VAS083_F_Ilgalaikioturt110Lrklimatokaito1">'Forma 12'!$E$168</definedName>
    <definedName name="VAS083_F_Ilgalaikioturt110Nuotekudumblot1" localSheetId="11">'Forma 12'!$L$168</definedName>
    <definedName name="VAS083_F_Ilgalaikioturt110Nuotekudumblot1">'Forma 12'!$L$168</definedName>
    <definedName name="VAS083_F_Ilgalaikioturt110Nuotekusurinki1" localSheetId="11">'Forma 12'!$J$168</definedName>
    <definedName name="VAS083_F_Ilgalaikioturt110Nuotekusurinki1">'Forma 12'!$J$168</definedName>
    <definedName name="VAS083_F_Ilgalaikioturt110Nuotekuvalymas1" localSheetId="11">'Forma 12'!$K$168</definedName>
    <definedName name="VAS083_F_Ilgalaikioturt110Nuotekuvalymas1">'Forma 12'!$K$168</definedName>
    <definedName name="VAS083_F_Ilgalaikioturt110Pavirsiniunuot1" localSheetId="11">'Forma 12'!$M$168</definedName>
    <definedName name="VAS083_F_Ilgalaikioturt110Pavirsiniunuot1">'Forma 12'!$M$168</definedName>
    <definedName name="VAS083_F_Ilgalaikioturt110Turtovienetask1" localSheetId="11">'Forma 12'!$F$168</definedName>
    <definedName name="VAS083_F_Ilgalaikioturt110Turtovienetask1">'Forma 12'!$F$168</definedName>
    <definedName name="VAS083_F_Ilgalaikioturt111Apskaitosveikla1" localSheetId="11">'Forma 12'!$N$169</definedName>
    <definedName name="VAS083_F_Ilgalaikioturt111Apskaitosveikla1">'Forma 12'!$N$169</definedName>
    <definedName name="VAS083_F_Ilgalaikioturt111Geriamojovande7" localSheetId="11">'Forma 12'!$G$169</definedName>
    <definedName name="VAS083_F_Ilgalaikioturt111Geriamojovande7">'Forma 12'!$G$169</definedName>
    <definedName name="VAS083_F_Ilgalaikioturt111Geriamojovande8" localSheetId="11">'Forma 12'!$H$169</definedName>
    <definedName name="VAS083_F_Ilgalaikioturt111Geriamojovande8">'Forma 12'!$H$169</definedName>
    <definedName name="VAS083_F_Ilgalaikioturt111Geriamojovande9" localSheetId="11">'Forma 12'!$I$169</definedName>
    <definedName name="VAS083_F_Ilgalaikioturt111Geriamojovande9">'Forma 12'!$I$169</definedName>
    <definedName name="VAS083_F_Ilgalaikioturt111Inventorinisnu1" localSheetId="11">'Forma 12'!$D$169</definedName>
    <definedName name="VAS083_F_Ilgalaikioturt111Inventorinisnu1">'Forma 12'!$D$169</definedName>
    <definedName name="VAS083_F_Ilgalaikioturt111Kitareguliuoja1" localSheetId="11">'Forma 12'!$O$169</definedName>
    <definedName name="VAS083_F_Ilgalaikioturt111Kitareguliuoja1">'Forma 12'!$O$169</definedName>
    <definedName name="VAS083_F_Ilgalaikioturt111Kitosveiklosne1" localSheetId="11">'Forma 12'!$P$169</definedName>
    <definedName name="VAS083_F_Ilgalaikioturt111Kitosveiklosne1">'Forma 12'!$P$169</definedName>
    <definedName name="VAS083_F_Ilgalaikioturt111Lrklimatokaito1" localSheetId="11">'Forma 12'!$E$169</definedName>
    <definedName name="VAS083_F_Ilgalaikioturt111Lrklimatokaito1">'Forma 12'!$E$169</definedName>
    <definedName name="VAS083_F_Ilgalaikioturt111Nuotekudumblot1" localSheetId="11">'Forma 12'!$L$169</definedName>
    <definedName name="VAS083_F_Ilgalaikioturt111Nuotekudumblot1">'Forma 12'!$L$169</definedName>
    <definedName name="VAS083_F_Ilgalaikioturt111Nuotekusurinki1" localSheetId="11">'Forma 12'!$J$169</definedName>
    <definedName name="VAS083_F_Ilgalaikioturt111Nuotekusurinki1">'Forma 12'!$J$169</definedName>
    <definedName name="VAS083_F_Ilgalaikioturt111Nuotekuvalymas1" localSheetId="11">'Forma 12'!$K$169</definedName>
    <definedName name="VAS083_F_Ilgalaikioturt111Nuotekuvalymas1">'Forma 12'!$K$169</definedName>
    <definedName name="VAS083_F_Ilgalaikioturt111Pavirsiniunuot1" localSheetId="11">'Forma 12'!$M$169</definedName>
    <definedName name="VAS083_F_Ilgalaikioturt111Pavirsiniunuot1">'Forma 12'!$M$169</definedName>
    <definedName name="VAS083_F_Ilgalaikioturt111Turtovienetask1" localSheetId="11">'Forma 12'!$F$169</definedName>
    <definedName name="VAS083_F_Ilgalaikioturt111Turtovienetask1">'Forma 12'!$F$169</definedName>
    <definedName name="VAS083_F_Ilgalaikioturt112Apskaitosveikla1" localSheetId="11">'Forma 12'!$N$171</definedName>
    <definedName name="VAS083_F_Ilgalaikioturt112Apskaitosveikla1">'Forma 12'!$N$171</definedName>
    <definedName name="VAS083_F_Ilgalaikioturt112Geriamojovande7" localSheetId="11">'Forma 12'!$G$171</definedName>
    <definedName name="VAS083_F_Ilgalaikioturt112Geriamojovande7">'Forma 12'!$G$171</definedName>
    <definedName name="VAS083_F_Ilgalaikioturt112Geriamojovande8" localSheetId="11">'Forma 12'!$H$171</definedName>
    <definedName name="VAS083_F_Ilgalaikioturt112Geriamojovande8">'Forma 12'!$H$171</definedName>
    <definedName name="VAS083_F_Ilgalaikioturt112Geriamojovande9" localSheetId="11">'Forma 12'!$I$171</definedName>
    <definedName name="VAS083_F_Ilgalaikioturt112Geriamojovande9">'Forma 12'!$I$171</definedName>
    <definedName name="VAS083_F_Ilgalaikioturt112Inventorinisnu1" localSheetId="11">'Forma 12'!$D$171</definedName>
    <definedName name="VAS083_F_Ilgalaikioturt112Inventorinisnu1">'Forma 12'!$D$171</definedName>
    <definedName name="VAS083_F_Ilgalaikioturt112Kitareguliuoja1" localSheetId="11">'Forma 12'!$O$171</definedName>
    <definedName name="VAS083_F_Ilgalaikioturt112Kitareguliuoja1">'Forma 12'!$O$171</definedName>
    <definedName name="VAS083_F_Ilgalaikioturt112Kitosveiklosne1" localSheetId="11">'Forma 12'!$P$171</definedName>
    <definedName name="VAS083_F_Ilgalaikioturt112Kitosveiklosne1">'Forma 12'!$P$171</definedName>
    <definedName name="VAS083_F_Ilgalaikioturt112Lrklimatokaito1" localSheetId="11">'Forma 12'!$E$171</definedName>
    <definedName name="VAS083_F_Ilgalaikioturt112Lrklimatokaito1">'Forma 12'!$E$171</definedName>
    <definedName name="VAS083_F_Ilgalaikioturt112Nuotekudumblot1" localSheetId="11">'Forma 12'!$L$171</definedName>
    <definedName name="VAS083_F_Ilgalaikioturt112Nuotekudumblot1">'Forma 12'!$L$171</definedName>
    <definedName name="VAS083_F_Ilgalaikioturt112Nuotekusurinki1" localSheetId="11">'Forma 12'!$J$171</definedName>
    <definedName name="VAS083_F_Ilgalaikioturt112Nuotekusurinki1">'Forma 12'!$J$171</definedName>
    <definedName name="VAS083_F_Ilgalaikioturt112Nuotekuvalymas1" localSheetId="11">'Forma 12'!$K$171</definedName>
    <definedName name="VAS083_F_Ilgalaikioturt112Nuotekuvalymas1">'Forma 12'!$K$171</definedName>
    <definedName name="VAS083_F_Ilgalaikioturt112Pavirsiniunuot1" localSheetId="11">'Forma 12'!$M$171</definedName>
    <definedName name="VAS083_F_Ilgalaikioturt112Pavirsiniunuot1">'Forma 12'!$M$171</definedName>
    <definedName name="VAS083_F_Ilgalaikioturt112Turtovienetask1" localSheetId="11">'Forma 12'!$F$171</definedName>
    <definedName name="VAS083_F_Ilgalaikioturt112Turtovienetask1">'Forma 12'!$F$171</definedName>
    <definedName name="VAS083_F_Ilgalaikioturt113Apskaitosveikla1" localSheetId="11">'Forma 12'!$N$172</definedName>
    <definedName name="VAS083_F_Ilgalaikioturt113Apskaitosveikla1">'Forma 12'!$N$172</definedName>
    <definedName name="VAS083_F_Ilgalaikioturt113Geriamojovande7" localSheetId="11">'Forma 12'!$G$172</definedName>
    <definedName name="VAS083_F_Ilgalaikioturt113Geriamojovande7">'Forma 12'!$G$172</definedName>
    <definedName name="VAS083_F_Ilgalaikioturt113Geriamojovande8" localSheetId="11">'Forma 12'!$H$172</definedName>
    <definedName name="VAS083_F_Ilgalaikioturt113Geriamojovande8">'Forma 12'!$H$172</definedName>
    <definedName name="VAS083_F_Ilgalaikioturt113Geriamojovande9" localSheetId="11">'Forma 12'!$I$172</definedName>
    <definedName name="VAS083_F_Ilgalaikioturt113Geriamojovande9">'Forma 12'!$I$172</definedName>
    <definedName name="VAS083_F_Ilgalaikioturt113Inventorinisnu1" localSheetId="11">'Forma 12'!$D$172</definedName>
    <definedName name="VAS083_F_Ilgalaikioturt113Inventorinisnu1">'Forma 12'!$D$172</definedName>
    <definedName name="VAS083_F_Ilgalaikioturt113Kitareguliuoja1" localSheetId="11">'Forma 12'!$O$172</definedName>
    <definedName name="VAS083_F_Ilgalaikioturt113Kitareguliuoja1">'Forma 12'!$O$172</definedName>
    <definedName name="VAS083_F_Ilgalaikioturt113Kitosveiklosne1" localSheetId="11">'Forma 12'!$P$172</definedName>
    <definedName name="VAS083_F_Ilgalaikioturt113Kitosveiklosne1">'Forma 12'!$P$172</definedName>
    <definedName name="VAS083_F_Ilgalaikioturt113Lrklimatokaito1" localSheetId="11">'Forma 12'!$E$172</definedName>
    <definedName name="VAS083_F_Ilgalaikioturt113Lrklimatokaito1">'Forma 12'!$E$172</definedName>
    <definedName name="VAS083_F_Ilgalaikioturt113Nuotekudumblot1" localSheetId="11">'Forma 12'!$L$172</definedName>
    <definedName name="VAS083_F_Ilgalaikioturt113Nuotekudumblot1">'Forma 12'!$L$172</definedName>
    <definedName name="VAS083_F_Ilgalaikioturt113Nuotekusurinki1" localSheetId="11">'Forma 12'!$J$172</definedName>
    <definedName name="VAS083_F_Ilgalaikioturt113Nuotekusurinki1">'Forma 12'!$J$172</definedName>
    <definedName name="VAS083_F_Ilgalaikioturt113Nuotekuvalymas1" localSheetId="11">'Forma 12'!$K$172</definedName>
    <definedName name="VAS083_F_Ilgalaikioturt113Nuotekuvalymas1">'Forma 12'!$K$172</definedName>
    <definedName name="VAS083_F_Ilgalaikioturt113Pavirsiniunuot1" localSheetId="11">'Forma 12'!$M$172</definedName>
    <definedName name="VAS083_F_Ilgalaikioturt113Pavirsiniunuot1">'Forma 12'!$M$172</definedName>
    <definedName name="VAS083_F_Ilgalaikioturt113Turtovienetask1" localSheetId="11">'Forma 12'!$F$172</definedName>
    <definedName name="VAS083_F_Ilgalaikioturt113Turtovienetask1">'Forma 12'!$F$172</definedName>
    <definedName name="VAS083_F_Ilgalaikioturt114Apskaitosveikla1" localSheetId="11">'Forma 12'!$N$173</definedName>
    <definedName name="VAS083_F_Ilgalaikioturt114Apskaitosveikla1">'Forma 12'!$N$173</definedName>
    <definedName name="VAS083_F_Ilgalaikioturt114Geriamojovande7" localSheetId="11">'Forma 12'!$G$173</definedName>
    <definedName name="VAS083_F_Ilgalaikioturt114Geriamojovande7">'Forma 12'!$G$173</definedName>
    <definedName name="VAS083_F_Ilgalaikioturt114Geriamojovande8" localSheetId="11">'Forma 12'!$H$173</definedName>
    <definedName name="VAS083_F_Ilgalaikioturt114Geriamojovande8">'Forma 12'!$H$173</definedName>
    <definedName name="VAS083_F_Ilgalaikioturt114Geriamojovande9" localSheetId="11">'Forma 12'!$I$173</definedName>
    <definedName name="VAS083_F_Ilgalaikioturt114Geriamojovande9">'Forma 12'!$I$173</definedName>
    <definedName name="VAS083_F_Ilgalaikioturt114Inventorinisnu1" localSheetId="11">'Forma 12'!$D$173</definedName>
    <definedName name="VAS083_F_Ilgalaikioturt114Inventorinisnu1">'Forma 12'!$D$173</definedName>
    <definedName name="VAS083_F_Ilgalaikioturt114Kitareguliuoja1" localSheetId="11">'Forma 12'!$O$173</definedName>
    <definedName name="VAS083_F_Ilgalaikioturt114Kitareguliuoja1">'Forma 12'!$O$173</definedName>
    <definedName name="VAS083_F_Ilgalaikioturt114Kitosveiklosne1" localSheetId="11">'Forma 12'!$P$173</definedName>
    <definedName name="VAS083_F_Ilgalaikioturt114Kitosveiklosne1">'Forma 12'!$P$173</definedName>
    <definedName name="VAS083_F_Ilgalaikioturt114Lrklimatokaito1" localSheetId="11">'Forma 12'!$E$173</definedName>
    <definedName name="VAS083_F_Ilgalaikioturt114Lrklimatokaito1">'Forma 12'!$E$173</definedName>
    <definedName name="VAS083_F_Ilgalaikioturt114Nuotekudumblot1" localSheetId="11">'Forma 12'!$L$173</definedName>
    <definedName name="VAS083_F_Ilgalaikioturt114Nuotekudumblot1">'Forma 12'!$L$173</definedName>
    <definedName name="VAS083_F_Ilgalaikioturt114Nuotekusurinki1" localSheetId="11">'Forma 12'!$J$173</definedName>
    <definedName name="VAS083_F_Ilgalaikioturt114Nuotekusurinki1">'Forma 12'!$J$173</definedName>
    <definedName name="VAS083_F_Ilgalaikioturt114Nuotekuvalymas1" localSheetId="11">'Forma 12'!$K$173</definedName>
    <definedName name="VAS083_F_Ilgalaikioturt114Nuotekuvalymas1">'Forma 12'!$K$173</definedName>
    <definedName name="VAS083_F_Ilgalaikioturt114Pavirsiniunuot1" localSheetId="11">'Forma 12'!$M$173</definedName>
    <definedName name="VAS083_F_Ilgalaikioturt114Pavirsiniunuot1">'Forma 12'!$M$173</definedName>
    <definedName name="VAS083_F_Ilgalaikioturt114Turtovienetask1" localSheetId="11">'Forma 12'!$F$173</definedName>
    <definedName name="VAS083_F_Ilgalaikioturt114Turtovienetask1">'Forma 12'!$F$173</definedName>
    <definedName name="VAS083_F_Ilgalaikioturt115Apskaitosveikla1" localSheetId="11">'Forma 12'!$N$177</definedName>
    <definedName name="VAS083_F_Ilgalaikioturt115Apskaitosveikla1">'Forma 12'!$N$177</definedName>
    <definedName name="VAS083_F_Ilgalaikioturt115Geriamojovande7" localSheetId="11">'Forma 12'!$G$177</definedName>
    <definedName name="VAS083_F_Ilgalaikioturt115Geriamojovande7">'Forma 12'!$G$177</definedName>
    <definedName name="VAS083_F_Ilgalaikioturt115Geriamojovande8" localSheetId="11">'Forma 12'!$H$177</definedName>
    <definedName name="VAS083_F_Ilgalaikioturt115Geriamojovande8">'Forma 12'!$H$177</definedName>
    <definedName name="VAS083_F_Ilgalaikioturt115Geriamojovande9" localSheetId="11">'Forma 12'!$I$177</definedName>
    <definedName name="VAS083_F_Ilgalaikioturt115Geriamojovande9">'Forma 12'!$I$177</definedName>
    <definedName name="VAS083_F_Ilgalaikioturt115Inventorinisnu1" localSheetId="11">'Forma 12'!$D$177</definedName>
    <definedName name="VAS083_F_Ilgalaikioturt115Inventorinisnu1">'Forma 12'!$D$177</definedName>
    <definedName name="VAS083_F_Ilgalaikioturt115Kitareguliuoja1" localSheetId="11">'Forma 12'!$O$177</definedName>
    <definedName name="VAS083_F_Ilgalaikioturt115Kitareguliuoja1">'Forma 12'!$O$177</definedName>
    <definedName name="VAS083_F_Ilgalaikioturt115Kitosveiklosne1" localSheetId="11">'Forma 12'!$P$177</definedName>
    <definedName name="VAS083_F_Ilgalaikioturt115Kitosveiklosne1">'Forma 12'!$P$177</definedName>
    <definedName name="VAS083_F_Ilgalaikioturt115Lrklimatokaito1" localSheetId="11">'Forma 12'!$E$177</definedName>
    <definedName name="VAS083_F_Ilgalaikioturt115Lrklimatokaito1">'Forma 12'!$E$177</definedName>
    <definedName name="VAS083_F_Ilgalaikioturt115Nuotekudumblot1" localSheetId="11">'Forma 12'!$L$177</definedName>
    <definedName name="VAS083_F_Ilgalaikioturt115Nuotekudumblot1">'Forma 12'!$L$177</definedName>
    <definedName name="VAS083_F_Ilgalaikioturt115Nuotekusurinki1" localSheetId="11">'Forma 12'!$J$177</definedName>
    <definedName name="VAS083_F_Ilgalaikioturt115Nuotekusurinki1">'Forma 12'!$J$177</definedName>
    <definedName name="VAS083_F_Ilgalaikioturt115Nuotekuvalymas1" localSheetId="11">'Forma 12'!$K$177</definedName>
    <definedName name="VAS083_F_Ilgalaikioturt115Nuotekuvalymas1">'Forma 12'!$K$177</definedName>
    <definedName name="VAS083_F_Ilgalaikioturt115Pavirsiniunuot1" localSheetId="11">'Forma 12'!$M$177</definedName>
    <definedName name="VAS083_F_Ilgalaikioturt115Pavirsiniunuot1">'Forma 12'!$M$177</definedName>
    <definedName name="VAS083_F_Ilgalaikioturt115Turtovienetask1" localSheetId="11">'Forma 12'!$F$177</definedName>
    <definedName name="VAS083_F_Ilgalaikioturt115Turtovienetask1">'Forma 12'!$F$177</definedName>
    <definedName name="VAS083_F_Ilgalaikioturt116Apskaitosveikla1" localSheetId="11">'Forma 12'!$N$178</definedName>
    <definedName name="VAS083_F_Ilgalaikioturt116Apskaitosveikla1">'Forma 12'!$N$178</definedName>
    <definedName name="VAS083_F_Ilgalaikioturt116Geriamojovande7" localSheetId="11">'Forma 12'!$G$178</definedName>
    <definedName name="VAS083_F_Ilgalaikioturt116Geriamojovande7">'Forma 12'!$G$178</definedName>
    <definedName name="VAS083_F_Ilgalaikioturt116Geriamojovande8" localSheetId="11">'Forma 12'!$H$178</definedName>
    <definedName name="VAS083_F_Ilgalaikioturt116Geriamojovande8">'Forma 12'!$H$178</definedName>
    <definedName name="VAS083_F_Ilgalaikioturt116Geriamojovande9" localSheetId="11">'Forma 12'!$I$178</definedName>
    <definedName name="VAS083_F_Ilgalaikioturt116Geriamojovande9">'Forma 12'!$I$178</definedName>
    <definedName name="VAS083_F_Ilgalaikioturt116Inventorinisnu1" localSheetId="11">'Forma 12'!$D$178</definedName>
    <definedName name="VAS083_F_Ilgalaikioturt116Inventorinisnu1">'Forma 12'!$D$178</definedName>
    <definedName name="VAS083_F_Ilgalaikioturt116Kitareguliuoja1" localSheetId="11">'Forma 12'!$O$178</definedName>
    <definedName name="VAS083_F_Ilgalaikioturt116Kitareguliuoja1">'Forma 12'!$O$178</definedName>
    <definedName name="VAS083_F_Ilgalaikioturt116Kitosveiklosne1" localSheetId="11">'Forma 12'!$P$178</definedName>
    <definedName name="VAS083_F_Ilgalaikioturt116Kitosveiklosne1">'Forma 12'!$P$178</definedName>
    <definedName name="VAS083_F_Ilgalaikioturt116Lrklimatokaito1" localSheetId="11">'Forma 12'!$E$178</definedName>
    <definedName name="VAS083_F_Ilgalaikioturt116Lrklimatokaito1">'Forma 12'!$E$178</definedName>
    <definedName name="VAS083_F_Ilgalaikioturt116Nuotekudumblot1" localSheetId="11">'Forma 12'!$L$178</definedName>
    <definedName name="VAS083_F_Ilgalaikioturt116Nuotekudumblot1">'Forma 12'!$L$178</definedName>
    <definedName name="VAS083_F_Ilgalaikioturt116Nuotekusurinki1" localSheetId="11">'Forma 12'!$J$178</definedName>
    <definedName name="VAS083_F_Ilgalaikioturt116Nuotekusurinki1">'Forma 12'!$J$178</definedName>
    <definedName name="VAS083_F_Ilgalaikioturt116Nuotekuvalymas1" localSheetId="11">'Forma 12'!$K$178</definedName>
    <definedName name="VAS083_F_Ilgalaikioturt116Nuotekuvalymas1">'Forma 12'!$K$178</definedName>
    <definedName name="VAS083_F_Ilgalaikioturt116Pavirsiniunuot1" localSheetId="11">'Forma 12'!$M$178</definedName>
    <definedName name="VAS083_F_Ilgalaikioturt116Pavirsiniunuot1">'Forma 12'!$M$178</definedName>
    <definedName name="VAS083_F_Ilgalaikioturt116Turtovienetask1" localSheetId="11">'Forma 12'!$F$178</definedName>
    <definedName name="VAS083_F_Ilgalaikioturt116Turtovienetask1">'Forma 12'!$F$178</definedName>
    <definedName name="VAS083_F_Ilgalaikioturt117Apskaitosveikla1" localSheetId="11">'Forma 12'!$N$179</definedName>
    <definedName name="VAS083_F_Ilgalaikioturt117Apskaitosveikla1">'Forma 12'!$N$179</definedName>
    <definedName name="VAS083_F_Ilgalaikioturt117Geriamojovande7" localSheetId="11">'Forma 12'!$G$179</definedName>
    <definedName name="VAS083_F_Ilgalaikioturt117Geriamojovande7">'Forma 12'!$G$179</definedName>
    <definedName name="VAS083_F_Ilgalaikioturt117Geriamojovande8" localSheetId="11">'Forma 12'!$H$179</definedName>
    <definedName name="VAS083_F_Ilgalaikioturt117Geriamojovande8">'Forma 12'!$H$179</definedName>
    <definedName name="VAS083_F_Ilgalaikioturt117Geriamojovande9" localSheetId="11">'Forma 12'!$I$179</definedName>
    <definedName name="VAS083_F_Ilgalaikioturt117Geriamojovande9">'Forma 12'!$I$179</definedName>
    <definedName name="VAS083_F_Ilgalaikioturt117Inventorinisnu1" localSheetId="11">'Forma 12'!$D$179</definedName>
    <definedName name="VAS083_F_Ilgalaikioturt117Inventorinisnu1">'Forma 12'!$D$179</definedName>
    <definedName name="VAS083_F_Ilgalaikioturt117Kitareguliuoja1" localSheetId="11">'Forma 12'!$O$179</definedName>
    <definedName name="VAS083_F_Ilgalaikioturt117Kitareguliuoja1">'Forma 12'!$O$179</definedName>
    <definedName name="VAS083_F_Ilgalaikioturt117Kitosveiklosne1" localSheetId="11">'Forma 12'!$P$179</definedName>
    <definedName name="VAS083_F_Ilgalaikioturt117Kitosveiklosne1">'Forma 12'!$P$179</definedName>
    <definedName name="VAS083_F_Ilgalaikioturt117Lrklimatokaito1" localSheetId="11">'Forma 12'!$E$179</definedName>
    <definedName name="VAS083_F_Ilgalaikioturt117Lrklimatokaito1">'Forma 12'!$E$179</definedName>
    <definedName name="VAS083_F_Ilgalaikioturt117Nuotekudumblot1" localSheetId="11">'Forma 12'!$L$179</definedName>
    <definedName name="VAS083_F_Ilgalaikioturt117Nuotekudumblot1">'Forma 12'!$L$179</definedName>
    <definedName name="VAS083_F_Ilgalaikioturt117Nuotekusurinki1" localSheetId="11">'Forma 12'!$J$179</definedName>
    <definedName name="VAS083_F_Ilgalaikioturt117Nuotekusurinki1">'Forma 12'!$J$179</definedName>
    <definedName name="VAS083_F_Ilgalaikioturt117Nuotekuvalymas1" localSheetId="11">'Forma 12'!$K$179</definedName>
    <definedName name="VAS083_F_Ilgalaikioturt117Nuotekuvalymas1">'Forma 12'!$K$179</definedName>
    <definedName name="VAS083_F_Ilgalaikioturt117Pavirsiniunuot1" localSheetId="11">'Forma 12'!$M$179</definedName>
    <definedName name="VAS083_F_Ilgalaikioturt117Pavirsiniunuot1">'Forma 12'!$M$179</definedName>
    <definedName name="VAS083_F_Ilgalaikioturt117Turtovienetask1" localSheetId="11">'Forma 12'!$F$179</definedName>
    <definedName name="VAS083_F_Ilgalaikioturt117Turtovienetask1">'Forma 12'!$F$179</definedName>
    <definedName name="VAS083_F_Ilgalaikioturt118Apskaitosveikla1" localSheetId="11">'Forma 12'!$N$181</definedName>
    <definedName name="VAS083_F_Ilgalaikioturt118Apskaitosveikla1">'Forma 12'!$N$181</definedName>
    <definedName name="VAS083_F_Ilgalaikioturt118Geriamojovande7" localSheetId="11">'Forma 12'!$G$181</definedName>
    <definedName name="VAS083_F_Ilgalaikioturt118Geriamojovande7">'Forma 12'!$G$181</definedName>
    <definedName name="VAS083_F_Ilgalaikioturt118Geriamojovande8" localSheetId="11">'Forma 12'!$H$181</definedName>
    <definedName name="VAS083_F_Ilgalaikioturt118Geriamojovande8">'Forma 12'!$H$181</definedName>
    <definedName name="VAS083_F_Ilgalaikioturt118Geriamojovande9" localSheetId="11">'Forma 12'!$I$181</definedName>
    <definedName name="VAS083_F_Ilgalaikioturt118Geriamojovande9">'Forma 12'!$I$181</definedName>
    <definedName name="VAS083_F_Ilgalaikioturt118Inventorinisnu1" localSheetId="11">'Forma 12'!$D$181</definedName>
    <definedName name="VAS083_F_Ilgalaikioturt118Inventorinisnu1">'Forma 12'!$D$181</definedName>
    <definedName name="VAS083_F_Ilgalaikioturt118Kitareguliuoja1" localSheetId="11">'Forma 12'!$O$181</definedName>
    <definedName name="VAS083_F_Ilgalaikioturt118Kitareguliuoja1">'Forma 12'!$O$181</definedName>
    <definedName name="VAS083_F_Ilgalaikioturt118Kitosveiklosne1" localSheetId="11">'Forma 12'!$P$181</definedName>
    <definedName name="VAS083_F_Ilgalaikioturt118Kitosveiklosne1">'Forma 12'!$P$181</definedName>
    <definedName name="VAS083_F_Ilgalaikioturt118Lrklimatokaito1" localSheetId="11">'Forma 12'!$E$181</definedName>
    <definedName name="VAS083_F_Ilgalaikioturt118Lrklimatokaito1">'Forma 12'!$E$181</definedName>
    <definedName name="VAS083_F_Ilgalaikioturt118Nuotekudumblot1" localSheetId="11">'Forma 12'!$L$181</definedName>
    <definedName name="VAS083_F_Ilgalaikioturt118Nuotekudumblot1">'Forma 12'!$L$181</definedName>
    <definedName name="VAS083_F_Ilgalaikioturt118Nuotekusurinki1" localSheetId="11">'Forma 12'!$J$181</definedName>
    <definedName name="VAS083_F_Ilgalaikioturt118Nuotekusurinki1">'Forma 12'!$J$181</definedName>
    <definedName name="VAS083_F_Ilgalaikioturt118Nuotekuvalymas1" localSheetId="11">'Forma 12'!$K$181</definedName>
    <definedName name="VAS083_F_Ilgalaikioturt118Nuotekuvalymas1">'Forma 12'!$K$181</definedName>
    <definedName name="VAS083_F_Ilgalaikioturt118Pavirsiniunuot1" localSheetId="11">'Forma 12'!$M$181</definedName>
    <definedName name="VAS083_F_Ilgalaikioturt118Pavirsiniunuot1">'Forma 12'!$M$181</definedName>
    <definedName name="VAS083_F_Ilgalaikioturt118Turtovienetask1" localSheetId="11">'Forma 12'!$F$181</definedName>
    <definedName name="VAS083_F_Ilgalaikioturt118Turtovienetask1">'Forma 12'!$F$181</definedName>
    <definedName name="VAS083_F_Ilgalaikioturt119Apskaitosveikla1" localSheetId="11">'Forma 12'!$N$182</definedName>
    <definedName name="VAS083_F_Ilgalaikioturt119Apskaitosveikla1">'Forma 12'!$N$182</definedName>
    <definedName name="VAS083_F_Ilgalaikioturt119Geriamojovande7" localSheetId="11">'Forma 12'!$G$182</definedName>
    <definedName name="VAS083_F_Ilgalaikioturt119Geriamojovande7">'Forma 12'!$G$182</definedName>
    <definedName name="VAS083_F_Ilgalaikioturt119Geriamojovande8" localSheetId="11">'Forma 12'!$H$182</definedName>
    <definedName name="VAS083_F_Ilgalaikioturt119Geriamojovande8">'Forma 12'!$H$182</definedName>
    <definedName name="VAS083_F_Ilgalaikioturt119Geriamojovande9" localSheetId="11">'Forma 12'!$I$182</definedName>
    <definedName name="VAS083_F_Ilgalaikioturt119Geriamojovande9">'Forma 12'!$I$182</definedName>
    <definedName name="VAS083_F_Ilgalaikioturt119Inventorinisnu1" localSheetId="11">'Forma 12'!$D$182</definedName>
    <definedName name="VAS083_F_Ilgalaikioturt119Inventorinisnu1">'Forma 12'!$D$182</definedName>
    <definedName name="VAS083_F_Ilgalaikioturt119Kitareguliuoja1" localSheetId="11">'Forma 12'!$O$182</definedName>
    <definedName name="VAS083_F_Ilgalaikioturt119Kitareguliuoja1">'Forma 12'!$O$182</definedName>
    <definedName name="VAS083_F_Ilgalaikioturt119Kitosveiklosne1" localSheetId="11">'Forma 12'!$P$182</definedName>
    <definedName name="VAS083_F_Ilgalaikioturt119Kitosveiklosne1">'Forma 12'!$P$182</definedName>
    <definedName name="VAS083_F_Ilgalaikioturt119Lrklimatokaito1" localSheetId="11">'Forma 12'!$E$182</definedName>
    <definedName name="VAS083_F_Ilgalaikioturt119Lrklimatokaito1">'Forma 12'!$E$182</definedName>
    <definedName name="VAS083_F_Ilgalaikioturt119Nuotekudumblot1" localSheetId="11">'Forma 12'!$L$182</definedName>
    <definedName name="VAS083_F_Ilgalaikioturt119Nuotekudumblot1">'Forma 12'!$L$182</definedName>
    <definedName name="VAS083_F_Ilgalaikioturt119Nuotekusurinki1" localSheetId="11">'Forma 12'!$J$182</definedName>
    <definedName name="VAS083_F_Ilgalaikioturt119Nuotekusurinki1">'Forma 12'!$J$182</definedName>
    <definedName name="VAS083_F_Ilgalaikioturt119Nuotekuvalymas1" localSheetId="11">'Forma 12'!$K$182</definedName>
    <definedName name="VAS083_F_Ilgalaikioturt119Nuotekuvalymas1">'Forma 12'!$K$182</definedName>
    <definedName name="VAS083_F_Ilgalaikioturt119Pavirsiniunuot1" localSheetId="11">'Forma 12'!$M$182</definedName>
    <definedName name="VAS083_F_Ilgalaikioturt119Pavirsiniunuot1">'Forma 12'!$M$182</definedName>
    <definedName name="VAS083_F_Ilgalaikioturt119Turtovienetask1" localSheetId="11">'Forma 12'!$F$182</definedName>
    <definedName name="VAS083_F_Ilgalaikioturt119Turtovienetask1">'Forma 12'!$F$182</definedName>
    <definedName name="VAS083_F_Ilgalaikioturt11Apskaitosveikla1" localSheetId="11">'Forma 12'!$N$27</definedName>
    <definedName name="VAS083_F_Ilgalaikioturt11Apskaitosveikla1">'Forma 12'!$N$27</definedName>
    <definedName name="VAS083_F_Ilgalaikioturt11Geriamojovande7" localSheetId="11">'Forma 12'!$G$27</definedName>
    <definedName name="VAS083_F_Ilgalaikioturt11Geriamojovande7">'Forma 12'!$G$27</definedName>
    <definedName name="VAS083_F_Ilgalaikioturt11Geriamojovande8" localSheetId="11">'Forma 12'!$H$27</definedName>
    <definedName name="VAS083_F_Ilgalaikioturt11Geriamojovande8">'Forma 12'!$H$27</definedName>
    <definedName name="VAS083_F_Ilgalaikioturt11Geriamojovande9" localSheetId="11">'Forma 12'!$I$27</definedName>
    <definedName name="VAS083_F_Ilgalaikioturt11Geriamojovande9">'Forma 12'!$I$27</definedName>
    <definedName name="VAS083_F_Ilgalaikioturt11Inventorinisnu1" localSheetId="11">'Forma 12'!$D$27</definedName>
    <definedName name="VAS083_F_Ilgalaikioturt11Inventorinisnu1">'Forma 12'!$D$27</definedName>
    <definedName name="VAS083_F_Ilgalaikioturt11Kitareguliuoja1" localSheetId="11">'Forma 12'!$O$27</definedName>
    <definedName name="VAS083_F_Ilgalaikioturt11Kitareguliuoja1">'Forma 12'!$O$27</definedName>
    <definedName name="VAS083_F_Ilgalaikioturt11Kitosveiklosne1" localSheetId="11">'Forma 12'!$P$27</definedName>
    <definedName name="VAS083_F_Ilgalaikioturt11Kitosveiklosne1">'Forma 12'!$P$27</definedName>
    <definedName name="VAS083_F_Ilgalaikioturt11Lrklimatokaito1" localSheetId="11">'Forma 12'!$E$27</definedName>
    <definedName name="VAS083_F_Ilgalaikioturt11Lrklimatokaito1">'Forma 12'!$E$27</definedName>
    <definedName name="VAS083_F_Ilgalaikioturt11Nuotekudumblot1" localSheetId="11">'Forma 12'!$L$27</definedName>
    <definedName name="VAS083_F_Ilgalaikioturt11Nuotekudumblot1">'Forma 12'!$L$27</definedName>
    <definedName name="VAS083_F_Ilgalaikioturt11Nuotekusurinki1" localSheetId="11">'Forma 12'!$J$27</definedName>
    <definedName name="VAS083_F_Ilgalaikioturt11Nuotekusurinki1">'Forma 12'!$J$27</definedName>
    <definedName name="VAS083_F_Ilgalaikioturt11Nuotekuvalymas1" localSheetId="11">'Forma 12'!$K$27</definedName>
    <definedName name="VAS083_F_Ilgalaikioturt11Nuotekuvalymas1">'Forma 12'!$K$27</definedName>
    <definedName name="VAS083_F_Ilgalaikioturt11Pavirsiniunuot1" localSheetId="11">'Forma 12'!$M$27</definedName>
    <definedName name="VAS083_F_Ilgalaikioturt11Pavirsiniunuot1">'Forma 12'!$M$27</definedName>
    <definedName name="VAS083_F_Ilgalaikioturt11Turtovienetask1" localSheetId="11">'Forma 12'!$F$27</definedName>
    <definedName name="VAS083_F_Ilgalaikioturt11Turtovienetask1">'Forma 12'!$F$27</definedName>
    <definedName name="VAS083_F_Ilgalaikioturt120Apskaitosveikla1" localSheetId="11">'Forma 12'!$N$183</definedName>
    <definedName name="VAS083_F_Ilgalaikioturt120Apskaitosveikla1">'Forma 12'!$N$183</definedName>
    <definedName name="VAS083_F_Ilgalaikioturt120Geriamojovande7" localSheetId="11">'Forma 12'!$G$183</definedName>
    <definedName name="VAS083_F_Ilgalaikioturt120Geriamojovande7">'Forma 12'!$G$183</definedName>
    <definedName name="VAS083_F_Ilgalaikioturt120Geriamojovande8" localSheetId="11">'Forma 12'!$H$183</definedName>
    <definedName name="VAS083_F_Ilgalaikioturt120Geriamojovande8">'Forma 12'!$H$183</definedName>
    <definedName name="VAS083_F_Ilgalaikioturt120Geriamojovande9" localSheetId="11">'Forma 12'!$I$183</definedName>
    <definedName name="VAS083_F_Ilgalaikioturt120Geriamojovande9">'Forma 12'!$I$183</definedName>
    <definedName name="VAS083_F_Ilgalaikioturt120Inventorinisnu1" localSheetId="11">'Forma 12'!$D$183</definedName>
    <definedName name="VAS083_F_Ilgalaikioturt120Inventorinisnu1">'Forma 12'!$D$183</definedName>
    <definedName name="VAS083_F_Ilgalaikioturt120Kitareguliuoja1" localSheetId="11">'Forma 12'!$O$183</definedName>
    <definedName name="VAS083_F_Ilgalaikioturt120Kitareguliuoja1">'Forma 12'!$O$183</definedName>
    <definedName name="VAS083_F_Ilgalaikioturt120Kitosveiklosne1" localSheetId="11">'Forma 12'!$P$183</definedName>
    <definedName name="VAS083_F_Ilgalaikioturt120Kitosveiklosne1">'Forma 12'!$P$183</definedName>
    <definedName name="VAS083_F_Ilgalaikioturt120Lrklimatokaito1" localSheetId="11">'Forma 12'!$E$183</definedName>
    <definedName name="VAS083_F_Ilgalaikioturt120Lrklimatokaito1">'Forma 12'!$E$183</definedName>
    <definedName name="VAS083_F_Ilgalaikioturt120Nuotekudumblot1" localSheetId="11">'Forma 12'!$L$183</definedName>
    <definedName name="VAS083_F_Ilgalaikioturt120Nuotekudumblot1">'Forma 12'!$L$183</definedName>
    <definedName name="VAS083_F_Ilgalaikioturt120Nuotekusurinki1" localSheetId="11">'Forma 12'!$J$183</definedName>
    <definedName name="VAS083_F_Ilgalaikioturt120Nuotekusurinki1">'Forma 12'!$J$183</definedName>
    <definedName name="VAS083_F_Ilgalaikioturt120Nuotekuvalymas1" localSheetId="11">'Forma 12'!$K$183</definedName>
    <definedName name="VAS083_F_Ilgalaikioturt120Nuotekuvalymas1">'Forma 12'!$K$183</definedName>
    <definedName name="VAS083_F_Ilgalaikioturt120Pavirsiniunuot1" localSheetId="11">'Forma 12'!$M$183</definedName>
    <definedName name="VAS083_F_Ilgalaikioturt120Pavirsiniunuot1">'Forma 12'!$M$183</definedName>
    <definedName name="VAS083_F_Ilgalaikioturt120Turtovienetask1" localSheetId="11">'Forma 12'!$F$183</definedName>
    <definedName name="VAS083_F_Ilgalaikioturt120Turtovienetask1">'Forma 12'!$F$183</definedName>
    <definedName name="VAS083_F_Ilgalaikioturt121Apskaitosveikla1" localSheetId="11">'Forma 12'!$N$185</definedName>
    <definedName name="VAS083_F_Ilgalaikioturt121Apskaitosveikla1">'Forma 12'!$N$185</definedName>
    <definedName name="VAS083_F_Ilgalaikioturt121Geriamojovande7" localSheetId="11">'Forma 12'!$G$185</definedName>
    <definedName name="VAS083_F_Ilgalaikioturt121Geriamojovande7">'Forma 12'!$G$185</definedName>
    <definedName name="VAS083_F_Ilgalaikioturt121Geriamojovande8" localSheetId="11">'Forma 12'!$H$185</definedName>
    <definedName name="VAS083_F_Ilgalaikioturt121Geriamojovande8">'Forma 12'!$H$185</definedName>
    <definedName name="VAS083_F_Ilgalaikioturt121Geriamojovande9" localSheetId="11">'Forma 12'!$I$185</definedName>
    <definedName name="VAS083_F_Ilgalaikioturt121Geriamojovande9">'Forma 12'!$I$185</definedName>
    <definedName name="VAS083_F_Ilgalaikioturt121Inventorinisnu1" localSheetId="11">'Forma 12'!$D$185</definedName>
    <definedName name="VAS083_F_Ilgalaikioturt121Inventorinisnu1">'Forma 12'!$D$185</definedName>
    <definedName name="VAS083_F_Ilgalaikioturt121Kitareguliuoja1" localSheetId="11">'Forma 12'!$O$185</definedName>
    <definedName name="VAS083_F_Ilgalaikioturt121Kitareguliuoja1">'Forma 12'!$O$185</definedName>
    <definedName name="VAS083_F_Ilgalaikioturt121Kitosveiklosne1" localSheetId="11">'Forma 12'!$P$185</definedName>
    <definedName name="VAS083_F_Ilgalaikioturt121Kitosveiklosne1">'Forma 12'!$P$185</definedName>
    <definedName name="VAS083_F_Ilgalaikioturt121Lrklimatokaito1" localSheetId="11">'Forma 12'!$E$185</definedName>
    <definedName name="VAS083_F_Ilgalaikioturt121Lrklimatokaito1">'Forma 12'!$E$185</definedName>
    <definedName name="VAS083_F_Ilgalaikioturt121Nuotekudumblot1" localSheetId="11">'Forma 12'!$L$185</definedName>
    <definedName name="VAS083_F_Ilgalaikioturt121Nuotekudumblot1">'Forma 12'!$L$185</definedName>
    <definedName name="VAS083_F_Ilgalaikioturt121Nuotekusurinki1" localSheetId="11">'Forma 12'!$J$185</definedName>
    <definedName name="VAS083_F_Ilgalaikioturt121Nuotekusurinki1">'Forma 12'!$J$185</definedName>
    <definedName name="VAS083_F_Ilgalaikioturt121Nuotekuvalymas1" localSheetId="11">'Forma 12'!$K$185</definedName>
    <definedName name="VAS083_F_Ilgalaikioturt121Nuotekuvalymas1">'Forma 12'!$K$185</definedName>
    <definedName name="VAS083_F_Ilgalaikioturt121Pavirsiniunuot1" localSheetId="11">'Forma 12'!$M$185</definedName>
    <definedName name="VAS083_F_Ilgalaikioturt121Pavirsiniunuot1">'Forma 12'!$M$185</definedName>
    <definedName name="VAS083_F_Ilgalaikioturt121Turtovienetask1" localSheetId="11">'Forma 12'!$F$185</definedName>
    <definedName name="VAS083_F_Ilgalaikioturt121Turtovienetask1">'Forma 12'!$F$185</definedName>
    <definedName name="VAS083_F_Ilgalaikioturt122Apskaitosveikla1" localSheetId="11">'Forma 12'!$N$186</definedName>
    <definedName name="VAS083_F_Ilgalaikioturt122Apskaitosveikla1">'Forma 12'!$N$186</definedName>
    <definedName name="VAS083_F_Ilgalaikioturt122Geriamojovande7" localSheetId="11">'Forma 12'!$G$186</definedName>
    <definedName name="VAS083_F_Ilgalaikioturt122Geriamojovande7">'Forma 12'!$G$186</definedName>
    <definedName name="VAS083_F_Ilgalaikioturt122Geriamojovande8" localSheetId="11">'Forma 12'!$H$186</definedName>
    <definedName name="VAS083_F_Ilgalaikioturt122Geriamojovande8">'Forma 12'!$H$186</definedName>
    <definedName name="VAS083_F_Ilgalaikioturt122Geriamojovande9" localSheetId="11">'Forma 12'!$I$186</definedName>
    <definedName name="VAS083_F_Ilgalaikioturt122Geriamojovande9">'Forma 12'!$I$186</definedName>
    <definedName name="VAS083_F_Ilgalaikioturt122Inventorinisnu1" localSheetId="11">'Forma 12'!$D$186</definedName>
    <definedName name="VAS083_F_Ilgalaikioturt122Inventorinisnu1">'Forma 12'!$D$186</definedName>
    <definedName name="VAS083_F_Ilgalaikioturt122Kitareguliuoja1" localSheetId="11">'Forma 12'!$O$186</definedName>
    <definedName name="VAS083_F_Ilgalaikioturt122Kitareguliuoja1">'Forma 12'!$O$186</definedName>
    <definedName name="VAS083_F_Ilgalaikioturt122Kitosveiklosne1" localSheetId="11">'Forma 12'!$P$186</definedName>
    <definedName name="VAS083_F_Ilgalaikioturt122Kitosveiklosne1">'Forma 12'!$P$186</definedName>
    <definedName name="VAS083_F_Ilgalaikioturt122Lrklimatokaito1" localSheetId="11">'Forma 12'!$E$186</definedName>
    <definedName name="VAS083_F_Ilgalaikioturt122Lrklimatokaito1">'Forma 12'!$E$186</definedName>
    <definedName name="VAS083_F_Ilgalaikioturt122Nuotekudumblot1" localSheetId="11">'Forma 12'!$L$186</definedName>
    <definedName name="VAS083_F_Ilgalaikioturt122Nuotekudumblot1">'Forma 12'!$L$186</definedName>
    <definedName name="VAS083_F_Ilgalaikioturt122Nuotekusurinki1" localSheetId="11">'Forma 12'!$J$186</definedName>
    <definedName name="VAS083_F_Ilgalaikioturt122Nuotekusurinki1">'Forma 12'!$J$186</definedName>
    <definedName name="VAS083_F_Ilgalaikioturt122Nuotekuvalymas1" localSheetId="11">'Forma 12'!$K$186</definedName>
    <definedName name="VAS083_F_Ilgalaikioturt122Nuotekuvalymas1">'Forma 12'!$K$186</definedName>
    <definedName name="VAS083_F_Ilgalaikioturt122Pavirsiniunuot1" localSheetId="11">'Forma 12'!$M$186</definedName>
    <definedName name="VAS083_F_Ilgalaikioturt122Pavirsiniunuot1">'Forma 12'!$M$186</definedName>
    <definedName name="VAS083_F_Ilgalaikioturt122Turtovienetask1" localSheetId="11">'Forma 12'!$F$186</definedName>
    <definedName name="VAS083_F_Ilgalaikioturt122Turtovienetask1">'Forma 12'!$F$186</definedName>
    <definedName name="VAS083_F_Ilgalaikioturt123Apskaitosveikla1" localSheetId="11">'Forma 12'!$N$187</definedName>
    <definedName name="VAS083_F_Ilgalaikioturt123Apskaitosveikla1">'Forma 12'!$N$187</definedName>
    <definedName name="VAS083_F_Ilgalaikioturt123Geriamojovande7" localSheetId="11">'Forma 12'!$G$187</definedName>
    <definedName name="VAS083_F_Ilgalaikioturt123Geriamojovande7">'Forma 12'!$G$187</definedName>
    <definedName name="VAS083_F_Ilgalaikioturt123Geriamojovande8" localSheetId="11">'Forma 12'!$H$187</definedName>
    <definedName name="VAS083_F_Ilgalaikioturt123Geriamojovande8">'Forma 12'!$H$187</definedName>
    <definedName name="VAS083_F_Ilgalaikioturt123Geriamojovande9" localSheetId="11">'Forma 12'!$I$187</definedName>
    <definedName name="VAS083_F_Ilgalaikioturt123Geriamojovande9">'Forma 12'!$I$187</definedName>
    <definedName name="VAS083_F_Ilgalaikioturt123Inventorinisnu1" localSheetId="11">'Forma 12'!$D$187</definedName>
    <definedName name="VAS083_F_Ilgalaikioturt123Inventorinisnu1">'Forma 12'!$D$187</definedName>
    <definedName name="VAS083_F_Ilgalaikioturt123Kitareguliuoja1" localSheetId="11">'Forma 12'!$O$187</definedName>
    <definedName name="VAS083_F_Ilgalaikioturt123Kitareguliuoja1">'Forma 12'!$O$187</definedName>
    <definedName name="VAS083_F_Ilgalaikioturt123Kitosveiklosne1" localSheetId="11">'Forma 12'!$P$187</definedName>
    <definedName name="VAS083_F_Ilgalaikioturt123Kitosveiklosne1">'Forma 12'!$P$187</definedName>
    <definedName name="VAS083_F_Ilgalaikioturt123Lrklimatokaito1" localSheetId="11">'Forma 12'!$E$187</definedName>
    <definedName name="VAS083_F_Ilgalaikioturt123Lrklimatokaito1">'Forma 12'!$E$187</definedName>
    <definedName name="VAS083_F_Ilgalaikioturt123Nuotekudumblot1" localSheetId="11">'Forma 12'!$L$187</definedName>
    <definedName name="VAS083_F_Ilgalaikioturt123Nuotekudumblot1">'Forma 12'!$L$187</definedName>
    <definedName name="VAS083_F_Ilgalaikioturt123Nuotekusurinki1" localSheetId="11">'Forma 12'!$J$187</definedName>
    <definedName name="VAS083_F_Ilgalaikioturt123Nuotekusurinki1">'Forma 12'!$J$187</definedName>
    <definedName name="VAS083_F_Ilgalaikioturt123Nuotekuvalymas1" localSheetId="11">'Forma 12'!$K$187</definedName>
    <definedName name="VAS083_F_Ilgalaikioturt123Nuotekuvalymas1">'Forma 12'!$K$187</definedName>
    <definedName name="VAS083_F_Ilgalaikioturt123Pavirsiniunuot1" localSheetId="11">'Forma 12'!$M$187</definedName>
    <definedName name="VAS083_F_Ilgalaikioturt123Pavirsiniunuot1">'Forma 12'!$M$187</definedName>
    <definedName name="VAS083_F_Ilgalaikioturt123Turtovienetask1" localSheetId="11">'Forma 12'!$F$187</definedName>
    <definedName name="VAS083_F_Ilgalaikioturt123Turtovienetask1">'Forma 12'!$F$187</definedName>
    <definedName name="VAS083_F_Ilgalaikioturt124Apskaitosveikla1" localSheetId="11">'Forma 12'!$N$190</definedName>
    <definedName name="VAS083_F_Ilgalaikioturt124Apskaitosveikla1">'Forma 12'!$N$190</definedName>
    <definedName name="VAS083_F_Ilgalaikioturt124Geriamojovande7" localSheetId="11">'Forma 12'!$G$190</definedName>
    <definedName name="VAS083_F_Ilgalaikioturt124Geriamojovande7">'Forma 12'!$G$190</definedName>
    <definedName name="VAS083_F_Ilgalaikioturt124Geriamojovande8" localSheetId="11">'Forma 12'!$H$190</definedName>
    <definedName name="VAS083_F_Ilgalaikioturt124Geriamojovande8">'Forma 12'!$H$190</definedName>
    <definedName name="VAS083_F_Ilgalaikioturt124Geriamojovande9" localSheetId="11">'Forma 12'!$I$190</definedName>
    <definedName name="VAS083_F_Ilgalaikioturt124Geriamojovande9">'Forma 12'!$I$190</definedName>
    <definedName name="VAS083_F_Ilgalaikioturt124Inventorinisnu1" localSheetId="11">'Forma 12'!$D$190</definedName>
    <definedName name="VAS083_F_Ilgalaikioturt124Inventorinisnu1">'Forma 12'!$D$190</definedName>
    <definedName name="VAS083_F_Ilgalaikioturt124Kitareguliuoja1" localSheetId="11">'Forma 12'!$O$190</definedName>
    <definedName name="VAS083_F_Ilgalaikioturt124Kitareguliuoja1">'Forma 12'!$O$190</definedName>
    <definedName name="VAS083_F_Ilgalaikioturt124Kitosveiklosne1" localSheetId="11">'Forma 12'!$P$190</definedName>
    <definedName name="VAS083_F_Ilgalaikioturt124Kitosveiklosne1">'Forma 12'!$P$190</definedName>
    <definedName name="VAS083_F_Ilgalaikioturt124Lrklimatokaito1" localSheetId="11">'Forma 12'!$E$190</definedName>
    <definedName name="VAS083_F_Ilgalaikioturt124Lrklimatokaito1">'Forma 12'!$E$190</definedName>
    <definedName name="VAS083_F_Ilgalaikioturt124Nuotekudumblot1" localSheetId="11">'Forma 12'!$L$190</definedName>
    <definedName name="VAS083_F_Ilgalaikioturt124Nuotekudumblot1">'Forma 12'!$L$190</definedName>
    <definedName name="VAS083_F_Ilgalaikioturt124Nuotekusurinki1" localSheetId="11">'Forma 12'!$J$190</definedName>
    <definedName name="VAS083_F_Ilgalaikioturt124Nuotekusurinki1">'Forma 12'!$J$190</definedName>
    <definedName name="VAS083_F_Ilgalaikioturt124Nuotekuvalymas1" localSheetId="11">'Forma 12'!$K$190</definedName>
    <definedName name="VAS083_F_Ilgalaikioturt124Nuotekuvalymas1">'Forma 12'!$K$190</definedName>
    <definedName name="VAS083_F_Ilgalaikioturt124Pavirsiniunuot1" localSheetId="11">'Forma 12'!$M$190</definedName>
    <definedName name="VAS083_F_Ilgalaikioturt124Pavirsiniunuot1">'Forma 12'!$M$190</definedName>
    <definedName name="VAS083_F_Ilgalaikioturt124Turtovienetask1" localSheetId="11">'Forma 12'!$F$190</definedName>
    <definedName name="VAS083_F_Ilgalaikioturt124Turtovienetask1">'Forma 12'!$F$190</definedName>
    <definedName name="VAS083_F_Ilgalaikioturt125Apskaitosveikla1" localSheetId="11">'Forma 12'!$N$191</definedName>
    <definedName name="VAS083_F_Ilgalaikioturt125Apskaitosveikla1">'Forma 12'!$N$191</definedName>
    <definedName name="VAS083_F_Ilgalaikioturt125Geriamojovande7" localSheetId="11">'Forma 12'!$G$191</definedName>
    <definedName name="VAS083_F_Ilgalaikioturt125Geriamojovande7">'Forma 12'!$G$191</definedName>
    <definedName name="VAS083_F_Ilgalaikioturt125Geriamojovande8" localSheetId="11">'Forma 12'!$H$191</definedName>
    <definedName name="VAS083_F_Ilgalaikioturt125Geriamojovande8">'Forma 12'!$H$191</definedName>
    <definedName name="VAS083_F_Ilgalaikioturt125Geriamojovande9" localSheetId="11">'Forma 12'!$I$191</definedName>
    <definedName name="VAS083_F_Ilgalaikioturt125Geriamojovande9">'Forma 12'!$I$191</definedName>
    <definedName name="VAS083_F_Ilgalaikioturt125Inventorinisnu1" localSheetId="11">'Forma 12'!$D$191</definedName>
    <definedName name="VAS083_F_Ilgalaikioturt125Inventorinisnu1">'Forma 12'!$D$191</definedName>
    <definedName name="VAS083_F_Ilgalaikioturt125Kitareguliuoja1" localSheetId="11">'Forma 12'!$O$191</definedName>
    <definedName name="VAS083_F_Ilgalaikioturt125Kitareguliuoja1">'Forma 12'!$O$191</definedName>
    <definedName name="VAS083_F_Ilgalaikioturt125Kitosveiklosne1" localSheetId="11">'Forma 12'!$P$191</definedName>
    <definedName name="VAS083_F_Ilgalaikioturt125Kitosveiklosne1">'Forma 12'!$P$191</definedName>
    <definedName name="VAS083_F_Ilgalaikioturt125Lrklimatokaito1" localSheetId="11">'Forma 12'!$E$191</definedName>
    <definedName name="VAS083_F_Ilgalaikioturt125Lrklimatokaito1">'Forma 12'!$E$191</definedName>
    <definedName name="VAS083_F_Ilgalaikioturt125Nuotekudumblot1" localSheetId="11">'Forma 12'!$L$191</definedName>
    <definedName name="VAS083_F_Ilgalaikioturt125Nuotekudumblot1">'Forma 12'!$L$191</definedName>
    <definedName name="VAS083_F_Ilgalaikioturt125Nuotekusurinki1" localSheetId="11">'Forma 12'!$J$191</definedName>
    <definedName name="VAS083_F_Ilgalaikioturt125Nuotekusurinki1">'Forma 12'!$J$191</definedName>
    <definedName name="VAS083_F_Ilgalaikioturt125Nuotekuvalymas1" localSheetId="11">'Forma 12'!$K$191</definedName>
    <definedName name="VAS083_F_Ilgalaikioturt125Nuotekuvalymas1">'Forma 12'!$K$191</definedName>
    <definedName name="VAS083_F_Ilgalaikioturt125Pavirsiniunuot1" localSheetId="11">'Forma 12'!$M$191</definedName>
    <definedName name="VAS083_F_Ilgalaikioturt125Pavirsiniunuot1">'Forma 12'!$M$191</definedName>
    <definedName name="VAS083_F_Ilgalaikioturt125Turtovienetask1" localSheetId="11">'Forma 12'!$F$191</definedName>
    <definedName name="VAS083_F_Ilgalaikioturt125Turtovienetask1">'Forma 12'!$F$191</definedName>
    <definedName name="VAS083_F_Ilgalaikioturt126Apskaitosveikla1" localSheetId="11">'Forma 12'!$N$192</definedName>
    <definedName name="VAS083_F_Ilgalaikioturt126Apskaitosveikla1">'Forma 12'!$N$192</definedName>
    <definedName name="VAS083_F_Ilgalaikioturt126Geriamojovande7" localSheetId="11">'Forma 12'!$G$192</definedName>
    <definedName name="VAS083_F_Ilgalaikioturt126Geriamojovande7">'Forma 12'!$G$192</definedName>
    <definedName name="VAS083_F_Ilgalaikioturt126Geriamojovande8" localSheetId="11">'Forma 12'!$H$192</definedName>
    <definedName name="VAS083_F_Ilgalaikioturt126Geriamojovande8">'Forma 12'!$H$192</definedName>
    <definedName name="VAS083_F_Ilgalaikioturt126Geriamojovande9" localSheetId="11">'Forma 12'!$I$192</definedName>
    <definedName name="VAS083_F_Ilgalaikioturt126Geriamojovande9">'Forma 12'!$I$192</definedName>
    <definedName name="VAS083_F_Ilgalaikioturt126Inventorinisnu1" localSheetId="11">'Forma 12'!$D$192</definedName>
    <definedName name="VAS083_F_Ilgalaikioturt126Inventorinisnu1">'Forma 12'!$D$192</definedName>
    <definedName name="VAS083_F_Ilgalaikioturt126Kitareguliuoja1" localSheetId="11">'Forma 12'!$O$192</definedName>
    <definedName name="VAS083_F_Ilgalaikioturt126Kitareguliuoja1">'Forma 12'!$O$192</definedName>
    <definedName name="VAS083_F_Ilgalaikioturt126Kitosveiklosne1" localSheetId="11">'Forma 12'!$P$192</definedName>
    <definedName name="VAS083_F_Ilgalaikioturt126Kitosveiklosne1">'Forma 12'!$P$192</definedName>
    <definedName name="VAS083_F_Ilgalaikioturt126Lrklimatokaito1" localSheetId="11">'Forma 12'!$E$192</definedName>
    <definedName name="VAS083_F_Ilgalaikioturt126Lrklimatokaito1">'Forma 12'!$E$192</definedName>
    <definedName name="VAS083_F_Ilgalaikioturt126Nuotekudumblot1" localSheetId="11">'Forma 12'!$L$192</definedName>
    <definedName name="VAS083_F_Ilgalaikioturt126Nuotekudumblot1">'Forma 12'!$L$192</definedName>
    <definedName name="VAS083_F_Ilgalaikioturt126Nuotekusurinki1" localSheetId="11">'Forma 12'!$J$192</definedName>
    <definedName name="VAS083_F_Ilgalaikioturt126Nuotekusurinki1">'Forma 12'!$J$192</definedName>
    <definedName name="VAS083_F_Ilgalaikioturt126Nuotekuvalymas1" localSheetId="11">'Forma 12'!$K$192</definedName>
    <definedName name="VAS083_F_Ilgalaikioturt126Nuotekuvalymas1">'Forma 12'!$K$192</definedName>
    <definedName name="VAS083_F_Ilgalaikioturt126Pavirsiniunuot1" localSheetId="11">'Forma 12'!$M$192</definedName>
    <definedName name="VAS083_F_Ilgalaikioturt126Pavirsiniunuot1">'Forma 12'!$M$192</definedName>
    <definedName name="VAS083_F_Ilgalaikioturt126Turtovienetask1" localSheetId="11">'Forma 12'!$F$192</definedName>
    <definedName name="VAS083_F_Ilgalaikioturt126Turtovienetask1">'Forma 12'!$F$192</definedName>
    <definedName name="VAS083_F_Ilgalaikioturt127Apskaitosveikla1" localSheetId="11">'Forma 12'!$N$194</definedName>
    <definedName name="VAS083_F_Ilgalaikioturt127Apskaitosveikla1">'Forma 12'!$N$194</definedName>
    <definedName name="VAS083_F_Ilgalaikioturt127Geriamojovande7" localSheetId="11">'Forma 12'!$G$194</definedName>
    <definedName name="VAS083_F_Ilgalaikioturt127Geriamojovande7">'Forma 12'!$G$194</definedName>
    <definedName name="VAS083_F_Ilgalaikioturt127Geriamojovande8" localSheetId="11">'Forma 12'!$H$194</definedName>
    <definedName name="VAS083_F_Ilgalaikioturt127Geriamojovande8">'Forma 12'!$H$194</definedName>
    <definedName name="VAS083_F_Ilgalaikioturt127Geriamojovande9" localSheetId="11">'Forma 12'!$I$194</definedName>
    <definedName name="VAS083_F_Ilgalaikioturt127Geriamojovande9">'Forma 12'!$I$194</definedName>
    <definedName name="VAS083_F_Ilgalaikioturt127Inventorinisnu1" localSheetId="11">'Forma 12'!$D$194</definedName>
    <definedName name="VAS083_F_Ilgalaikioturt127Inventorinisnu1">'Forma 12'!$D$194</definedName>
    <definedName name="VAS083_F_Ilgalaikioturt127Kitareguliuoja1" localSheetId="11">'Forma 12'!$O$194</definedName>
    <definedName name="VAS083_F_Ilgalaikioturt127Kitareguliuoja1">'Forma 12'!$O$194</definedName>
    <definedName name="VAS083_F_Ilgalaikioturt127Kitosveiklosne1" localSheetId="11">'Forma 12'!$P$194</definedName>
    <definedName name="VAS083_F_Ilgalaikioturt127Kitosveiklosne1">'Forma 12'!$P$194</definedName>
    <definedName name="VAS083_F_Ilgalaikioturt127Lrklimatokaito1" localSheetId="11">'Forma 12'!$E$194</definedName>
    <definedName name="VAS083_F_Ilgalaikioturt127Lrklimatokaito1">'Forma 12'!$E$194</definedName>
    <definedName name="VAS083_F_Ilgalaikioturt127Nuotekudumblot1" localSheetId="11">'Forma 12'!$L$194</definedName>
    <definedName name="VAS083_F_Ilgalaikioturt127Nuotekudumblot1">'Forma 12'!$L$194</definedName>
    <definedName name="VAS083_F_Ilgalaikioturt127Nuotekusurinki1" localSheetId="11">'Forma 12'!$J$194</definedName>
    <definedName name="VAS083_F_Ilgalaikioturt127Nuotekusurinki1">'Forma 12'!$J$194</definedName>
    <definedName name="VAS083_F_Ilgalaikioturt127Nuotekuvalymas1" localSheetId="11">'Forma 12'!$K$194</definedName>
    <definedName name="VAS083_F_Ilgalaikioturt127Nuotekuvalymas1">'Forma 12'!$K$194</definedName>
    <definedName name="VAS083_F_Ilgalaikioturt127Pavirsiniunuot1" localSheetId="11">'Forma 12'!$M$194</definedName>
    <definedName name="VAS083_F_Ilgalaikioturt127Pavirsiniunuot1">'Forma 12'!$M$194</definedName>
    <definedName name="VAS083_F_Ilgalaikioturt127Turtovienetask1" localSheetId="11">'Forma 12'!$F$194</definedName>
    <definedName name="VAS083_F_Ilgalaikioturt127Turtovienetask1">'Forma 12'!$F$194</definedName>
    <definedName name="VAS083_F_Ilgalaikioturt128Apskaitosveikla1" localSheetId="11">'Forma 12'!$N$195</definedName>
    <definedName name="VAS083_F_Ilgalaikioturt128Apskaitosveikla1">'Forma 12'!$N$195</definedName>
    <definedName name="VAS083_F_Ilgalaikioturt128Geriamojovande7" localSheetId="11">'Forma 12'!$G$195</definedName>
    <definedName name="VAS083_F_Ilgalaikioturt128Geriamojovande7">'Forma 12'!$G$195</definedName>
    <definedName name="VAS083_F_Ilgalaikioturt128Geriamojovande8" localSheetId="11">'Forma 12'!$H$195</definedName>
    <definedName name="VAS083_F_Ilgalaikioturt128Geriamojovande8">'Forma 12'!$H$195</definedName>
    <definedName name="VAS083_F_Ilgalaikioturt128Geriamojovande9" localSheetId="11">'Forma 12'!$I$195</definedName>
    <definedName name="VAS083_F_Ilgalaikioturt128Geriamojovande9">'Forma 12'!$I$195</definedName>
    <definedName name="VAS083_F_Ilgalaikioturt128Inventorinisnu1" localSheetId="11">'Forma 12'!$D$195</definedName>
    <definedName name="VAS083_F_Ilgalaikioturt128Inventorinisnu1">'Forma 12'!$D$195</definedName>
    <definedName name="VAS083_F_Ilgalaikioturt128Kitareguliuoja1" localSheetId="11">'Forma 12'!$O$195</definedName>
    <definedName name="VAS083_F_Ilgalaikioturt128Kitareguliuoja1">'Forma 12'!$O$195</definedName>
    <definedName name="VAS083_F_Ilgalaikioturt128Kitosveiklosne1" localSheetId="11">'Forma 12'!$P$195</definedName>
    <definedName name="VAS083_F_Ilgalaikioturt128Kitosveiklosne1">'Forma 12'!$P$195</definedName>
    <definedName name="VAS083_F_Ilgalaikioturt128Lrklimatokaito1" localSheetId="11">'Forma 12'!$E$195</definedName>
    <definedName name="VAS083_F_Ilgalaikioturt128Lrklimatokaito1">'Forma 12'!$E$195</definedName>
    <definedName name="VAS083_F_Ilgalaikioturt128Nuotekudumblot1" localSheetId="11">'Forma 12'!$L$195</definedName>
    <definedName name="VAS083_F_Ilgalaikioturt128Nuotekudumblot1">'Forma 12'!$L$195</definedName>
    <definedName name="VAS083_F_Ilgalaikioturt128Nuotekusurinki1" localSheetId="11">'Forma 12'!$J$195</definedName>
    <definedName name="VAS083_F_Ilgalaikioturt128Nuotekusurinki1">'Forma 12'!$J$195</definedName>
    <definedName name="VAS083_F_Ilgalaikioturt128Nuotekuvalymas1" localSheetId="11">'Forma 12'!$K$195</definedName>
    <definedName name="VAS083_F_Ilgalaikioturt128Nuotekuvalymas1">'Forma 12'!$K$195</definedName>
    <definedName name="VAS083_F_Ilgalaikioturt128Pavirsiniunuot1" localSheetId="11">'Forma 12'!$M$195</definedName>
    <definedName name="VAS083_F_Ilgalaikioturt128Pavirsiniunuot1">'Forma 12'!$M$195</definedName>
    <definedName name="VAS083_F_Ilgalaikioturt128Turtovienetask1" localSheetId="11">'Forma 12'!$F$195</definedName>
    <definedName name="VAS083_F_Ilgalaikioturt128Turtovienetask1">'Forma 12'!$F$195</definedName>
    <definedName name="VAS083_F_Ilgalaikioturt129Apskaitosveikla1" localSheetId="11">'Forma 12'!$N$196</definedName>
    <definedName name="VAS083_F_Ilgalaikioturt129Apskaitosveikla1">'Forma 12'!$N$196</definedName>
    <definedName name="VAS083_F_Ilgalaikioturt129Geriamojovande7" localSheetId="11">'Forma 12'!$G$196</definedName>
    <definedName name="VAS083_F_Ilgalaikioturt129Geriamojovande7">'Forma 12'!$G$196</definedName>
    <definedName name="VAS083_F_Ilgalaikioturt129Geriamojovande8" localSheetId="11">'Forma 12'!$H$196</definedName>
    <definedName name="VAS083_F_Ilgalaikioturt129Geriamojovande8">'Forma 12'!$H$196</definedName>
    <definedName name="VAS083_F_Ilgalaikioturt129Geriamojovande9" localSheetId="11">'Forma 12'!$I$196</definedName>
    <definedName name="VAS083_F_Ilgalaikioturt129Geriamojovande9">'Forma 12'!$I$196</definedName>
    <definedName name="VAS083_F_Ilgalaikioturt129Inventorinisnu1" localSheetId="11">'Forma 12'!$D$196</definedName>
    <definedName name="VAS083_F_Ilgalaikioturt129Inventorinisnu1">'Forma 12'!$D$196</definedName>
    <definedName name="VAS083_F_Ilgalaikioturt129Kitareguliuoja1" localSheetId="11">'Forma 12'!$O$196</definedName>
    <definedName name="VAS083_F_Ilgalaikioturt129Kitareguliuoja1">'Forma 12'!$O$196</definedName>
    <definedName name="VAS083_F_Ilgalaikioturt129Kitosveiklosne1" localSheetId="11">'Forma 12'!$P$196</definedName>
    <definedName name="VAS083_F_Ilgalaikioturt129Kitosveiklosne1">'Forma 12'!$P$196</definedName>
    <definedName name="VAS083_F_Ilgalaikioturt129Lrklimatokaito1" localSheetId="11">'Forma 12'!$E$196</definedName>
    <definedName name="VAS083_F_Ilgalaikioturt129Lrklimatokaito1">'Forma 12'!$E$196</definedName>
    <definedName name="VAS083_F_Ilgalaikioturt129Nuotekudumblot1" localSheetId="11">'Forma 12'!$L$196</definedName>
    <definedName name="VAS083_F_Ilgalaikioturt129Nuotekudumblot1">'Forma 12'!$L$196</definedName>
    <definedName name="VAS083_F_Ilgalaikioturt129Nuotekusurinki1" localSheetId="11">'Forma 12'!$J$196</definedName>
    <definedName name="VAS083_F_Ilgalaikioturt129Nuotekusurinki1">'Forma 12'!$J$196</definedName>
    <definedName name="VAS083_F_Ilgalaikioturt129Nuotekuvalymas1" localSheetId="11">'Forma 12'!$K$196</definedName>
    <definedName name="VAS083_F_Ilgalaikioturt129Nuotekuvalymas1">'Forma 12'!$K$196</definedName>
    <definedName name="VAS083_F_Ilgalaikioturt129Pavirsiniunuot1" localSheetId="11">'Forma 12'!$M$196</definedName>
    <definedName name="VAS083_F_Ilgalaikioturt129Pavirsiniunuot1">'Forma 12'!$M$196</definedName>
    <definedName name="VAS083_F_Ilgalaikioturt129Turtovienetask1" localSheetId="11">'Forma 12'!$F$196</definedName>
    <definedName name="VAS083_F_Ilgalaikioturt129Turtovienetask1">'Forma 12'!$F$196</definedName>
    <definedName name="VAS083_F_Ilgalaikioturt12Apskaitosveikla1" localSheetId="11">'Forma 12'!$N$28</definedName>
    <definedName name="VAS083_F_Ilgalaikioturt12Apskaitosveikla1">'Forma 12'!$N$28</definedName>
    <definedName name="VAS083_F_Ilgalaikioturt12Geriamojovande7" localSheetId="11">'Forma 12'!$G$28</definedName>
    <definedName name="VAS083_F_Ilgalaikioturt12Geriamojovande7">'Forma 12'!$G$28</definedName>
    <definedName name="VAS083_F_Ilgalaikioturt12Geriamojovande8" localSheetId="11">'Forma 12'!$H$28</definedName>
    <definedName name="VAS083_F_Ilgalaikioturt12Geriamojovande8">'Forma 12'!$H$28</definedName>
    <definedName name="VAS083_F_Ilgalaikioturt12Geriamojovande9" localSheetId="11">'Forma 12'!$I$28</definedName>
    <definedName name="VAS083_F_Ilgalaikioturt12Geriamojovande9">'Forma 12'!$I$28</definedName>
    <definedName name="VAS083_F_Ilgalaikioturt12Inventorinisnu1" localSheetId="11">'Forma 12'!$D$28</definedName>
    <definedName name="VAS083_F_Ilgalaikioturt12Inventorinisnu1">'Forma 12'!$D$28</definedName>
    <definedName name="VAS083_F_Ilgalaikioturt12Kitareguliuoja1" localSheetId="11">'Forma 12'!$O$28</definedName>
    <definedName name="VAS083_F_Ilgalaikioturt12Kitareguliuoja1">'Forma 12'!$O$28</definedName>
    <definedName name="VAS083_F_Ilgalaikioturt12Kitosveiklosne1" localSheetId="11">'Forma 12'!$P$28</definedName>
    <definedName name="VAS083_F_Ilgalaikioturt12Kitosveiklosne1">'Forma 12'!$P$28</definedName>
    <definedName name="VAS083_F_Ilgalaikioturt12Lrklimatokaito1" localSheetId="11">'Forma 12'!$E$28</definedName>
    <definedName name="VAS083_F_Ilgalaikioturt12Lrklimatokaito1">'Forma 12'!$E$28</definedName>
    <definedName name="VAS083_F_Ilgalaikioturt12Nuotekudumblot1" localSheetId="11">'Forma 12'!$L$28</definedName>
    <definedName name="VAS083_F_Ilgalaikioturt12Nuotekudumblot1">'Forma 12'!$L$28</definedName>
    <definedName name="VAS083_F_Ilgalaikioturt12Nuotekusurinki1" localSheetId="11">'Forma 12'!$J$28</definedName>
    <definedName name="VAS083_F_Ilgalaikioturt12Nuotekusurinki1">'Forma 12'!$J$28</definedName>
    <definedName name="VAS083_F_Ilgalaikioturt12Nuotekuvalymas1" localSheetId="11">'Forma 12'!$K$28</definedName>
    <definedName name="VAS083_F_Ilgalaikioturt12Nuotekuvalymas1">'Forma 12'!$K$28</definedName>
    <definedName name="VAS083_F_Ilgalaikioturt12Pavirsiniunuot1" localSheetId="11">'Forma 12'!$M$28</definedName>
    <definedName name="VAS083_F_Ilgalaikioturt12Pavirsiniunuot1">'Forma 12'!$M$28</definedName>
    <definedName name="VAS083_F_Ilgalaikioturt12Turtovienetask1" localSheetId="11">'Forma 12'!$F$28</definedName>
    <definedName name="VAS083_F_Ilgalaikioturt12Turtovienetask1">'Forma 12'!$F$28</definedName>
    <definedName name="VAS083_F_Ilgalaikioturt130Apskaitosveikla1" localSheetId="11">'Forma 12'!$N$198</definedName>
    <definedName name="VAS083_F_Ilgalaikioturt130Apskaitosveikla1">'Forma 12'!$N$198</definedName>
    <definedName name="VAS083_F_Ilgalaikioturt130Geriamojovande7" localSheetId="11">'Forma 12'!$G$198</definedName>
    <definedName name="VAS083_F_Ilgalaikioturt130Geriamojovande7">'Forma 12'!$G$198</definedName>
    <definedName name="VAS083_F_Ilgalaikioturt130Geriamojovande8" localSheetId="11">'Forma 12'!$H$198</definedName>
    <definedName name="VAS083_F_Ilgalaikioturt130Geriamojovande8">'Forma 12'!$H$198</definedName>
    <definedName name="VAS083_F_Ilgalaikioturt130Geriamojovande9" localSheetId="11">'Forma 12'!$I$198</definedName>
    <definedName name="VAS083_F_Ilgalaikioturt130Geriamojovande9">'Forma 12'!$I$198</definedName>
    <definedName name="VAS083_F_Ilgalaikioturt130Inventorinisnu1" localSheetId="11">'Forma 12'!$D$198</definedName>
    <definedName name="VAS083_F_Ilgalaikioturt130Inventorinisnu1">'Forma 12'!$D$198</definedName>
    <definedName name="VAS083_F_Ilgalaikioturt130Kitareguliuoja1" localSheetId="11">'Forma 12'!$O$198</definedName>
    <definedName name="VAS083_F_Ilgalaikioturt130Kitareguliuoja1">'Forma 12'!$O$198</definedName>
    <definedName name="VAS083_F_Ilgalaikioturt130Kitosveiklosne1" localSheetId="11">'Forma 12'!$P$198</definedName>
    <definedName name="VAS083_F_Ilgalaikioturt130Kitosveiklosne1">'Forma 12'!$P$198</definedName>
    <definedName name="VAS083_F_Ilgalaikioturt130Lrklimatokaito1" localSheetId="11">'Forma 12'!$E$198</definedName>
    <definedName name="VAS083_F_Ilgalaikioturt130Lrklimatokaito1">'Forma 12'!$E$198</definedName>
    <definedName name="VAS083_F_Ilgalaikioturt130Nuotekudumblot1" localSheetId="11">'Forma 12'!$L$198</definedName>
    <definedName name="VAS083_F_Ilgalaikioturt130Nuotekudumblot1">'Forma 12'!$L$198</definedName>
    <definedName name="VAS083_F_Ilgalaikioturt130Nuotekusurinki1" localSheetId="11">'Forma 12'!$J$198</definedName>
    <definedName name="VAS083_F_Ilgalaikioturt130Nuotekusurinki1">'Forma 12'!$J$198</definedName>
    <definedName name="VAS083_F_Ilgalaikioturt130Nuotekuvalymas1" localSheetId="11">'Forma 12'!$K$198</definedName>
    <definedName name="VAS083_F_Ilgalaikioturt130Nuotekuvalymas1">'Forma 12'!$K$198</definedName>
    <definedName name="VAS083_F_Ilgalaikioturt130Pavirsiniunuot1" localSheetId="11">'Forma 12'!$M$198</definedName>
    <definedName name="VAS083_F_Ilgalaikioturt130Pavirsiniunuot1">'Forma 12'!$M$198</definedName>
    <definedName name="VAS083_F_Ilgalaikioturt130Turtovienetask1" localSheetId="11">'Forma 12'!$F$198</definedName>
    <definedName name="VAS083_F_Ilgalaikioturt130Turtovienetask1">'Forma 12'!$F$198</definedName>
    <definedName name="VAS083_F_Ilgalaikioturt131Apskaitosveikla1" localSheetId="11">'Forma 12'!$N$199</definedName>
    <definedName name="VAS083_F_Ilgalaikioturt131Apskaitosveikla1">'Forma 12'!$N$199</definedName>
    <definedName name="VAS083_F_Ilgalaikioturt131Geriamojovande7" localSheetId="11">'Forma 12'!$G$199</definedName>
    <definedName name="VAS083_F_Ilgalaikioturt131Geriamojovande7">'Forma 12'!$G$199</definedName>
    <definedName name="VAS083_F_Ilgalaikioturt131Geriamojovande8" localSheetId="11">'Forma 12'!$H$199</definedName>
    <definedName name="VAS083_F_Ilgalaikioturt131Geriamojovande8">'Forma 12'!$H$199</definedName>
    <definedName name="VAS083_F_Ilgalaikioturt131Geriamojovande9" localSheetId="11">'Forma 12'!$I$199</definedName>
    <definedName name="VAS083_F_Ilgalaikioturt131Geriamojovande9">'Forma 12'!$I$199</definedName>
    <definedName name="VAS083_F_Ilgalaikioturt131Inventorinisnu1" localSheetId="11">'Forma 12'!$D$199</definedName>
    <definedName name="VAS083_F_Ilgalaikioturt131Inventorinisnu1">'Forma 12'!$D$199</definedName>
    <definedName name="VAS083_F_Ilgalaikioturt131Kitareguliuoja1" localSheetId="11">'Forma 12'!$O$199</definedName>
    <definedName name="VAS083_F_Ilgalaikioturt131Kitareguliuoja1">'Forma 12'!$O$199</definedName>
    <definedName name="VAS083_F_Ilgalaikioturt131Kitosveiklosne1" localSheetId="11">'Forma 12'!$P$199</definedName>
    <definedName name="VAS083_F_Ilgalaikioturt131Kitosveiklosne1">'Forma 12'!$P$199</definedName>
    <definedName name="VAS083_F_Ilgalaikioturt131Lrklimatokaito1" localSheetId="11">'Forma 12'!$E$199</definedName>
    <definedName name="VAS083_F_Ilgalaikioturt131Lrklimatokaito1">'Forma 12'!$E$199</definedName>
    <definedName name="VAS083_F_Ilgalaikioturt131Nuotekudumblot1" localSheetId="11">'Forma 12'!$L$199</definedName>
    <definedName name="VAS083_F_Ilgalaikioturt131Nuotekudumblot1">'Forma 12'!$L$199</definedName>
    <definedName name="VAS083_F_Ilgalaikioturt131Nuotekusurinki1" localSheetId="11">'Forma 12'!$J$199</definedName>
    <definedName name="VAS083_F_Ilgalaikioturt131Nuotekusurinki1">'Forma 12'!$J$199</definedName>
    <definedName name="VAS083_F_Ilgalaikioturt131Nuotekuvalymas1" localSheetId="11">'Forma 12'!$K$199</definedName>
    <definedName name="VAS083_F_Ilgalaikioturt131Nuotekuvalymas1">'Forma 12'!$K$199</definedName>
    <definedName name="VAS083_F_Ilgalaikioturt131Pavirsiniunuot1" localSheetId="11">'Forma 12'!$M$199</definedName>
    <definedName name="VAS083_F_Ilgalaikioturt131Pavirsiniunuot1">'Forma 12'!$M$199</definedName>
    <definedName name="VAS083_F_Ilgalaikioturt131Turtovienetask1" localSheetId="11">'Forma 12'!$F$199</definedName>
    <definedName name="VAS083_F_Ilgalaikioturt131Turtovienetask1">'Forma 12'!$F$199</definedName>
    <definedName name="VAS083_F_Ilgalaikioturt132Apskaitosveikla1" localSheetId="11">'Forma 12'!$N$200</definedName>
    <definedName name="VAS083_F_Ilgalaikioturt132Apskaitosveikla1">'Forma 12'!$N$200</definedName>
    <definedName name="VAS083_F_Ilgalaikioturt132Geriamojovande7" localSheetId="11">'Forma 12'!$G$200</definedName>
    <definedName name="VAS083_F_Ilgalaikioturt132Geriamojovande7">'Forma 12'!$G$200</definedName>
    <definedName name="VAS083_F_Ilgalaikioturt132Geriamojovande8" localSheetId="11">'Forma 12'!$H$200</definedName>
    <definedName name="VAS083_F_Ilgalaikioturt132Geriamojovande8">'Forma 12'!$H$200</definedName>
    <definedName name="VAS083_F_Ilgalaikioturt132Geriamojovande9" localSheetId="11">'Forma 12'!$I$200</definedName>
    <definedName name="VAS083_F_Ilgalaikioturt132Geriamojovande9">'Forma 12'!$I$200</definedName>
    <definedName name="VAS083_F_Ilgalaikioturt132Inventorinisnu1" localSheetId="11">'Forma 12'!$D$200</definedName>
    <definedName name="VAS083_F_Ilgalaikioturt132Inventorinisnu1">'Forma 12'!$D$200</definedName>
    <definedName name="VAS083_F_Ilgalaikioturt132Kitareguliuoja1" localSheetId="11">'Forma 12'!$O$200</definedName>
    <definedName name="VAS083_F_Ilgalaikioturt132Kitareguliuoja1">'Forma 12'!$O$200</definedName>
    <definedName name="VAS083_F_Ilgalaikioturt132Kitosveiklosne1" localSheetId="11">'Forma 12'!$P$200</definedName>
    <definedName name="VAS083_F_Ilgalaikioturt132Kitosveiklosne1">'Forma 12'!$P$200</definedName>
    <definedName name="VAS083_F_Ilgalaikioturt132Lrklimatokaito1" localSheetId="11">'Forma 12'!$E$200</definedName>
    <definedName name="VAS083_F_Ilgalaikioturt132Lrklimatokaito1">'Forma 12'!$E$200</definedName>
    <definedName name="VAS083_F_Ilgalaikioturt132Nuotekudumblot1" localSheetId="11">'Forma 12'!$L$200</definedName>
    <definedName name="VAS083_F_Ilgalaikioturt132Nuotekudumblot1">'Forma 12'!$L$200</definedName>
    <definedName name="VAS083_F_Ilgalaikioturt132Nuotekusurinki1" localSheetId="11">'Forma 12'!$J$200</definedName>
    <definedName name="VAS083_F_Ilgalaikioturt132Nuotekusurinki1">'Forma 12'!$J$200</definedName>
    <definedName name="VAS083_F_Ilgalaikioturt132Nuotekuvalymas1" localSheetId="11">'Forma 12'!$K$200</definedName>
    <definedName name="VAS083_F_Ilgalaikioturt132Nuotekuvalymas1">'Forma 12'!$K$200</definedName>
    <definedName name="VAS083_F_Ilgalaikioturt132Pavirsiniunuot1" localSheetId="11">'Forma 12'!$M$200</definedName>
    <definedName name="VAS083_F_Ilgalaikioturt132Pavirsiniunuot1">'Forma 12'!$M$200</definedName>
    <definedName name="VAS083_F_Ilgalaikioturt132Turtovienetask1" localSheetId="11">'Forma 12'!$F$200</definedName>
    <definedName name="VAS083_F_Ilgalaikioturt132Turtovienetask1">'Forma 12'!$F$200</definedName>
    <definedName name="VAS083_F_Ilgalaikioturt133Apskaitosveikla1" localSheetId="11">'Forma 12'!$N$202</definedName>
    <definedName name="VAS083_F_Ilgalaikioturt133Apskaitosveikla1">'Forma 12'!$N$202</definedName>
    <definedName name="VAS083_F_Ilgalaikioturt133Geriamojovande7" localSheetId="11">'Forma 12'!$G$202</definedName>
    <definedName name="VAS083_F_Ilgalaikioturt133Geriamojovande7">'Forma 12'!$G$202</definedName>
    <definedName name="VAS083_F_Ilgalaikioturt133Geriamojovande8" localSheetId="11">'Forma 12'!$H$202</definedName>
    <definedName name="VAS083_F_Ilgalaikioturt133Geriamojovande8">'Forma 12'!$H$202</definedName>
    <definedName name="VAS083_F_Ilgalaikioturt133Geriamojovande9" localSheetId="11">'Forma 12'!$I$202</definedName>
    <definedName name="VAS083_F_Ilgalaikioturt133Geriamojovande9">'Forma 12'!$I$202</definedName>
    <definedName name="VAS083_F_Ilgalaikioturt133Inventorinisnu1" localSheetId="11">'Forma 12'!$D$202</definedName>
    <definedName name="VAS083_F_Ilgalaikioturt133Inventorinisnu1">'Forma 12'!$D$202</definedName>
    <definedName name="VAS083_F_Ilgalaikioturt133Kitareguliuoja1" localSheetId="11">'Forma 12'!$O$202</definedName>
    <definedName name="VAS083_F_Ilgalaikioturt133Kitareguliuoja1">'Forma 12'!$O$202</definedName>
    <definedName name="VAS083_F_Ilgalaikioturt133Kitosveiklosne1" localSheetId="11">'Forma 12'!$P$202</definedName>
    <definedName name="VAS083_F_Ilgalaikioturt133Kitosveiklosne1">'Forma 12'!$P$202</definedName>
    <definedName name="VAS083_F_Ilgalaikioturt133Lrklimatokaito1" localSheetId="11">'Forma 12'!$E$202</definedName>
    <definedName name="VAS083_F_Ilgalaikioturt133Lrklimatokaito1">'Forma 12'!$E$202</definedName>
    <definedName name="VAS083_F_Ilgalaikioturt133Nuotekudumblot1" localSheetId="11">'Forma 12'!$L$202</definedName>
    <definedName name="VAS083_F_Ilgalaikioturt133Nuotekudumblot1">'Forma 12'!$L$202</definedName>
    <definedName name="VAS083_F_Ilgalaikioturt133Nuotekusurinki1" localSheetId="11">'Forma 12'!$J$202</definedName>
    <definedName name="VAS083_F_Ilgalaikioturt133Nuotekusurinki1">'Forma 12'!$J$202</definedName>
    <definedName name="VAS083_F_Ilgalaikioturt133Nuotekuvalymas1" localSheetId="11">'Forma 12'!$K$202</definedName>
    <definedName name="VAS083_F_Ilgalaikioturt133Nuotekuvalymas1">'Forma 12'!$K$202</definedName>
    <definedName name="VAS083_F_Ilgalaikioturt133Pavirsiniunuot1" localSheetId="11">'Forma 12'!$M$202</definedName>
    <definedName name="VAS083_F_Ilgalaikioturt133Pavirsiniunuot1">'Forma 12'!$M$202</definedName>
    <definedName name="VAS083_F_Ilgalaikioturt133Turtovienetask1" localSheetId="11">'Forma 12'!$F$202</definedName>
    <definedName name="VAS083_F_Ilgalaikioturt133Turtovienetask1">'Forma 12'!$F$202</definedName>
    <definedName name="VAS083_F_Ilgalaikioturt134Apskaitosveikla1" localSheetId="11">'Forma 12'!$N$203</definedName>
    <definedName name="VAS083_F_Ilgalaikioturt134Apskaitosveikla1">'Forma 12'!$N$203</definedName>
    <definedName name="VAS083_F_Ilgalaikioturt134Geriamojovande7" localSheetId="11">'Forma 12'!$G$203</definedName>
    <definedName name="VAS083_F_Ilgalaikioturt134Geriamojovande7">'Forma 12'!$G$203</definedName>
    <definedName name="VAS083_F_Ilgalaikioturt134Geriamojovande8" localSheetId="11">'Forma 12'!$H$203</definedName>
    <definedName name="VAS083_F_Ilgalaikioturt134Geriamojovande8">'Forma 12'!$H$203</definedName>
    <definedName name="VAS083_F_Ilgalaikioturt134Geriamojovande9" localSheetId="11">'Forma 12'!$I$203</definedName>
    <definedName name="VAS083_F_Ilgalaikioturt134Geriamojovande9">'Forma 12'!$I$203</definedName>
    <definedName name="VAS083_F_Ilgalaikioturt134Inventorinisnu1" localSheetId="11">'Forma 12'!$D$203</definedName>
    <definedName name="VAS083_F_Ilgalaikioturt134Inventorinisnu1">'Forma 12'!$D$203</definedName>
    <definedName name="VAS083_F_Ilgalaikioturt134Kitareguliuoja1" localSheetId="11">'Forma 12'!$O$203</definedName>
    <definedName name="VAS083_F_Ilgalaikioturt134Kitareguliuoja1">'Forma 12'!$O$203</definedName>
    <definedName name="VAS083_F_Ilgalaikioturt134Kitosveiklosne1" localSheetId="11">'Forma 12'!$P$203</definedName>
    <definedName name="VAS083_F_Ilgalaikioturt134Kitosveiklosne1">'Forma 12'!$P$203</definedName>
    <definedName name="VAS083_F_Ilgalaikioturt134Lrklimatokaito1" localSheetId="11">'Forma 12'!$E$203</definedName>
    <definedName name="VAS083_F_Ilgalaikioturt134Lrklimatokaito1">'Forma 12'!$E$203</definedName>
    <definedName name="VAS083_F_Ilgalaikioturt134Nuotekudumblot1" localSheetId="11">'Forma 12'!$L$203</definedName>
    <definedName name="VAS083_F_Ilgalaikioturt134Nuotekudumblot1">'Forma 12'!$L$203</definedName>
    <definedName name="VAS083_F_Ilgalaikioturt134Nuotekusurinki1" localSheetId="11">'Forma 12'!$J$203</definedName>
    <definedName name="VAS083_F_Ilgalaikioturt134Nuotekusurinki1">'Forma 12'!$J$203</definedName>
    <definedName name="VAS083_F_Ilgalaikioturt134Nuotekuvalymas1" localSheetId="11">'Forma 12'!$K$203</definedName>
    <definedName name="VAS083_F_Ilgalaikioturt134Nuotekuvalymas1">'Forma 12'!$K$203</definedName>
    <definedName name="VAS083_F_Ilgalaikioturt134Pavirsiniunuot1" localSheetId="11">'Forma 12'!$M$203</definedName>
    <definedName name="VAS083_F_Ilgalaikioturt134Pavirsiniunuot1">'Forma 12'!$M$203</definedName>
    <definedName name="VAS083_F_Ilgalaikioturt134Turtovienetask1" localSheetId="11">'Forma 12'!$F$203</definedName>
    <definedName name="VAS083_F_Ilgalaikioturt134Turtovienetask1">'Forma 12'!$F$203</definedName>
    <definedName name="VAS083_F_Ilgalaikioturt135Apskaitosveikla1" localSheetId="11">'Forma 12'!$N$204</definedName>
    <definedName name="VAS083_F_Ilgalaikioturt135Apskaitosveikla1">'Forma 12'!$N$204</definedName>
    <definedName name="VAS083_F_Ilgalaikioturt135Geriamojovande7" localSheetId="11">'Forma 12'!$G$204</definedName>
    <definedName name="VAS083_F_Ilgalaikioturt135Geriamojovande7">'Forma 12'!$G$204</definedName>
    <definedName name="VAS083_F_Ilgalaikioturt135Geriamojovande8" localSheetId="11">'Forma 12'!$H$204</definedName>
    <definedName name="VAS083_F_Ilgalaikioturt135Geriamojovande8">'Forma 12'!$H$204</definedName>
    <definedName name="VAS083_F_Ilgalaikioturt135Geriamojovande9" localSheetId="11">'Forma 12'!$I$204</definedName>
    <definedName name="VAS083_F_Ilgalaikioturt135Geriamojovande9">'Forma 12'!$I$204</definedName>
    <definedName name="VAS083_F_Ilgalaikioturt135Inventorinisnu1" localSheetId="11">'Forma 12'!$D$204</definedName>
    <definedName name="VAS083_F_Ilgalaikioturt135Inventorinisnu1">'Forma 12'!$D$204</definedName>
    <definedName name="VAS083_F_Ilgalaikioturt135Kitareguliuoja1" localSheetId="11">'Forma 12'!$O$204</definedName>
    <definedName name="VAS083_F_Ilgalaikioturt135Kitareguliuoja1">'Forma 12'!$O$204</definedName>
    <definedName name="VAS083_F_Ilgalaikioturt135Kitosveiklosne1" localSheetId="11">'Forma 12'!$P$204</definedName>
    <definedName name="VAS083_F_Ilgalaikioturt135Kitosveiklosne1">'Forma 12'!$P$204</definedName>
    <definedName name="VAS083_F_Ilgalaikioturt135Lrklimatokaito1" localSheetId="11">'Forma 12'!$E$204</definedName>
    <definedName name="VAS083_F_Ilgalaikioturt135Lrklimatokaito1">'Forma 12'!$E$204</definedName>
    <definedName name="VAS083_F_Ilgalaikioturt135Nuotekudumblot1" localSheetId="11">'Forma 12'!$L$204</definedName>
    <definedName name="VAS083_F_Ilgalaikioturt135Nuotekudumblot1">'Forma 12'!$L$204</definedName>
    <definedName name="VAS083_F_Ilgalaikioturt135Nuotekusurinki1" localSheetId="11">'Forma 12'!$J$204</definedName>
    <definedName name="VAS083_F_Ilgalaikioturt135Nuotekusurinki1">'Forma 12'!$J$204</definedName>
    <definedName name="VAS083_F_Ilgalaikioturt135Nuotekuvalymas1" localSheetId="11">'Forma 12'!$K$204</definedName>
    <definedName name="VAS083_F_Ilgalaikioturt135Nuotekuvalymas1">'Forma 12'!$K$204</definedName>
    <definedName name="VAS083_F_Ilgalaikioturt135Pavirsiniunuot1" localSheetId="11">'Forma 12'!$M$204</definedName>
    <definedName name="VAS083_F_Ilgalaikioturt135Pavirsiniunuot1">'Forma 12'!$M$204</definedName>
    <definedName name="VAS083_F_Ilgalaikioturt135Turtovienetask1" localSheetId="11">'Forma 12'!$F$204</definedName>
    <definedName name="VAS083_F_Ilgalaikioturt135Turtovienetask1">'Forma 12'!$F$204</definedName>
    <definedName name="VAS083_F_Ilgalaikioturt136Apskaitosveikla1" localSheetId="11">'Forma 12'!$N$206</definedName>
    <definedName name="VAS083_F_Ilgalaikioturt136Apskaitosveikla1">'Forma 12'!$N$206</definedName>
    <definedName name="VAS083_F_Ilgalaikioturt136Geriamojovande7" localSheetId="11">'Forma 12'!$G$206</definedName>
    <definedName name="VAS083_F_Ilgalaikioturt136Geriamojovande7">'Forma 12'!$G$206</definedName>
    <definedName name="VAS083_F_Ilgalaikioturt136Geriamojovande8" localSheetId="11">'Forma 12'!$H$206</definedName>
    <definedName name="VAS083_F_Ilgalaikioturt136Geriamojovande8">'Forma 12'!$H$206</definedName>
    <definedName name="VAS083_F_Ilgalaikioturt136Geriamojovande9" localSheetId="11">'Forma 12'!$I$206</definedName>
    <definedName name="VAS083_F_Ilgalaikioturt136Geriamojovande9">'Forma 12'!$I$206</definedName>
    <definedName name="VAS083_F_Ilgalaikioturt136Inventorinisnu1" localSheetId="11">'Forma 12'!$D$206</definedName>
    <definedName name="VAS083_F_Ilgalaikioturt136Inventorinisnu1">'Forma 12'!$D$206</definedName>
    <definedName name="VAS083_F_Ilgalaikioturt136Kitareguliuoja1" localSheetId="11">'Forma 12'!$O$206</definedName>
    <definedName name="VAS083_F_Ilgalaikioturt136Kitareguliuoja1">'Forma 12'!$O$206</definedName>
    <definedName name="VAS083_F_Ilgalaikioturt136Kitosveiklosne1" localSheetId="11">'Forma 12'!$P$206</definedName>
    <definedName name="VAS083_F_Ilgalaikioturt136Kitosveiklosne1">'Forma 12'!$P$206</definedName>
    <definedName name="VAS083_F_Ilgalaikioturt136Lrklimatokaito1" localSheetId="11">'Forma 12'!$E$206</definedName>
    <definedName name="VAS083_F_Ilgalaikioturt136Lrklimatokaito1">'Forma 12'!$E$206</definedName>
    <definedName name="VAS083_F_Ilgalaikioturt136Nuotekudumblot1" localSheetId="11">'Forma 12'!$L$206</definedName>
    <definedName name="VAS083_F_Ilgalaikioturt136Nuotekudumblot1">'Forma 12'!$L$206</definedName>
    <definedName name="VAS083_F_Ilgalaikioturt136Nuotekusurinki1" localSheetId="11">'Forma 12'!$J$206</definedName>
    <definedName name="VAS083_F_Ilgalaikioturt136Nuotekusurinki1">'Forma 12'!$J$206</definedName>
    <definedName name="VAS083_F_Ilgalaikioturt136Nuotekuvalymas1" localSheetId="11">'Forma 12'!$K$206</definedName>
    <definedName name="VAS083_F_Ilgalaikioturt136Nuotekuvalymas1">'Forma 12'!$K$206</definedName>
    <definedName name="VAS083_F_Ilgalaikioturt136Pavirsiniunuot1" localSheetId="11">'Forma 12'!$M$206</definedName>
    <definedName name="VAS083_F_Ilgalaikioturt136Pavirsiniunuot1">'Forma 12'!$M$206</definedName>
    <definedName name="VAS083_F_Ilgalaikioturt136Turtovienetask1" localSheetId="11">'Forma 12'!$F$206</definedName>
    <definedName name="VAS083_F_Ilgalaikioturt136Turtovienetask1">'Forma 12'!$F$206</definedName>
    <definedName name="VAS083_F_Ilgalaikioturt137Apskaitosveikla1" localSheetId="11">'Forma 12'!$N$207</definedName>
    <definedName name="VAS083_F_Ilgalaikioturt137Apskaitosveikla1">'Forma 12'!$N$207</definedName>
    <definedName name="VAS083_F_Ilgalaikioturt137Geriamojovande7" localSheetId="11">'Forma 12'!$G$207</definedName>
    <definedName name="VAS083_F_Ilgalaikioturt137Geriamojovande7">'Forma 12'!$G$207</definedName>
    <definedName name="VAS083_F_Ilgalaikioturt137Geriamojovande8" localSheetId="11">'Forma 12'!$H$207</definedName>
    <definedName name="VAS083_F_Ilgalaikioturt137Geriamojovande8">'Forma 12'!$H$207</definedName>
    <definedName name="VAS083_F_Ilgalaikioturt137Geriamojovande9" localSheetId="11">'Forma 12'!$I$207</definedName>
    <definedName name="VAS083_F_Ilgalaikioturt137Geriamojovande9">'Forma 12'!$I$207</definedName>
    <definedName name="VAS083_F_Ilgalaikioturt137Inventorinisnu1" localSheetId="11">'Forma 12'!$D$207</definedName>
    <definedName name="VAS083_F_Ilgalaikioturt137Inventorinisnu1">'Forma 12'!$D$207</definedName>
    <definedName name="VAS083_F_Ilgalaikioturt137Kitareguliuoja1" localSheetId="11">'Forma 12'!$O$207</definedName>
    <definedName name="VAS083_F_Ilgalaikioturt137Kitareguliuoja1">'Forma 12'!$O$207</definedName>
    <definedName name="VAS083_F_Ilgalaikioturt137Kitosveiklosne1" localSheetId="11">'Forma 12'!$P$207</definedName>
    <definedName name="VAS083_F_Ilgalaikioturt137Kitosveiklosne1">'Forma 12'!$P$207</definedName>
    <definedName name="VAS083_F_Ilgalaikioturt137Lrklimatokaito1" localSheetId="11">'Forma 12'!$E$207</definedName>
    <definedName name="VAS083_F_Ilgalaikioturt137Lrklimatokaito1">'Forma 12'!$E$207</definedName>
    <definedName name="VAS083_F_Ilgalaikioturt137Nuotekudumblot1" localSheetId="11">'Forma 12'!$L$207</definedName>
    <definedName name="VAS083_F_Ilgalaikioturt137Nuotekudumblot1">'Forma 12'!$L$207</definedName>
    <definedName name="VAS083_F_Ilgalaikioturt137Nuotekusurinki1" localSheetId="11">'Forma 12'!$J$207</definedName>
    <definedName name="VAS083_F_Ilgalaikioturt137Nuotekusurinki1">'Forma 12'!$J$207</definedName>
    <definedName name="VAS083_F_Ilgalaikioturt137Nuotekuvalymas1" localSheetId="11">'Forma 12'!$K$207</definedName>
    <definedName name="VAS083_F_Ilgalaikioturt137Nuotekuvalymas1">'Forma 12'!$K$207</definedName>
    <definedName name="VAS083_F_Ilgalaikioturt137Pavirsiniunuot1" localSheetId="11">'Forma 12'!$M$207</definedName>
    <definedName name="VAS083_F_Ilgalaikioturt137Pavirsiniunuot1">'Forma 12'!$M$207</definedName>
    <definedName name="VAS083_F_Ilgalaikioturt137Turtovienetask1" localSheetId="11">'Forma 12'!$F$207</definedName>
    <definedName name="VAS083_F_Ilgalaikioturt137Turtovienetask1">'Forma 12'!$F$207</definedName>
    <definedName name="VAS083_F_Ilgalaikioturt138Apskaitosveikla1" localSheetId="11">'Forma 12'!$N$208</definedName>
    <definedName name="VAS083_F_Ilgalaikioturt138Apskaitosveikla1">'Forma 12'!$N$208</definedName>
    <definedName name="VAS083_F_Ilgalaikioturt138Geriamojovande7" localSheetId="11">'Forma 12'!$G$208</definedName>
    <definedName name="VAS083_F_Ilgalaikioturt138Geriamojovande7">'Forma 12'!$G$208</definedName>
    <definedName name="VAS083_F_Ilgalaikioturt138Geriamojovande8" localSheetId="11">'Forma 12'!$H$208</definedName>
    <definedName name="VAS083_F_Ilgalaikioturt138Geriamojovande8">'Forma 12'!$H$208</definedName>
    <definedName name="VAS083_F_Ilgalaikioturt138Geriamojovande9" localSheetId="11">'Forma 12'!$I$208</definedName>
    <definedName name="VAS083_F_Ilgalaikioturt138Geriamojovande9">'Forma 12'!$I$208</definedName>
    <definedName name="VAS083_F_Ilgalaikioturt138Inventorinisnu1" localSheetId="11">'Forma 12'!$D$208</definedName>
    <definedName name="VAS083_F_Ilgalaikioturt138Inventorinisnu1">'Forma 12'!$D$208</definedName>
    <definedName name="VAS083_F_Ilgalaikioturt138Kitareguliuoja1" localSheetId="11">'Forma 12'!$O$208</definedName>
    <definedName name="VAS083_F_Ilgalaikioturt138Kitareguliuoja1">'Forma 12'!$O$208</definedName>
    <definedName name="VAS083_F_Ilgalaikioturt138Kitosveiklosne1" localSheetId="11">'Forma 12'!$P$208</definedName>
    <definedName name="VAS083_F_Ilgalaikioturt138Kitosveiklosne1">'Forma 12'!$P$208</definedName>
    <definedName name="VAS083_F_Ilgalaikioturt138Lrklimatokaito1" localSheetId="11">'Forma 12'!$E$208</definedName>
    <definedName name="VAS083_F_Ilgalaikioturt138Lrklimatokaito1">'Forma 12'!$E$208</definedName>
    <definedName name="VAS083_F_Ilgalaikioturt138Nuotekudumblot1" localSheetId="11">'Forma 12'!$L$208</definedName>
    <definedName name="VAS083_F_Ilgalaikioturt138Nuotekudumblot1">'Forma 12'!$L$208</definedName>
    <definedName name="VAS083_F_Ilgalaikioturt138Nuotekusurinki1" localSheetId="11">'Forma 12'!$J$208</definedName>
    <definedName name="VAS083_F_Ilgalaikioturt138Nuotekusurinki1">'Forma 12'!$J$208</definedName>
    <definedName name="VAS083_F_Ilgalaikioturt138Nuotekuvalymas1" localSheetId="11">'Forma 12'!$K$208</definedName>
    <definedName name="VAS083_F_Ilgalaikioturt138Nuotekuvalymas1">'Forma 12'!$K$208</definedName>
    <definedName name="VAS083_F_Ilgalaikioturt138Pavirsiniunuot1" localSheetId="11">'Forma 12'!$M$208</definedName>
    <definedName name="VAS083_F_Ilgalaikioturt138Pavirsiniunuot1">'Forma 12'!$M$208</definedName>
    <definedName name="VAS083_F_Ilgalaikioturt138Turtovienetask1" localSheetId="11">'Forma 12'!$F$208</definedName>
    <definedName name="VAS083_F_Ilgalaikioturt138Turtovienetask1">'Forma 12'!$F$208</definedName>
    <definedName name="VAS083_F_Ilgalaikioturt139Apskaitosveikla1" localSheetId="11">'Forma 12'!$N$210</definedName>
    <definedName name="VAS083_F_Ilgalaikioturt139Apskaitosveikla1">'Forma 12'!$N$210</definedName>
    <definedName name="VAS083_F_Ilgalaikioturt139Geriamojovande7" localSheetId="11">'Forma 12'!$G$210</definedName>
    <definedName name="VAS083_F_Ilgalaikioturt139Geriamojovande7">'Forma 12'!$G$210</definedName>
    <definedName name="VAS083_F_Ilgalaikioturt139Geriamojovande8" localSheetId="11">'Forma 12'!$H$210</definedName>
    <definedName name="VAS083_F_Ilgalaikioturt139Geriamojovande8">'Forma 12'!$H$210</definedName>
    <definedName name="VAS083_F_Ilgalaikioturt139Geriamojovande9" localSheetId="11">'Forma 12'!$I$210</definedName>
    <definedName name="VAS083_F_Ilgalaikioturt139Geriamojovande9">'Forma 12'!$I$210</definedName>
    <definedName name="VAS083_F_Ilgalaikioturt139Inventorinisnu1" localSheetId="11">'Forma 12'!$D$210</definedName>
    <definedName name="VAS083_F_Ilgalaikioturt139Inventorinisnu1">'Forma 12'!$D$210</definedName>
    <definedName name="VAS083_F_Ilgalaikioturt139Kitareguliuoja1" localSheetId="11">'Forma 12'!$O$210</definedName>
    <definedName name="VAS083_F_Ilgalaikioturt139Kitareguliuoja1">'Forma 12'!$O$210</definedName>
    <definedName name="VAS083_F_Ilgalaikioturt139Kitosveiklosne1" localSheetId="11">'Forma 12'!$P$210</definedName>
    <definedName name="VAS083_F_Ilgalaikioturt139Kitosveiklosne1">'Forma 12'!$P$210</definedName>
    <definedName name="VAS083_F_Ilgalaikioturt139Lrklimatokaito1" localSheetId="11">'Forma 12'!$E$210</definedName>
    <definedName name="VAS083_F_Ilgalaikioturt139Lrklimatokaito1">'Forma 12'!$E$210</definedName>
    <definedName name="VAS083_F_Ilgalaikioturt139Nuotekudumblot1" localSheetId="11">'Forma 12'!$L$210</definedName>
    <definedName name="VAS083_F_Ilgalaikioturt139Nuotekudumblot1">'Forma 12'!$L$210</definedName>
    <definedName name="VAS083_F_Ilgalaikioturt139Nuotekusurinki1" localSheetId="11">'Forma 12'!$J$210</definedName>
    <definedName name="VAS083_F_Ilgalaikioturt139Nuotekusurinki1">'Forma 12'!$J$210</definedName>
    <definedName name="VAS083_F_Ilgalaikioturt139Nuotekuvalymas1" localSheetId="11">'Forma 12'!$K$210</definedName>
    <definedName name="VAS083_F_Ilgalaikioturt139Nuotekuvalymas1">'Forma 12'!$K$210</definedName>
    <definedName name="VAS083_F_Ilgalaikioturt139Pavirsiniunuot1" localSheetId="11">'Forma 12'!$M$210</definedName>
    <definedName name="VAS083_F_Ilgalaikioturt139Pavirsiniunuot1">'Forma 12'!$M$210</definedName>
    <definedName name="VAS083_F_Ilgalaikioturt139Turtovienetask1" localSheetId="11">'Forma 12'!$F$210</definedName>
    <definedName name="VAS083_F_Ilgalaikioturt139Turtovienetask1">'Forma 12'!$F$210</definedName>
    <definedName name="VAS083_F_Ilgalaikioturt13Apskaitosveikla1" localSheetId="11">'Forma 12'!$N$30</definedName>
    <definedName name="VAS083_F_Ilgalaikioturt13Apskaitosveikla1">'Forma 12'!$N$30</definedName>
    <definedName name="VAS083_F_Ilgalaikioturt13Geriamojovande7" localSheetId="11">'Forma 12'!$G$30</definedName>
    <definedName name="VAS083_F_Ilgalaikioturt13Geriamojovande7">'Forma 12'!$G$30</definedName>
    <definedName name="VAS083_F_Ilgalaikioturt13Geriamojovande8" localSheetId="11">'Forma 12'!$H$30</definedName>
    <definedName name="VAS083_F_Ilgalaikioturt13Geriamojovande8">'Forma 12'!$H$30</definedName>
    <definedName name="VAS083_F_Ilgalaikioturt13Geriamojovande9" localSheetId="11">'Forma 12'!$I$30</definedName>
    <definedName name="VAS083_F_Ilgalaikioturt13Geriamojovande9">'Forma 12'!$I$30</definedName>
    <definedName name="VAS083_F_Ilgalaikioturt13Inventorinisnu1" localSheetId="11">'Forma 12'!$D$30</definedName>
    <definedName name="VAS083_F_Ilgalaikioturt13Inventorinisnu1">'Forma 12'!$D$30</definedName>
    <definedName name="VAS083_F_Ilgalaikioturt13Kitareguliuoja1" localSheetId="11">'Forma 12'!$O$30</definedName>
    <definedName name="VAS083_F_Ilgalaikioturt13Kitareguliuoja1">'Forma 12'!$O$30</definedName>
    <definedName name="VAS083_F_Ilgalaikioturt13Kitosveiklosne1" localSheetId="11">'Forma 12'!$P$30</definedName>
    <definedName name="VAS083_F_Ilgalaikioturt13Kitosveiklosne1">'Forma 12'!$P$30</definedName>
    <definedName name="VAS083_F_Ilgalaikioturt13Lrklimatokaito1" localSheetId="11">'Forma 12'!$E$30</definedName>
    <definedName name="VAS083_F_Ilgalaikioturt13Lrklimatokaito1">'Forma 12'!$E$30</definedName>
    <definedName name="VAS083_F_Ilgalaikioturt13Nuotekudumblot1" localSheetId="11">'Forma 12'!$L$30</definedName>
    <definedName name="VAS083_F_Ilgalaikioturt13Nuotekudumblot1">'Forma 12'!$L$30</definedName>
    <definedName name="VAS083_F_Ilgalaikioturt13Nuotekusurinki1" localSheetId="11">'Forma 12'!$J$30</definedName>
    <definedName name="VAS083_F_Ilgalaikioturt13Nuotekusurinki1">'Forma 12'!$J$30</definedName>
    <definedName name="VAS083_F_Ilgalaikioturt13Nuotekuvalymas1" localSheetId="11">'Forma 12'!$K$30</definedName>
    <definedName name="VAS083_F_Ilgalaikioturt13Nuotekuvalymas1">'Forma 12'!$K$30</definedName>
    <definedName name="VAS083_F_Ilgalaikioturt13Pavirsiniunuot1" localSheetId="11">'Forma 12'!$M$30</definedName>
    <definedName name="VAS083_F_Ilgalaikioturt13Pavirsiniunuot1">'Forma 12'!$M$30</definedName>
    <definedName name="VAS083_F_Ilgalaikioturt13Turtovienetask1" localSheetId="11">'Forma 12'!$F$30</definedName>
    <definedName name="VAS083_F_Ilgalaikioturt13Turtovienetask1">'Forma 12'!$F$30</definedName>
    <definedName name="VAS083_F_Ilgalaikioturt140Apskaitosveikla1" localSheetId="11">'Forma 12'!$N$211</definedName>
    <definedName name="VAS083_F_Ilgalaikioturt140Apskaitosveikla1">'Forma 12'!$N$211</definedName>
    <definedName name="VAS083_F_Ilgalaikioturt140Geriamojovande7" localSheetId="11">'Forma 12'!$G$211</definedName>
    <definedName name="VAS083_F_Ilgalaikioturt140Geriamojovande7">'Forma 12'!$G$211</definedName>
    <definedName name="VAS083_F_Ilgalaikioturt140Geriamojovande8" localSheetId="11">'Forma 12'!$H$211</definedName>
    <definedName name="VAS083_F_Ilgalaikioturt140Geriamojovande8">'Forma 12'!$H$211</definedName>
    <definedName name="VAS083_F_Ilgalaikioturt140Geriamojovande9" localSheetId="11">'Forma 12'!$I$211</definedName>
    <definedName name="VAS083_F_Ilgalaikioturt140Geriamojovande9">'Forma 12'!$I$211</definedName>
    <definedName name="VAS083_F_Ilgalaikioturt140Inventorinisnu1" localSheetId="11">'Forma 12'!$D$211</definedName>
    <definedName name="VAS083_F_Ilgalaikioturt140Inventorinisnu1">'Forma 12'!$D$211</definedName>
    <definedName name="VAS083_F_Ilgalaikioturt140Kitareguliuoja1" localSheetId="11">'Forma 12'!$O$211</definedName>
    <definedName name="VAS083_F_Ilgalaikioturt140Kitareguliuoja1">'Forma 12'!$O$211</definedName>
    <definedName name="VAS083_F_Ilgalaikioturt140Kitosveiklosne1" localSheetId="11">'Forma 12'!$P$211</definedName>
    <definedName name="VAS083_F_Ilgalaikioturt140Kitosveiklosne1">'Forma 12'!$P$211</definedName>
    <definedName name="VAS083_F_Ilgalaikioturt140Lrklimatokaito1" localSheetId="11">'Forma 12'!$E$211</definedName>
    <definedName name="VAS083_F_Ilgalaikioturt140Lrklimatokaito1">'Forma 12'!$E$211</definedName>
    <definedName name="VAS083_F_Ilgalaikioturt140Nuotekudumblot1" localSheetId="11">'Forma 12'!$L$211</definedName>
    <definedName name="VAS083_F_Ilgalaikioturt140Nuotekudumblot1">'Forma 12'!$L$211</definedName>
    <definedName name="VAS083_F_Ilgalaikioturt140Nuotekusurinki1" localSheetId="11">'Forma 12'!$J$211</definedName>
    <definedName name="VAS083_F_Ilgalaikioturt140Nuotekusurinki1">'Forma 12'!$J$211</definedName>
    <definedName name="VAS083_F_Ilgalaikioturt140Nuotekuvalymas1" localSheetId="11">'Forma 12'!$K$211</definedName>
    <definedName name="VAS083_F_Ilgalaikioturt140Nuotekuvalymas1">'Forma 12'!$K$211</definedName>
    <definedName name="VAS083_F_Ilgalaikioturt140Pavirsiniunuot1" localSheetId="11">'Forma 12'!$M$211</definedName>
    <definedName name="VAS083_F_Ilgalaikioturt140Pavirsiniunuot1">'Forma 12'!$M$211</definedName>
    <definedName name="VAS083_F_Ilgalaikioturt140Turtovienetask1" localSheetId="11">'Forma 12'!$F$211</definedName>
    <definedName name="VAS083_F_Ilgalaikioturt140Turtovienetask1">'Forma 12'!$F$211</definedName>
    <definedName name="VAS083_F_Ilgalaikioturt141Apskaitosveikla1" localSheetId="11">'Forma 12'!$N$212</definedName>
    <definedName name="VAS083_F_Ilgalaikioturt141Apskaitosveikla1">'Forma 12'!$N$212</definedName>
    <definedName name="VAS083_F_Ilgalaikioturt141Geriamojovande7" localSheetId="11">'Forma 12'!$G$212</definedName>
    <definedName name="VAS083_F_Ilgalaikioturt141Geriamojovande7">'Forma 12'!$G$212</definedName>
    <definedName name="VAS083_F_Ilgalaikioturt141Geriamojovande8" localSheetId="11">'Forma 12'!$H$212</definedName>
    <definedName name="VAS083_F_Ilgalaikioturt141Geriamojovande8">'Forma 12'!$H$212</definedName>
    <definedName name="VAS083_F_Ilgalaikioturt141Geriamojovande9" localSheetId="11">'Forma 12'!$I$212</definedName>
    <definedName name="VAS083_F_Ilgalaikioturt141Geriamojovande9">'Forma 12'!$I$212</definedName>
    <definedName name="VAS083_F_Ilgalaikioturt141Inventorinisnu1" localSheetId="11">'Forma 12'!$D$212</definedName>
    <definedName name="VAS083_F_Ilgalaikioturt141Inventorinisnu1">'Forma 12'!$D$212</definedName>
    <definedName name="VAS083_F_Ilgalaikioturt141Kitareguliuoja1" localSheetId="11">'Forma 12'!$O$212</definedName>
    <definedName name="VAS083_F_Ilgalaikioturt141Kitareguliuoja1">'Forma 12'!$O$212</definedName>
    <definedName name="VAS083_F_Ilgalaikioturt141Kitosveiklosne1" localSheetId="11">'Forma 12'!$P$212</definedName>
    <definedName name="VAS083_F_Ilgalaikioturt141Kitosveiklosne1">'Forma 12'!$P$212</definedName>
    <definedName name="VAS083_F_Ilgalaikioturt141Lrklimatokaito1" localSheetId="11">'Forma 12'!$E$212</definedName>
    <definedName name="VAS083_F_Ilgalaikioturt141Lrklimatokaito1">'Forma 12'!$E$212</definedName>
    <definedName name="VAS083_F_Ilgalaikioturt141Nuotekudumblot1" localSheetId="11">'Forma 12'!$L$212</definedName>
    <definedName name="VAS083_F_Ilgalaikioturt141Nuotekudumblot1">'Forma 12'!$L$212</definedName>
    <definedName name="VAS083_F_Ilgalaikioturt141Nuotekusurinki1" localSheetId="11">'Forma 12'!$J$212</definedName>
    <definedName name="VAS083_F_Ilgalaikioturt141Nuotekusurinki1">'Forma 12'!$J$212</definedName>
    <definedName name="VAS083_F_Ilgalaikioturt141Nuotekuvalymas1" localSheetId="11">'Forma 12'!$K$212</definedName>
    <definedName name="VAS083_F_Ilgalaikioturt141Nuotekuvalymas1">'Forma 12'!$K$212</definedName>
    <definedName name="VAS083_F_Ilgalaikioturt141Pavirsiniunuot1" localSheetId="11">'Forma 12'!$M$212</definedName>
    <definedName name="VAS083_F_Ilgalaikioturt141Pavirsiniunuot1">'Forma 12'!$M$212</definedName>
    <definedName name="VAS083_F_Ilgalaikioturt141Turtovienetask1" localSheetId="11">'Forma 12'!$F$212</definedName>
    <definedName name="VAS083_F_Ilgalaikioturt141Turtovienetask1">'Forma 12'!$F$212</definedName>
    <definedName name="VAS083_F_Ilgalaikioturt142Apskaitosveikla1" localSheetId="11">'Forma 12'!$N$215</definedName>
    <definedName name="VAS083_F_Ilgalaikioturt142Apskaitosveikla1">'Forma 12'!$N$215</definedName>
    <definedName name="VAS083_F_Ilgalaikioturt142Geriamojovande7" localSheetId="11">'Forma 12'!$G$215</definedName>
    <definedName name="VAS083_F_Ilgalaikioturt142Geriamojovande7">'Forma 12'!$G$215</definedName>
    <definedName name="VAS083_F_Ilgalaikioturt142Geriamojovande8" localSheetId="11">'Forma 12'!$H$215</definedName>
    <definedName name="VAS083_F_Ilgalaikioturt142Geriamojovande8">'Forma 12'!$H$215</definedName>
    <definedName name="VAS083_F_Ilgalaikioturt142Geriamojovande9" localSheetId="11">'Forma 12'!$I$215</definedName>
    <definedName name="VAS083_F_Ilgalaikioturt142Geriamojovande9">'Forma 12'!$I$215</definedName>
    <definedName name="VAS083_F_Ilgalaikioturt142Inventorinisnu1" localSheetId="11">'Forma 12'!$D$215</definedName>
    <definedName name="VAS083_F_Ilgalaikioturt142Inventorinisnu1">'Forma 12'!$D$215</definedName>
    <definedName name="VAS083_F_Ilgalaikioturt142Kitareguliuoja1" localSheetId="11">'Forma 12'!$O$215</definedName>
    <definedName name="VAS083_F_Ilgalaikioturt142Kitareguliuoja1">'Forma 12'!$O$215</definedName>
    <definedName name="VAS083_F_Ilgalaikioturt142Kitosveiklosne1" localSheetId="11">'Forma 12'!$P$215</definedName>
    <definedName name="VAS083_F_Ilgalaikioturt142Kitosveiklosne1">'Forma 12'!$P$215</definedName>
    <definedName name="VAS083_F_Ilgalaikioturt142Lrklimatokaito1" localSheetId="11">'Forma 12'!$E$215</definedName>
    <definedName name="VAS083_F_Ilgalaikioturt142Lrklimatokaito1">'Forma 12'!$E$215</definedName>
    <definedName name="VAS083_F_Ilgalaikioturt142Nuotekudumblot1" localSheetId="11">'Forma 12'!$L$215</definedName>
    <definedName name="VAS083_F_Ilgalaikioturt142Nuotekudumblot1">'Forma 12'!$L$215</definedName>
    <definedName name="VAS083_F_Ilgalaikioturt142Nuotekusurinki1" localSheetId="11">'Forma 12'!$J$215</definedName>
    <definedName name="VAS083_F_Ilgalaikioturt142Nuotekusurinki1">'Forma 12'!$J$215</definedName>
    <definedName name="VAS083_F_Ilgalaikioturt142Nuotekuvalymas1" localSheetId="11">'Forma 12'!$K$215</definedName>
    <definedName name="VAS083_F_Ilgalaikioturt142Nuotekuvalymas1">'Forma 12'!$K$215</definedName>
    <definedName name="VAS083_F_Ilgalaikioturt142Pavirsiniunuot1" localSheetId="11">'Forma 12'!$M$215</definedName>
    <definedName name="VAS083_F_Ilgalaikioturt142Pavirsiniunuot1">'Forma 12'!$M$215</definedName>
    <definedName name="VAS083_F_Ilgalaikioturt142Turtovienetask1" localSheetId="11">'Forma 12'!$F$215</definedName>
    <definedName name="VAS083_F_Ilgalaikioturt142Turtovienetask1">'Forma 12'!$F$215</definedName>
    <definedName name="VAS083_F_Ilgalaikioturt143Apskaitosveikla1" localSheetId="11">'Forma 12'!$N$216</definedName>
    <definedName name="VAS083_F_Ilgalaikioturt143Apskaitosveikla1">'Forma 12'!$N$216</definedName>
    <definedName name="VAS083_F_Ilgalaikioturt143Geriamojovande7" localSheetId="11">'Forma 12'!$G$216</definedName>
    <definedName name="VAS083_F_Ilgalaikioturt143Geriamojovande7">'Forma 12'!$G$216</definedName>
    <definedName name="VAS083_F_Ilgalaikioturt143Geriamojovande8" localSheetId="11">'Forma 12'!$H$216</definedName>
    <definedName name="VAS083_F_Ilgalaikioturt143Geriamojovande8">'Forma 12'!$H$216</definedName>
    <definedName name="VAS083_F_Ilgalaikioturt143Geriamojovande9" localSheetId="11">'Forma 12'!$I$216</definedName>
    <definedName name="VAS083_F_Ilgalaikioturt143Geriamojovande9">'Forma 12'!$I$216</definedName>
    <definedName name="VAS083_F_Ilgalaikioturt143Inventorinisnu1" localSheetId="11">'Forma 12'!$D$216</definedName>
    <definedName name="VAS083_F_Ilgalaikioturt143Inventorinisnu1">'Forma 12'!$D$216</definedName>
    <definedName name="VAS083_F_Ilgalaikioturt143Kitareguliuoja1" localSheetId="11">'Forma 12'!$O$216</definedName>
    <definedName name="VAS083_F_Ilgalaikioturt143Kitareguliuoja1">'Forma 12'!$O$216</definedName>
    <definedName name="VAS083_F_Ilgalaikioturt143Kitosveiklosne1" localSheetId="11">'Forma 12'!$P$216</definedName>
    <definedName name="VAS083_F_Ilgalaikioturt143Kitosveiklosne1">'Forma 12'!$P$216</definedName>
    <definedName name="VAS083_F_Ilgalaikioturt143Lrklimatokaito1" localSheetId="11">'Forma 12'!$E$216</definedName>
    <definedName name="VAS083_F_Ilgalaikioturt143Lrklimatokaito1">'Forma 12'!$E$216</definedName>
    <definedName name="VAS083_F_Ilgalaikioturt143Nuotekudumblot1" localSheetId="11">'Forma 12'!$L$216</definedName>
    <definedName name="VAS083_F_Ilgalaikioturt143Nuotekudumblot1">'Forma 12'!$L$216</definedName>
    <definedName name="VAS083_F_Ilgalaikioturt143Nuotekusurinki1" localSheetId="11">'Forma 12'!$J$216</definedName>
    <definedName name="VAS083_F_Ilgalaikioturt143Nuotekusurinki1">'Forma 12'!$J$216</definedName>
    <definedName name="VAS083_F_Ilgalaikioturt143Nuotekuvalymas1" localSheetId="11">'Forma 12'!$K$216</definedName>
    <definedName name="VAS083_F_Ilgalaikioturt143Nuotekuvalymas1">'Forma 12'!$K$216</definedName>
    <definedName name="VAS083_F_Ilgalaikioturt143Pavirsiniunuot1" localSheetId="11">'Forma 12'!$M$216</definedName>
    <definedName name="VAS083_F_Ilgalaikioturt143Pavirsiniunuot1">'Forma 12'!$M$216</definedName>
    <definedName name="VAS083_F_Ilgalaikioturt143Turtovienetask1" localSheetId="11">'Forma 12'!$F$216</definedName>
    <definedName name="VAS083_F_Ilgalaikioturt143Turtovienetask1">'Forma 12'!$F$216</definedName>
    <definedName name="VAS083_F_Ilgalaikioturt144Apskaitosveikla1" localSheetId="11">'Forma 12'!$N$217</definedName>
    <definedName name="VAS083_F_Ilgalaikioturt144Apskaitosveikla1">'Forma 12'!$N$217</definedName>
    <definedName name="VAS083_F_Ilgalaikioturt144Geriamojovande7" localSheetId="11">'Forma 12'!$G$217</definedName>
    <definedName name="VAS083_F_Ilgalaikioturt144Geriamojovande7">'Forma 12'!$G$217</definedName>
    <definedName name="VAS083_F_Ilgalaikioturt144Geriamojovande8" localSheetId="11">'Forma 12'!$H$217</definedName>
    <definedName name="VAS083_F_Ilgalaikioturt144Geriamojovande8">'Forma 12'!$H$217</definedName>
    <definedName name="VAS083_F_Ilgalaikioturt144Geriamojovande9" localSheetId="11">'Forma 12'!$I$217</definedName>
    <definedName name="VAS083_F_Ilgalaikioturt144Geriamojovande9">'Forma 12'!$I$217</definedName>
    <definedName name="VAS083_F_Ilgalaikioturt144Inventorinisnu1" localSheetId="11">'Forma 12'!$D$217</definedName>
    <definedName name="VAS083_F_Ilgalaikioturt144Inventorinisnu1">'Forma 12'!$D$217</definedName>
    <definedName name="VAS083_F_Ilgalaikioturt144Kitareguliuoja1" localSheetId="11">'Forma 12'!$O$217</definedName>
    <definedName name="VAS083_F_Ilgalaikioturt144Kitareguliuoja1">'Forma 12'!$O$217</definedName>
    <definedName name="VAS083_F_Ilgalaikioturt144Kitosveiklosne1" localSheetId="11">'Forma 12'!$P$217</definedName>
    <definedName name="VAS083_F_Ilgalaikioturt144Kitosveiklosne1">'Forma 12'!$P$217</definedName>
    <definedName name="VAS083_F_Ilgalaikioturt144Lrklimatokaito1" localSheetId="11">'Forma 12'!$E$217</definedName>
    <definedName name="VAS083_F_Ilgalaikioturt144Lrklimatokaito1">'Forma 12'!$E$217</definedName>
    <definedName name="VAS083_F_Ilgalaikioturt144Nuotekudumblot1" localSheetId="11">'Forma 12'!$L$217</definedName>
    <definedName name="VAS083_F_Ilgalaikioturt144Nuotekudumblot1">'Forma 12'!$L$217</definedName>
    <definedName name="VAS083_F_Ilgalaikioturt144Nuotekusurinki1" localSheetId="11">'Forma 12'!$J$217</definedName>
    <definedName name="VAS083_F_Ilgalaikioturt144Nuotekusurinki1">'Forma 12'!$J$217</definedName>
    <definedName name="VAS083_F_Ilgalaikioturt144Nuotekuvalymas1" localSheetId="11">'Forma 12'!$K$217</definedName>
    <definedName name="VAS083_F_Ilgalaikioturt144Nuotekuvalymas1">'Forma 12'!$K$217</definedName>
    <definedName name="VAS083_F_Ilgalaikioturt144Pavirsiniunuot1" localSheetId="11">'Forma 12'!$M$217</definedName>
    <definedName name="VAS083_F_Ilgalaikioturt144Pavirsiniunuot1">'Forma 12'!$M$217</definedName>
    <definedName name="VAS083_F_Ilgalaikioturt144Turtovienetask1" localSheetId="11">'Forma 12'!$F$217</definedName>
    <definedName name="VAS083_F_Ilgalaikioturt144Turtovienetask1">'Forma 12'!$F$217</definedName>
    <definedName name="VAS083_F_Ilgalaikioturt145Apskaitosveikla1" localSheetId="11">'Forma 12'!$N$219</definedName>
    <definedName name="VAS083_F_Ilgalaikioturt145Apskaitosveikla1">'Forma 12'!$N$219</definedName>
    <definedName name="VAS083_F_Ilgalaikioturt145Geriamojovande7" localSheetId="11">'Forma 12'!$G$219</definedName>
    <definedName name="VAS083_F_Ilgalaikioturt145Geriamojovande7">'Forma 12'!$G$219</definedName>
    <definedName name="VAS083_F_Ilgalaikioturt145Geriamojovande8" localSheetId="11">'Forma 12'!$H$219</definedName>
    <definedName name="VAS083_F_Ilgalaikioturt145Geriamojovande8">'Forma 12'!$H$219</definedName>
    <definedName name="VAS083_F_Ilgalaikioturt145Geriamojovande9" localSheetId="11">'Forma 12'!$I$219</definedName>
    <definedName name="VAS083_F_Ilgalaikioturt145Geriamojovande9">'Forma 12'!$I$219</definedName>
    <definedName name="VAS083_F_Ilgalaikioturt145Inventorinisnu1" localSheetId="11">'Forma 12'!$D$219</definedName>
    <definedName name="VAS083_F_Ilgalaikioturt145Inventorinisnu1">'Forma 12'!$D$219</definedName>
    <definedName name="VAS083_F_Ilgalaikioturt145Kitareguliuoja1" localSheetId="11">'Forma 12'!$O$219</definedName>
    <definedName name="VAS083_F_Ilgalaikioturt145Kitareguliuoja1">'Forma 12'!$O$219</definedName>
    <definedName name="VAS083_F_Ilgalaikioturt145Kitosveiklosne1" localSheetId="11">'Forma 12'!$P$219</definedName>
    <definedName name="VAS083_F_Ilgalaikioturt145Kitosveiklosne1">'Forma 12'!$P$219</definedName>
    <definedName name="VAS083_F_Ilgalaikioturt145Lrklimatokaito1" localSheetId="11">'Forma 12'!$E$219</definedName>
    <definedName name="VAS083_F_Ilgalaikioturt145Lrklimatokaito1">'Forma 12'!$E$219</definedName>
    <definedName name="VAS083_F_Ilgalaikioturt145Nuotekudumblot1" localSheetId="11">'Forma 12'!$L$219</definedName>
    <definedName name="VAS083_F_Ilgalaikioturt145Nuotekudumblot1">'Forma 12'!$L$219</definedName>
    <definedName name="VAS083_F_Ilgalaikioturt145Nuotekusurinki1" localSheetId="11">'Forma 12'!$J$219</definedName>
    <definedName name="VAS083_F_Ilgalaikioturt145Nuotekusurinki1">'Forma 12'!$J$219</definedName>
    <definedName name="VAS083_F_Ilgalaikioturt145Nuotekuvalymas1" localSheetId="11">'Forma 12'!$K$219</definedName>
    <definedName name="VAS083_F_Ilgalaikioturt145Nuotekuvalymas1">'Forma 12'!$K$219</definedName>
    <definedName name="VAS083_F_Ilgalaikioturt145Pavirsiniunuot1" localSheetId="11">'Forma 12'!$M$219</definedName>
    <definedName name="VAS083_F_Ilgalaikioturt145Pavirsiniunuot1">'Forma 12'!$M$219</definedName>
    <definedName name="VAS083_F_Ilgalaikioturt145Turtovienetask1" localSheetId="11">'Forma 12'!$F$219</definedName>
    <definedName name="VAS083_F_Ilgalaikioturt145Turtovienetask1">'Forma 12'!$F$219</definedName>
    <definedName name="VAS083_F_Ilgalaikioturt146Apskaitosveikla1" localSheetId="11">'Forma 12'!$N$220</definedName>
    <definedName name="VAS083_F_Ilgalaikioturt146Apskaitosveikla1">'Forma 12'!$N$220</definedName>
    <definedName name="VAS083_F_Ilgalaikioturt146Geriamojovande7" localSheetId="11">'Forma 12'!$G$220</definedName>
    <definedName name="VAS083_F_Ilgalaikioturt146Geriamojovande7">'Forma 12'!$G$220</definedName>
    <definedName name="VAS083_F_Ilgalaikioturt146Geriamojovande8" localSheetId="11">'Forma 12'!$H$220</definedName>
    <definedName name="VAS083_F_Ilgalaikioturt146Geriamojovande8">'Forma 12'!$H$220</definedName>
    <definedName name="VAS083_F_Ilgalaikioturt146Geriamojovande9" localSheetId="11">'Forma 12'!$I$220</definedName>
    <definedName name="VAS083_F_Ilgalaikioturt146Geriamojovande9">'Forma 12'!$I$220</definedName>
    <definedName name="VAS083_F_Ilgalaikioturt146Inventorinisnu1" localSheetId="11">'Forma 12'!$D$220</definedName>
    <definedName name="VAS083_F_Ilgalaikioturt146Inventorinisnu1">'Forma 12'!$D$220</definedName>
    <definedName name="VAS083_F_Ilgalaikioturt146Kitareguliuoja1" localSheetId="11">'Forma 12'!$O$220</definedName>
    <definedName name="VAS083_F_Ilgalaikioturt146Kitareguliuoja1">'Forma 12'!$O$220</definedName>
    <definedName name="VAS083_F_Ilgalaikioturt146Kitosveiklosne1" localSheetId="11">'Forma 12'!$P$220</definedName>
    <definedName name="VAS083_F_Ilgalaikioturt146Kitosveiklosne1">'Forma 12'!$P$220</definedName>
    <definedName name="VAS083_F_Ilgalaikioturt146Lrklimatokaito1" localSheetId="11">'Forma 12'!$E$220</definedName>
    <definedName name="VAS083_F_Ilgalaikioturt146Lrklimatokaito1">'Forma 12'!$E$220</definedName>
    <definedName name="VAS083_F_Ilgalaikioturt146Nuotekudumblot1" localSheetId="11">'Forma 12'!$L$220</definedName>
    <definedName name="VAS083_F_Ilgalaikioturt146Nuotekudumblot1">'Forma 12'!$L$220</definedName>
    <definedName name="VAS083_F_Ilgalaikioturt146Nuotekusurinki1" localSheetId="11">'Forma 12'!$J$220</definedName>
    <definedName name="VAS083_F_Ilgalaikioturt146Nuotekusurinki1">'Forma 12'!$J$220</definedName>
    <definedName name="VAS083_F_Ilgalaikioturt146Nuotekuvalymas1" localSheetId="11">'Forma 12'!$K$220</definedName>
    <definedName name="VAS083_F_Ilgalaikioturt146Nuotekuvalymas1">'Forma 12'!$K$220</definedName>
    <definedName name="VAS083_F_Ilgalaikioturt146Pavirsiniunuot1" localSheetId="11">'Forma 12'!$M$220</definedName>
    <definedName name="VAS083_F_Ilgalaikioturt146Pavirsiniunuot1">'Forma 12'!$M$220</definedName>
    <definedName name="VAS083_F_Ilgalaikioturt146Turtovienetask1" localSheetId="11">'Forma 12'!$F$220</definedName>
    <definedName name="VAS083_F_Ilgalaikioturt146Turtovienetask1">'Forma 12'!$F$220</definedName>
    <definedName name="VAS083_F_Ilgalaikioturt147Apskaitosveikla1" localSheetId="11">'Forma 12'!$N$221</definedName>
    <definedName name="VAS083_F_Ilgalaikioturt147Apskaitosveikla1">'Forma 12'!$N$221</definedName>
    <definedName name="VAS083_F_Ilgalaikioturt147Geriamojovande7" localSheetId="11">'Forma 12'!$G$221</definedName>
    <definedName name="VAS083_F_Ilgalaikioturt147Geriamojovande7">'Forma 12'!$G$221</definedName>
    <definedName name="VAS083_F_Ilgalaikioturt147Geriamojovande8" localSheetId="11">'Forma 12'!$H$221</definedName>
    <definedName name="VAS083_F_Ilgalaikioturt147Geriamojovande8">'Forma 12'!$H$221</definedName>
    <definedName name="VAS083_F_Ilgalaikioturt147Geriamojovande9" localSheetId="11">'Forma 12'!$I$221</definedName>
    <definedName name="VAS083_F_Ilgalaikioturt147Geriamojovande9">'Forma 12'!$I$221</definedName>
    <definedName name="VAS083_F_Ilgalaikioturt147Inventorinisnu1" localSheetId="11">'Forma 12'!$D$221</definedName>
    <definedName name="VAS083_F_Ilgalaikioturt147Inventorinisnu1">'Forma 12'!$D$221</definedName>
    <definedName name="VAS083_F_Ilgalaikioturt147Kitareguliuoja1" localSheetId="11">'Forma 12'!$O$221</definedName>
    <definedName name="VAS083_F_Ilgalaikioturt147Kitareguliuoja1">'Forma 12'!$O$221</definedName>
    <definedName name="VAS083_F_Ilgalaikioturt147Kitosveiklosne1" localSheetId="11">'Forma 12'!$P$221</definedName>
    <definedName name="VAS083_F_Ilgalaikioturt147Kitosveiklosne1">'Forma 12'!$P$221</definedName>
    <definedName name="VAS083_F_Ilgalaikioturt147Lrklimatokaito1" localSheetId="11">'Forma 12'!$E$221</definedName>
    <definedName name="VAS083_F_Ilgalaikioturt147Lrklimatokaito1">'Forma 12'!$E$221</definedName>
    <definedName name="VAS083_F_Ilgalaikioturt147Nuotekudumblot1" localSheetId="11">'Forma 12'!$L$221</definedName>
    <definedName name="VAS083_F_Ilgalaikioturt147Nuotekudumblot1">'Forma 12'!$L$221</definedName>
    <definedName name="VAS083_F_Ilgalaikioturt147Nuotekusurinki1" localSheetId="11">'Forma 12'!$J$221</definedName>
    <definedName name="VAS083_F_Ilgalaikioturt147Nuotekusurinki1">'Forma 12'!$J$221</definedName>
    <definedName name="VAS083_F_Ilgalaikioturt147Nuotekuvalymas1" localSheetId="11">'Forma 12'!$K$221</definedName>
    <definedName name="VAS083_F_Ilgalaikioturt147Nuotekuvalymas1">'Forma 12'!$K$221</definedName>
    <definedName name="VAS083_F_Ilgalaikioturt147Pavirsiniunuot1" localSheetId="11">'Forma 12'!$M$221</definedName>
    <definedName name="VAS083_F_Ilgalaikioturt147Pavirsiniunuot1">'Forma 12'!$M$221</definedName>
    <definedName name="VAS083_F_Ilgalaikioturt147Turtovienetask1" localSheetId="11">'Forma 12'!$F$221</definedName>
    <definedName name="VAS083_F_Ilgalaikioturt147Turtovienetask1">'Forma 12'!$F$221</definedName>
    <definedName name="VAS083_F_Ilgalaikioturt148Apskaitosveikla1" localSheetId="11">'Forma 12'!$N$224</definedName>
    <definedName name="VAS083_F_Ilgalaikioturt148Apskaitosveikla1">'Forma 12'!$N$224</definedName>
    <definedName name="VAS083_F_Ilgalaikioturt148Geriamojovande7" localSheetId="11">'Forma 12'!$G$224</definedName>
    <definedName name="VAS083_F_Ilgalaikioturt148Geriamojovande7">'Forma 12'!$G$224</definedName>
    <definedName name="VAS083_F_Ilgalaikioturt148Geriamojovande8" localSheetId="11">'Forma 12'!$H$224</definedName>
    <definedName name="VAS083_F_Ilgalaikioturt148Geriamojovande8">'Forma 12'!$H$224</definedName>
    <definedName name="VAS083_F_Ilgalaikioturt148Geriamojovande9" localSheetId="11">'Forma 12'!$I$224</definedName>
    <definedName name="VAS083_F_Ilgalaikioturt148Geriamojovande9">'Forma 12'!$I$224</definedName>
    <definedName name="VAS083_F_Ilgalaikioturt148Inventorinisnu1" localSheetId="11">'Forma 12'!$D$224</definedName>
    <definedName name="VAS083_F_Ilgalaikioturt148Inventorinisnu1">'Forma 12'!$D$224</definedName>
    <definedName name="VAS083_F_Ilgalaikioturt148Kitareguliuoja1" localSheetId="11">'Forma 12'!$O$224</definedName>
    <definedName name="VAS083_F_Ilgalaikioturt148Kitareguliuoja1">'Forma 12'!$O$224</definedName>
    <definedName name="VAS083_F_Ilgalaikioturt148Kitosveiklosne1" localSheetId="11">'Forma 12'!$P$224</definedName>
    <definedName name="VAS083_F_Ilgalaikioturt148Kitosveiklosne1">'Forma 12'!$P$224</definedName>
    <definedName name="VAS083_F_Ilgalaikioturt148Lrklimatokaito1" localSheetId="11">'Forma 12'!$E$224</definedName>
    <definedName name="VAS083_F_Ilgalaikioturt148Lrklimatokaito1">'Forma 12'!$E$224</definedName>
    <definedName name="VAS083_F_Ilgalaikioturt148Nuotekudumblot1" localSheetId="11">'Forma 12'!$L$224</definedName>
    <definedName name="VAS083_F_Ilgalaikioturt148Nuotekudumblot1">'Forma 12'!$L$224</definedName>
    <definedName name="VAS083_F_Ilgalaikioturt148Nuotekusurinki1" localSheetId="11">'Forma 12'!$J$224</definedName>
    <definedName name="VAS083_F_Ilgalaikioturt148Nuotekusurinki1">'Forma 12'!$J$224</definedName>
    <definedName name="VAS083_F_Ilgalaikioturt148Nuotekuvalymas1" localSheetId="11">'Forma 12'!$K$224</definedName>
    <definedName name="VAS083_F_Ilgalaikioturt148Nuotekuvalymas1">'Forma 12'!$K$224</definedName>
    <definedName name="VAS083_F_Ilgalaikioturt148Pavirsiniunuot1" localSheetId="11">'Forma 12'!$M$224</definedName>
    <definedName name="VAS083_F_Ilgalaikioturt148Pavirsiniunuot1">'Forma 12'!$M$224</definedName>
    <definedName name="VAS083_F_Ilgalaikioturt148Turtovienetask1" localSheetId="11">'Forma 12'!$F$224</definedName>
    <definedName name="VAS083_F_Ilgalaikioturt148Turtovienetask1">'Forma 12'!$F$224</definedName>
    <definedName name="VAS083_F_Ilgalaikioturt149Apskaitosveikla1" localSheetId="11">'Forma 12'!$N$225</definedName>
    <definedName name="VAS083_F_Ilgalaikioturt149Apskaitosveikla1">'Forma 12'!$N$225</definedName>
    <definedName name="VAS083_F_Ilgalaikioturt149Geriamojovande7" localSheetId="11">'Forma 12'!$G$225</definedName>
    <definedName name="VAS083_F_Ilgalaikioturt149Geriamojovande7">'Forma 12'!$G$225</definedName>
    <definedName name="VAS083_F_Ilgalaikioturt149Geriamojovande8" localSheetId="11">'Forma 12'!$H$225</definedName>
    <definedName name="VAS083_F_Ilgalaikioturt149Geriamojovande8">'Forma 12'!$H$225</definedName>
    <definedName name="VAS083_F_Ilgalaikioturt149Geriamojovande9" localSheetId="11">'Forma 12'!$I$225</definedName>
    <definedName name="VAS083_F_Ilgalaikioturt149Geriamojovande9">'Forma 12'!$I$225</definedName>
    <definedName name="VAS083_F_Ilgalaikioturt149Inventorinisnu1" localSheetId="11">'Forma 12'!$D$225</definedName>
    <definedName name="VAS083_F_Ilgalaikioturt149Inventorinisnu1">'Forma 12'!$D$225</definedName>
    <definedName name="VAS083_F_Ilgalaikioturt149Kitareguliuoja1" localSheetId="11">'Forma 12'!$O$225</definedName>
    <definedName name="VAS083_F_Ilgalaikioturt149Kitareguliuoja1">'Forma 12'!$O$225</definedName>
    <definedName name="VAS083_F_Ilgalaikioturt149Kitosveiklosne1" localSheetId="11">'Forma 12'!$P$225</definedName>
    <definedName name="VAS083_F_Ilgalaikioturt149Kitosveiklosne1">'Forma 12'!$P$225</definedName>
    <definedName name="VAS083_F_Ilgalaikioturt149Lrklimatokaito1" localSheetId="11">'Forma 12'!$E$225</definedName>
    <definedName name="VAS083_F_Ilgalaikioturt149Lrklimatokaito1">'Forma 12'!$E$225</definedName>
    <definedName name="VAS083_F_Ilgalaikioturt149Nuotekudumblot1" localSheetId="11">'Forma 12'!$L$225</definedName>
    <definedName name="VAS083_F_Ilgalaikioturt149Nuotekudumblot1">'Forma 12'!$L$225</definedName>
    <definedName name="VAS083_F_Ilgalaikioturt149Nuotekusurinki1" localSheetId="11">'Forma 12'!$J$225</definedName>
    <definedName name="VAS083_F_Ilgalaikioturt149Nuotekusurinki1">'Forma 12'!$J$225</definedName>
    <definedName name="VAS083_F_Ilgalaikioturt149Nuotekuvalymas1" localSheetId="11">'Forma 12'!$K$225</definedName>
    <definedName name="VAS083_F_Ilgalaikioturt149Nuotekuvalymas1">'Forma 12'!$K$225</definedName>
    <definedName name="VAS083_F_Ilgalaikioturt149Pavirsiniunuot1" localSheetId="11">'Forma 12'!$M$225</definedName>
    <definedName name="VAS083_F_Ilgalaikioturt149Pavirsiniunuot1">'Forma 12'!$M$225</definedName>
    <definedName name="VAS083_F_Ilgalaikioturt149Turtovienetask1" localSheetId="11">'Forma 12'!$F$225</definedName>
    <definedName name="VAS083_F_Ilgalaikioturt149Turtovienetask1">'Forma 12'!$F$225</definedName>
    <definedName name="VAS083_F_Ilgalaikioturt14Apskaitosveikla1" localSheetId="11">'Forma 12'!$N$31</definedName>
    <definedName name="VAS083_F_Ilgalaikioturt14Apskaitosveikla1">'Forma 12'!$N$31</definedName>
    <definedName name="VAS083_F_Ilgalaikioturt14Geriamojovande7" localSheetId="11">'Forma 12'!$G$31</definedName>
    <definedName name="VAS083_F_Ilgalaikioturt14Geriamojovande7">'Forma 12'!$G$31</definedName>
    <definedName name="VAS083_F_Ilgalaikioturt14Geriamojovande8" localSheetId="11">'Forma 12'!$H$31</definedName>
    <definedName name="VAS083_F_Ilgalaikioturt14Geriamojovande8">'Forma 12'!$H$31</definedName>
    <definedName name="VAS083_F_Ilgalaikioturt14Geriamojovande9" localSheetId="11">'Forma 12'!$I$31</definedName>
    <definedName name="VAS083_F_Ilgalaikioturt14Geriamojovande9">'Forma 12'!$I$31</definedName>
    <definedName name="VAS083_F_Ilgalaikioturt14Inventorinisnu1" localSheetId="11">'Forma 12'!$D$31</definedName>
    <definedName name="VAS083_F_Ilgalaikioturt14Inventorinisnu1">'Forma 12'!$D$31</definedName>
    <definedName name="VAS083_F_Ilgalaikioturt14Kitareguliuoja1" localSheetId="11">'Forma 12'!$O$31</definedName>
    <definedName name="VAS083_F_Ilgalaikioturt14Kitareguliuoja1">'Forma 12'!$O$31</definedName>
    <definedName name="VAS083_F_Ilgalaikioturt14Kitosveiklosne1" localSheetId="11">'Forma 12'!$P$31</definedName>
    <definedName name="VAS083_F_Ilgalaikioturt14Kitosveiklosne1">'Forma 12'!$P$31</definedName>
    <definedName name="VAS083_F_Ilgalaikioturt14Lrklimatokaito1" localSheetId="11">'Forma 12'!$E$31</definedName>
    <definedName name="VAS083_F_Ilgalaikioturt14Lrklimatokaito1">'Forma 12'!$E$31</definedName>
    <definedName name="VAS083_F_Ilgalaikioturt14Nuotekudumblot1" localSheetId="11">'Forma 12'!$L$31</definedName>
    <definedName name="VAS083_F_Ilgalaikioturt14Nuotekudumblot1">'Forma 12'!$L$31</definedName>
    <definedName name="VAS083_F_Ilgalaikioturt14Nuotekusurinki1" localSheetId="11">'Forma 12'!$J$31</definedName>
    <definedName name="VAS083_F_Ilgalaikioturt14Nuotekusurinki1">'Forma 12'!$J$31</definedName>
    <definedName name="VAS083_F_Ilgalaikioturt14Nuotekuvalymas1" localSheetId="11">'Forma 12'!$K$31</definedName>
    <definedName name="VAS083_F_Ilgalaikioturt14Nuotekuvalymas1">'Forma 12'!$K$31</definedName>
    <definedName name="VAS083_F_Ilgalaikioturt14Pavirsiniunuot1" localSheetId="11">'Forma 12'!$M$31</definedName>
    <definedName name="VAS083_F_Ilgalaikioturt14Pavirsiniunuot1">'Forma 12'!$M$31</definedName>
    <definedName name="VAS083_F_Ilgalaikioturt14Turtovienetask1" localSheetId="11">'Forma 12'!$F$31</definedName>
    <definedName name="VAS083_F_Ilgalaikioturt14Turtovienetask1">'Forma 12'!$F$31</definedName>
    <definedName name="VAS083_F_Ilgalaikioturt150Apskaitosveikla1" localSheetId="11">'Forma 12'!$N$226</definedName>
    <definedName name="VAS083_F_Ilgalaikioturt150Apskaitosveikla1">'Forma 12'!$N$226</definedName>
    <definedName name="VAS083_F_Ilgalaikioturt150Geriamojovande7" localSheetId="11">'Forma 12'!$G$226</definedName>
    <definedName name="VAS083_F_Ilgalaikioturt150Geriamojovande7">'Forma 12'!$G$226</definedName>
    <definedName name="VAS083_F_Ilgalaikioturt150Geriamojovande8" localSheetId="11">'Forma 12'!$H$226</definedName>
    <definedName name="VAS083_F_Ilgalaikioturt150Geriamojovande8">'Forma 12'!$H$226</definedName>
    <definedName name="VAS083_F_Ilgalaikioturt150Geriamojovande9" localSheetId="11">'Forma 12'!$I$226</definedName>
    <definedName name="VAS083_F_Ilgalaikioturt150Geriamojovande9">'Forma 12'!$I$226</definedName>
    <definedName name="VAS083_F_Ilgalaikioturt150Inventorinisnu1" localSheetId="11">'Forma 12'!$D$226</definedName>
    <definedName name="VAS083_F_Ilgalaikioturt150Inventorinisnu1">'Forma 12'!$D$226</definedName>
    <definedName name="VAS083_F_Ilgalaikioturt150Kitareguliuoja1" localSheetId="11">'Forma 12'!$O$226</definedName>
    <definedName name="VAS083_F_Ilgalaikioturt150Kitareguliuoja1">'Forma 12'!$O$226</definedName>
    <definedName name="VAS083_F_Ilgalaikioturt150Kitosveiklosne1" localSheetId="11">'Forma 12'!$P$226</definedName>
    <definedName name="VAS083_F_Ilgalaikioturt150Kitosveiklosne1">'Forma 12'!$P$226</definedName>
    <definedName name="VAS083_F_Ilgalaikioturt150Lrklimatokaito1" localSheetId="11">'Forma 12'!$E$226</definedName>
    <definedName name="VAS083_F_Ilgalaikioturt150Lrklimatokaito1">'Forma 12'!$E$226</definedName>
    <definedName name="VAS083_F_Ilgalaikioturt150Nuotekudumblot1" localSheetId="11">'Forma 12'!$L$226</definedName>
    <definedName name="VAS083_F_Ilgalaikioturt150Nuotekudumblot1">'Forma 12'!$L$226</definedName>
    <definedName name="VAS083_F_Ilgalaikioturt150Nuotekusurinki1" localSheetId="11">'Forma 12'!$J$226</definedName>
    <definedName name="VAS083_F_Ilgalaikioturt150Nuotekusurinki1">'Forma 12'!$J$226</definedName>
    <definedName name="VAS083_F_Ilgalaikioturt150Nuotekuvalymas1" localSheetId="11">'Forma 12'!$K$226</definedName>
    <definedName name="VAS083_F_Ilgalaikioturt150Nuotekuvalymas1">'Forma 12'!$K$226</definedName>
    <definedName name="VAS083_F_Ilgalaikioturt150Pavirsiniunuot1" localSheetId="11">'Forma 12'!$M$226</definedName>
    <definedName name="VAS083_F_Ilgalaikioturt150Pavirsiniunuot1">'Forma 12'!$M$226</definedName>
    <definedName name="VAS083_F_Ilgalaikioturt150Turtovienetask1" localSheetId="11">'Forma 12'!$F$226</definedName>
    <definedName name="VAS083_F_Ilgalaikioturt150Turtovienetask1">'Forma 12'!$F$226</definedName>
    <definedName name="VAS083_F_Ilgalaikioturt151Apskaitosveikla1" localSheetId="11">'Forma 12'!$N$228</definedName>
    <definedName name="VAS083_F_Ilgalaikioturt151Apskaitosveikla1">'Forma 12'!$N$228</definedName>
    <definedName name="VAS083_F_Ilgalaikioturt151Geriamojovande7" localSheetId="11">'Forma 12'!$G$228</definedName>
    <definedName name="VAS083_F_Ilgalaikioturt151Geriamojovande7">'Forma 12'!$G$228</definedName>
    <definedName name="VAS083_F_Ilgalaikioturt151Geriamojovande8" localSheetId="11">'Forma 12'!$H$228</definedName>
    <definedName name="VAS083_F_Ilgalaikioturt151Geriamojovande8">'Forma 12'!$H$228</definedName>
    <definedName name="VAS083_F_Ilgalaikioturt151Geriamojovande9" localSheetId="11">'Forma 12'!$I$228</definedName>
    <definedName name="VAS083_F_Ilgalaikioturt151Geriamojovande9">'Forma 12'!$I$228</definedName>
    <definedName name="VAS083_F_Ilgalaikioturt151Inventorinisnu1" localSheetId="11">'Forma 12'!$D$228</definedName>
    <definedName name="VAS083_F_Ilgalaikioturt151Inventorinisnu1">'Forma 12'!$D$228</definedName>
    <definedName name="VAS083_F_Ilgalaikioturt151Kitareguliuoja1" localSheetId="11">'Forma 12'!$O$228</definedName>
    <definedName name="VAS083_F_Ilgalaikioturt151Kitareguliuoja1">'Forma 12'!$O$228</definedName>
    <definedName name="VAS083_F_Ilgalaikioturt151Kitosveiklosne1" localSheetId="11">'Forma 12'!$P$228</definedName>
    <definedName name="VAS083_F_Ilgalaikioturt151Kitosveiklosne1">'Forma 12'!$P$228</definedName>
    <definedName name="VAS083_F_Ilgalaikioturt151Lrklimatokaito1" localSheetId="11">'Forma 12'!$E$228</definedName>
    <definedName name="VAS083_F_Ilgalaikioturt151Lrklimatokaito1">'Forma 12'!$E$228</definedName>
    <definedName name="VAS083_F_Ilgalaikioturt151Nuotekudumblot1" localSheetId="11">'Forma 12'!$L$228</definedName>
    <definedName name="VAS083_F_Ilgalaikioturt151Nuotekudumblot1">'Forma 12'!$L$228</definedName>
    <definedName name="VAS083_F_Ilgalaikioturt151Nuotekusurinki1" localSheetId="11">'Forma 12'!$J$228</definedName>
    <definedName name="VAS083_F_Ilgalaikioturt151Nuotekusurinki1">'Forma 12'!$J$228</definedName>
    <definedName name="VAS083_F_Ilgalaikioturt151Nuotekuvalymas1" localSheetId="11">'Forma 12'!$K$228</definedName>
    <definedName name="VAS083_F_Ilgalaikioturt151Nuotekuvalymas1">'Forma 12'!$K$228</definedName>
    <definedName name="VAS083_F_Ilgalaikioturt151Pavirsiniunuot1" localSheetId="11">'Forma 12'!$M$228</definedName>
    <definedName name="VAS083_F_Ilgalaikioturt151Pavirsiniunuot1">'Forma 12'!$M$228</definedName>
    <definedName name="VAS083_F_Ilgalaikioturt151Turtovienetask1" localSheetId="11">'Forma 12'!$F$228</definedName>
    <definedName name="VAS083_F_Ilgalaikioturt151Turtovienetask1">'Forma 12'!$F$228</definedName>
    <definedName name="VAS083_F_Ilgalaikioturt152Apskaitosveikla1" localSheetId="11">'Forma 12'!$N$229</definedName>
    <definedName name="VAS083_F_Ilgalaikioturt152Apskaitosveikla1">'Forma 12'!$N$229</definedName>
    <definedName name="VAS083_F_Ilgalaikioturt152Geriamojovande7" localSheetId="11">'Forma 12'!$G$229</definedName>
    <definedName name="VAS083_F_Ilgalaikioturt152Geriamojovande7">'Forma 12'!$G$229</definedName>
    <definedName name="VAS083_F_Ilgalaikioturt152Geriamojovande8" localSheetId="11">'Forma 12'!$H$229</definedName>
    <definedName name="VAS083_F_Ilgalaikioturt152Geriamojovande8">'Forma 12'!$H$229</definedName>
    <definedName name="VAS083_F_Ilgalaikioturt152Geriamojovande9" localSheetId="11">'Forma 12'!$I$229</definedName>
    <definedName name="VAS083_F_Ilgalaikioturt152Geriamojovande9">'Forma 12'!$I$229</definedName>
    <definedName name="VAS083_F_Ilgalaikioturt152Inventorinisnu1" localSheetId="11">'Forma 12'!$D$229</definedName>
    <definedName name="VAS083_F_Ilgalaikioturt152Inventorinisnu1">'Forma 12'!$D$229</definedName>
    <definedName name="VAS083_F_Ilgalaikioturt152Kitareguliuoja1" localSheetId="11">'Forma 12'!$O$229</definedName>
    <definedName name="VAS083_F_Ilgalaikioturt152Kitareguliuoja1">'Forma 12'!$O$229</definedName>
    <definedName name="VAS083_F_Ilgalaikioturt152Kitosveiklosne1" localSheetId="11">'Forma 12'!$P$229</definedName>
    <definedName name="VAS083_F_Ilgalaikioturt152Kitosveiklosne1">'Forma 12'!$P$229</definedName>
    <definedName name="VAS083_F_Ilgalaikioturt152Lrklimatokaito1" localSheetId="11">'Forma 12'!$E$229</definedName>
    <definedName name="VAS083_F_Ilgalaikioturt152Lrklimatokaito1">'Forma 12'!$E$229</definedName>
    <definedName name="VAS083_F_Ilgalaikioturt152Nuotekudumblot1" localSheetId="11">'Forma 12'!$L$229</definedName>
    <definedName name="VAS083_F_Ilgalaikioturt152Nuotekudumblot1">'Forma 12'!$L$229</definedName>
    <definedName name="VAS083_F_Ilgalaikioturt152Nuotekusurinki1" localSheetId="11">'Forma 12'!$J$229</definedName>
    <definedName name="VAS083_F_Ilgalaikioturt152Nuotekusurinki1">'Forma 12'!$J$229</definedName>
    <definedName name="VAS083_F_Ilgalaikioturt152Nuotekuvalymas1" localSheetId="11">'Forma 12'!$K$229</definedName>
    <definedName name="VAS083_F_Ilgalaikioturt152Nuotekuvalymas1">'Forma 12'!$K$229</definedName>
    <definedName name="VAS083_F_Ilgalaikioturt152Pavirsiniunuot1" localSheetId="11">'Forma 12'!$M$229</definedName>
    <definedName name="VAS083_F_Ilgalaikioturt152Pavirsiniunuot1">'Forma 12'!$M$229</definedName>
    <definedName name="VAS083_F_Ilgalaikioturt152Turtovienetask1" localSheetId="11">'Forma 12'!$F$229</definedName>
    <definedName name="VAS083_F_Ilgalaikioturt152Turtovienetask1">'Forma 12'!$F$229</definedName>
    <definedName name="VAS083_F_Ilgalaikioturt153Apskaitosveikla1" localSheetId="11">'Forma 12'!$N$230</definedName>
    <definedName name="VAS083_F_Ilgalaikioturt153Apskaitosveikla1">'Forma 12'!$N$230</definedName>
    <definedName name="VAS083_F_Ilgalaikioturt153Geriamojovande7" localSheetId="11">'Forma 12'!$G$230</definedName>
    <definedName name="VAS083_F_Ilgalaikioturt153Geriamojovande7">'Forma 12'!$G$230</definedName>
    <definedName name="VAS083_F_Ilgalaikioturt153Geriamojovande8" localSheetId="11">'Forma 12'!$H$230</definedName>
    <definedName name="VAS083_F_Ilgalaikioturt153Geriamojovande8">'Forma 12'!$H$230</definedName>
    <definedName name="VAS083_F_Ilgalaikioturt153Geriamojovande9" localSheetId="11">'Forma 12'!$I$230</definedName>
    <definedName name="VAS083_F_Ilgalaikioturt153Geriamojovande9">'Forma 12'!$I$230</definedName>
    <definedName name="VAS083_F_Ilgalaikioturt153Inventorinisnu1" localSheetId="11">'Forma 12'!$D$230</definedName>
    <definedName name="VAS083_F_Ilgalaikioturt153Inventorinisnu1">'Forma 12'!$D$230</definedName>
    <definedName name="VAS083_F_Ilgalaikioturt153Kitareguliuoja1" localSheetId="11">'Forma 12'!$O$230</definedName>
    <definedName name="VAS083_F_Ilgalaikioturt153Kitareguliuoja1">'Forma 12'!$O$230</definedName>
    <definedName name="VAS083_F_Ilgalaikioturt153Kitosveiklosne1" localSheetId="11">'Forma 12'!$P$230</definedName>
    <definedName name="VAS083_F_Ilgalaikioturt153Kitosveiklosne1">'Forma 12'!$P$230</definedName>
    <definedName name="VAS083_F_Ilgalaikioturt153Lrklimatokaito1" localSheetId="11">'Forma 12'!$E$230</definedName>
    <definedName name="VAS083_F_Ilgalaikioturt153Lrklimatokaito1">'Forma 12'!$E$230</definedName>
    <definedName name="VAS083_F_Ilgalaikioturt153Nuotekudumblot1" localSheetId="11">'Forma 12'!$L$230</definedName>
    <definedName name="VAS083_F_Ilgalaikioturt153Nuotekudumblot1">'Forma 12'!$L$230</definedName>
    <definedName name="VAS083_F_Ilgalaikioturt153Nuotekusurinki1" localSheetId="11">'Forma 12'!$J$230</definedName>
    <definedName name="VAS083_F_Ilgalaikioturt153Nuotekusurinki1">'Forma 12'!$J$230</definedName>
    <definedName name="VAS083_F_Ilgalaikioturt153Nuotekuvalymas1" localSheetId="11">'Forma 12'!$K$230</definedName>
    <definedName name="VAS083_F_Ilgalaikioturt153Nuotekuvalymas1">'Forma 12'!$K$230</definedName>
    <definedName name="VAS083_F_Ilgalaikioturt153Pavirsiniunuot1" localSheetId="11">'Forma 12'!$M$230</definedName>
    <definedName name="VAS083_F_Ilgalaikioturt153Pavirsiniunuot1">'Forma 12'!$M$230</definedName>
    <definedName name="VAS083_F_Ilgalaikioturt153Turtovienetask1" localSheetId="11">'Forma 12'!$F$230</definedName>
    <definedName name="VAS083_F_Ilgalaikioturt153Turtovienetask1">'Forma 12'!$F$230</definedName>
    <definedName name="VAS083_F_Ilgalaikioturt154Apskaitosveikla1" localSheetId="11">'Forma 12'!$N$232</definedName>
    <definedName name="VAS083_F_Ilgalaikioturt154Apskaitosveikla1">'Forma 12'!$N$232</definedName>
    <definedName name="VAS083_F_Ilgalaikioturt154Geriamojovande7" localSheetId="11">'Forma 12'!$G$232</definedName>
    <definedName name="VAS083_F_Ilgalaikioturt154Geriamojovande7">'Forma 12'!$G$232</definedName>
    <definedName name="VAS083_F_Ilgalaikioturt154Geriamojovande8" localSheetId="11">'Forma 12'!$H$232</definedName>
    <definedName name="VAS083_F_Ilgalaikioturt154Geriamojovande8">'Forma 12'!$H$232</definedName>
    <definedName name="VAS083_F_Ilgalaikioturt154Geriamojovande9" localSheetId="11">'Forma 12'!$I$232</definedName>
    <definedName name="VAS083_F_Ilgalaikioturt154Geriamojovande9">'Forma 12'!$I$232</definedName>
    <definedName name="VAS083_F_Ilgalaikioturt154Inventorinisnu1" localSheetId="11">'Forma 12'!$D$232</definedName>
    <definedName name="VAS083_F_Ilgalaikioturt154Inventorinisnu1">'Forma 12'!$D$232</definedName>
    <definedName name="VAS083_F_Ilgalaikioturt154Kitareguliuoja1" localSheetId="11">'Forma 12'!$O$232</definedName>
    <definedName name="VAS083_F_Ilgalaikioturt154Kitareguliuoja1">'Forma 12'!$O$232</definedName>
    <definedName name="VAS083_F_Ilgalaikioturt154Kitosveiklosne1" localSheetId="11">'Forma 12'!$P$232</definedName>
    <definedName name="VAS083_F_Ilgalaikioturt154Kitosveiklosne1">'Forma 12'!$P$232</definedName>
    <definedName name="VAS083_F_Ilgalaikioturt154Lrklimatokaito1" localSheetId="11">'Forma 12'!$E$232</definedName>
    <definedName name="VAS083_F_Ilgalaikioturt154Lrklimatokaito1">'Forma 12'!$E$232</definedName>
    <definedName name="VAS083_F_Ilgalaikioturt154Nuotekudumblot1" localSheetId="11">'Forma 12'!$L$232</definedName>
    <definedName name="VAS083_F_Ilgalaikioturt154Nuotekudumblot1">'Forma 12'!$L$232</definedName>
    <definedName name="VAS083_F_Ilgalaikioturt154Nuotekusurinki1" localSheetId="11">'Forma 12'!$J$232</definedName>
    <definedName name="VAS083_F_Ilgalaikioturt154Nuotekusurinki1">'Forma 12'!$J$232</definedName>
    <definedName name="VAS083_F_Ilgalaikioturt154Nuotekuvalymas1" localSheetId="11">'Forma 12'!$K$232</definedName>
    <definedName name="VAS083_F_Ilgalaikioturt154Nuotekuvalymas1">'Forma 12'!$K$232</definedName>
    <definedName name="VAS083_F_Ilgalaikioturt154Pavirsiniunuot1" localSheetId="11">'Forma 12'!$M$232</definedName>
    <definedName name="VAS083_F_Ilgalaikioturt154Pavirsiniunuot1">'Forma 12'!$M$232</definedName>
    <definedName name="VAS083_F_Ilgalaikioturt154Turtovienetask1" localSheetId="11">'Forma 12'!$F$232</definedName>
    <definedName name="VAS083_F_Ilgalaikioturt154Turtovienetask1">'Forma 12'!$F$232</definedName>
    <definedName name="VAS083_F_Ilgalaikioturt155Apskaitosveikla1" localSheetId="11">'Forma 12'!$N$233</definedName>
    <definedName name="VAS083_F_Ilgalaikioturt155Apskaitosveikla1">'Forma 12'!$N$233</definedName>
    <definedName name="VAS083_F_Ilgalaikioturt155Geriamojovande7" localSheetId="11">'Forma 12'!$G$233</definedName>
    <definedName name="VAS083_F_Ilgalaikioturt155Geriamojovande7">'Forma 12'!$G$233</definedName>
    <definedName name="VAS083_F_Ilgalaikioturt155Geriamojovande8" localSheetId="11">'Forma 12'!$H$233</definedName>
    <definedName name="VAS083_F_Ilgalaikioturt155Geriamojovande8">'Forma 12'!$H$233</definedName>
    <definedName name="VAS083_F_Ilgalaikioturt155Geriamojovande9" localSheetId="11">'Forma 12'!$I$233</definedName>
    <definedName name="VAS083_F_Ilgalaikioturt155Geriamojovande9">'Forma 12'!$I$233</definedName>
    <definedName name="VAS083_F_Ilgalaikioturt155Inventorinisnu1" localSheetId="11">'Forma 12'!$D$233</definedName>
    <definedName name="VAS083_F_Ilgalaikioturt155Inventorinisnu1">'Forma 12'!$D$233</definedName>
    <definedName name="VAS083_F_Ilgalaikioturt155Kitareguliuoja1" localSheetId="11">'Forma 12'!$O$233</definedName>
    <definedName name="VAS083_F_Ilgalaikioturt155Kitareguliuoja1">'Forma 12'!$O$233</definedName>
    <definedName name="VAS083_F_Ilgalaikioturt155Kitosveiklosne1" localSheetId="11">'Forma 12'!$P$233</definedName>
    <definedName name="VAS083_F_Ilgalaikioturt155Kitosveiklosne1">'Forma 12'!$P$233</definedName>
    <definedName name="VAS083_F_Ilgalaikioturt155Lrklimatokaito1" localSheetId="11">'Forma 12'!$E$233</definedName>
    <definedName name="VAS083_F_Ilgalaikioturt155Lrklimatokaito1">'Forma 12'!$E$233</definedName>
    <definedName name="VAS083_F_Ilgalaikioturt155Nuotekudumblot1" localSheetId="11">'Forma 12'!$L$233</definedName>
    <definedName name="VAS083_F_Ilgalaikioturt155Nuotekudumblot1">'Forma 12'!$L$233</definedName>
    <definedName name="VAS083_F_Ilgalaikioturt155Nuotekusurinki1" localSheetId="11">'Forma 12'!$J$233</definedName>
    <definedName name="VAS083_F_Ilgalaikioturt155Nuotekusurinki1">'Forma 12'!$J$233</definedName>
    <definedName name="VAS083_F_Ilgalaikioturt155Nuotekuvalymas1" localSheetId="11">'Forma 12'!$K$233</definedName>
    <definedName name="VAS083_F_Ilgalaikioturt155Nuotekuvalymas1">'Forma 12'!$K$233</definedName>
    <definedName name="VAS083_F_Ilgalaikioturt155Pavirsiniunuot1" localSheetId="11">'Forma 12'!$M$233</definedName>
    <definedName name="VAS083_F_Ilgalaikioturt155Pavirsiniunuot1">'Forma 12'!$M$233</definedName>
    <definedName name="VAS083_F_Ilgalaikioturt155Turtovienetask1" localSheetId="11">'Forma 12'!$F$233</definedName>
    <definedName name="VAS083_F_Ilgalaikioturt155Turtovienetask1">'Forma 12'!$F$233</definedName>
    <definedName name="VAS083_F_Ilgalaikioturt156Apskaitosveikla1" localSheetId="11">'Forma 12'!$N$234</definedName>
    <definedName name="VAS083_F_Ilgalaikioturt156Apskaitosveikla1">'Forma 12'!$N$234</definedName>
    <definedName name="VAS083_F_Ilgalaikioturt156Geriamojovande7" localSheetId="11">'Forma 12'!$G$234</definedName>
    <definedName name="VAS083_F_Ilgalaikioturt156Geriamojovande7">'Forma 12'!$G$234</definedName>
    <definedName name="VAS083_F_Ilgalaikioturt156Geriamojovande8" localSheetId="11">'Forma 12'!$H$234</definedName>
    <definedName name="VAS083_F_Ilgalaikioturt156Geriamojovande8">'Forma 12'!$H$234</definedName>
    <definedName name="VAS083_F_Ilgalaikioturt156Geriamojovande9" localSheetId="11">'Forma 12'!$I$234</definedName>
    <definedName name="VAS083_F_Ilgalaikioturt156Geriamojovande9">'Forma 12'!$I$234</definedName>
    <definedName name="VAS083_F_Ilgalaikioturt156Inventorinisnu1" localSheetId="11">'Forma 12'!$D$234</definedName>
    <definedName name="VAS083_F_Ilgalaikioturt156Inventorinisnu1">'Forma 12'!$D$234</definedName>
    <definedName name="VAS083_F_Ilgalaikioturt156Kitareguliuoja1" localSheetId="11">'Forma 12'!$O$234</definedName>
    <definedName name="VAS083_F_Ilgalaikioturt156Kitareguliuoja1">'Forma 12'!$O$234</definedName>
    <definedName name="VAS083_F_Ilgalaikioturt156Kitosveiklosne1" localSheetId="11">'Forma 12'!$P$234</definedName>
    <definedName name="VAS083_F_Ilgalaikioturt156Kitosveiklosne1">'Forma 12'!$P$234</definedName>
    <definedName name="VAS083_F_Ilgalaikioturt156Lrklimatokaito1" localSheetId="11">'Forma 12'!$E$234</definedName>
    <definedName name="VAS083_F_Ilgalaikioturt156Lrklimatokaito1">'Forma 12'!$E$234</definedName>
    <definedName name="VAS083_F_Ilgalaikioturt156Nuotekudumblot1" localSheetId="11">'Forma 12'!$L$234</definedName>
    <definedName name="VAS083_F_Ilgalaikioturt156Nuotekudumblot1">'Forma 12'!$L$234</definedName>
    <definedName name="VAS083_F_Ilgalaikioturt156Nuotekusurinki1" localSheetId="11">'Forma 12'!$J$234</definedName>
    <definedName name="VAS083_F_Ilgalaikioturt156Nuotekusurinki1">'Forma 12'!$J$234</definedName>
    <definedName name="VAS083_F_Ilgalaikioturt156Nuotekuvalymas1" localSheetId="11">'Forma 12'!$K$234</definedName>
    <definedName name="VAS083_F_Ilgalaikioturt156Nuotekuvalymas1">'Forma 12'!$K$234</definedName>
    <definedName name="VAS083_F_Ilgalaikioturt156Pavirsiniunuot1" localSheetId="11">'Forma 12'!$M$234</definedName>
    <definedName name="VAS083_F_Ilgalaikioturt156Pavirsiniunuot1">'Forma 12'!$M$234</definedName>
    <definedName name="VAS083_F_Ilgalaikioturt156Turtovienetask1" localSheetId="11">'Forma 12'!$F$234</definedName>
    <definedName name="VAS083_F_Ilgalaikioturt156Turtovienetask1">'Forma 12'!$F$234</definedName>
    <definedName name="VAS083_F_Ilgalaikioturt157Apskaitosveikla1" localSheetId="11">'Forma 12'!$N$236</definedName>
    <definedName name="VAS083_F_Ilgalaikioturt157Apskaitosveikla1">'Forma 12'!$N$236</definedName>
    <definedName name="VAS083_F_Ilgalaikioturt157Geriamojovande7" localSheetId="11">'Forma 12'!$G$236</definedName>
    <definedName name="VAS083_F_Ilgalaikioturt157Geriamojovande7">'Forma 12'!$G$236</definedName>
    <definedName name="VAS083_F_Ilgalaikioturt157Geriamojovande8" localSheetId="11">'Forma 12'!$H$236</definedName>
    <definedName name="VAS083_F_Ilgalaikioturt157Geriamojovande8">'Forma 12'!$H$236</definedName>
    <definedName name="VAS083_F_Ilgalaikioturt157Geriamojovande9" localSheetId="11">'Forma 12'!$I$236</definedName>
    <definedName name="VAS083_F_Ilgalaikioturt157Geriamojovande9">'Forma 12'!$I$236</definedName>
    <definedName name="VAS083_F_Ilgalaikioturt157Inventorinisnu1" localSheetId="11">'Forma 12'!$D$236</definedName>
    <definedName name="VAS083_F_Ilgalaikioturt157Inventorinisnu1">'Forma 12'!$D$236</definedName>
    <definedName name="VAS083_F_Ilgalaikioturt157Kitareguliuoja1" localSheetId="11">'Forma 12'!$O$236</definedName>
    <definedName name="VAS083_F_Ilgalaikioturt157Kitareguliuoja1">'Forma 12'!$O$236</definedName>
    <definedName name="VAS083_F_Ilgalaikioturt157Kitosveiklosne1" localSheetId="11">'Forma 12'!$P$236</definedName>
    <definedName name="VAS083_F_Ilgalaikioturt157Kitosveiklosne1">'Forma 12'!$P$236</definedName>
    <definedName name="VAS083_F_Ilgalaikioturt157Lrklimatokaito1" localSheetId="11">'Forma 12'!$E$236</definedName>
    <definedName name="VAS083_F_Ilgalaikioturt157Lrklimatokaito1">'Forma 12'!$E$236</definedName>
    <definedName name="VAS083_F_Ilgalaikioturt157Nuotekudumblot1" localSheetId="11">'Forma 12'!$L$236</definedName>
    <definedName name="VAS083_F_Ilgalaikioturt157Nuotekudumblot1">'Forma 12'!$L$236</definedName>
    <definedName name="VAS083_F_Ilgalaikioturt157Nuotekusurinki1" localSheetId="11">'Forma 12'!$J$236</definedName>
    <definedName name="VAS083_F_Ilgalaikioturt157Nuotekusurinki1">'Forma 12'!$J$236</definedName>
    <definedName name="VAS083_F_Ilgalaikioturt157Nuotekuvalymas1" localSheetId="11">'Forma 12'!$K$236</definedName>
    <definedName name="VAS083_F_Ilgalaikioturt157Nuotekuvalymas1">'Forma 12'!$K$236</definedName>
    <definedName name="VAS083_F_Ilgalaikioturt157Pavirsiniunuot1" localSheetId="11">'Forma 12'!$M$236</definedName>
    <definedName name="VAS083_F_Ilgalaikioturt157Pavirsiniunuot1">'Forma 12'!$M$236</definedName>
    <definedName name="VAS083_F_Ilgalaikioturt157Turtovienetask1" localSheetId="11">'Forma 12'!$F$236</definedName>
    <definedName name="VAS083_F_Ilgalaikioturt157Turtovienetask1">'Forma 12'!$F$236</definedName>
    <definedName name="VAS083_F_Ilgalaikioturt158Apskaitosveikla1" localSheetId="11">'Forma 12'!$N$237</definedName>
    <definedName name="VAS083_F_Ilgalaikioturt158Apskaitosveikla1">'Forma 12'!$N$237</definedName>
    <definedName name="VAS083_F_Ilgalaikioturt158Geriamojovande7" localSheetId="11">'Forma 12'!$G$237</definedName>
    <definedName name="VAS083_F_Ilgalaikioturt158Geriamojovande7">'Forma 12'!$G$237</definedName>
    <definedName name="VAS083_F_Ilgalaikioturt158Geriamojovande8" localSheetId="11">'Forma 12'!$H$237</definedName>
    <definedName name="VAS083_F_Ilgalaikioturt158Geriamojovande8">'Forma 12'!$H$237</definedName>
    <definedName name="VAS083_F_Ilgalaikioturt158Geriamojovande9" localSheetId="11">'Forma 12'!$I$237</definedName>
    <definedName name="VAS083_F_Ilgalaikioturt158Geriamojovande9">'Forma 12'!$I$237</definedName>
    <definedName name="VAS083_F_Ilgalaikioturt158Inventorinisnu1" localSheetId="11">'Forma 12'!$D$237</definedName>
    <definedName name="VAS083_F_Ilgalaikioturt158Inventorinisnu1">'Forma 12'!$D$237</definedName>
    <definedName name="VAS083_F_Ilgalaikioturt158Kitareguliuoja1" localSheetId="11">'Forma 12'!$O$237</definedName>
    <definedName name="VAS083_F_Ilgalaikioturt158Kitareguliuoja1">'Forma 12'!$O$237</definedName>
    <definedName name="VAS083_F_Ilgalaikioturt158Kitosveiklosne1" localSheetId="11">'Forma 12'!$P$237</definedName>
    <definedName name="VAS083_F_Ilgalaikioturt158Kitosveiklosne1">'Forma 12'!$P$237</definedName>
    <definedName name="VAS083_F_Ilgalaikioturt158Lrklimatokaito1" localSheetId="11">'Forma 12'!$E$237</definedName>
    <definedName name="VAS083_F_Ilgalaikioturt158Lrklimatokaito1">'Forma 12'!$E$237</definedName>
    <definedName name="VAS083_F_Ilgalaikioturt158Nuotekudumblot1" localSheetId="11">'Forma 12'!$L$237</definedName>
    <definedName name="VAS083_F_Ilgalaikioturt158Nuotekudumblot1">'Forma 12'!$L$237</definedName>
    <definedName name="VAS083_F_Ilgalaikioturt158Nuotekusurinki1" localSheetId="11">'Forma 12'!$J$237</definedName>
    <definedName name="VAS083_F_Ilgalaikioturt158Nuotekusurinki1">'Forma 12'!$J$237</definedName>
    <definedName name="VAS083_F_Ilgalaikioturt158Nuotekuvalymas1" localSheetId="11">'Forma 12'!$K$237</definedName>
    <definedName name="VAS083_F_Ilgalaikioturt158Nuotekuvalymas1">'Forma 12'!$K$237</definedName>
    <definedName name="VAS083_F_Ilgalaikioturt158Pavirsiniunuot1" localSheetId="11">'Forma 12'!$M$237</definedName>
    <definedName name="VAS083_F_Ilgalaikioturt158Pavirsiniunuot1">'Forma 12'!$M$237</definedName>
    <definedName name="VAS083_F_Ilgalaikioturt158Turtovienetask1" localSheetId="11">'Forma 12'!$F$237</definedName>
    <definedName name="VAS083_F_Ilgalaikioturt158Turtovienetask1">'Forma 12'!$F$237</definedName>
    <definedName name="VAS083_F_Ilgalaikioturt159Apskaitosveikla1" localSheetId="11">'Forma 12'!$N$238</definedName>
    <definedName name="VAS083_F_Ilgalaikioturt159Apskaitosveikla1">'Forma 12'!$N$238</definedName>
    <definedName name="VAS083_F_Ilgalaikioturt159Geriamojovande7" localSheetId="11">'Forma 12'!$G$238</definedName>
    <definedName name="VAS083_F_Ilgalaikioturt159Geriamojovande7">'Forma 12'!$G$238</definedName>
    <definedName name="VAS083_F_Ilgalaikioturt159Geriamojovande8" localSheetId="11">'Forma 12'!$H$238</definedName>
    <definedName name="VAS083_F_Ilgalaikioturt159Geriamojovande8">'Forma 12'!$H$238</definedName>
    <definedName name="VAS083_F_Ilgalaikioturt159Geriamojovande9" localSheetId="11">'Forma 12'!$I$238</definedName>
    <definedName name="VAS083_F_Ilgalaikioturt159Geriamojovande9">'Forma 12'!$I$238</definedName>
    <definedName name="VAS083_F_Ilgalaikioturt159Inventorinisnu1" localSheetId="11">'Forma 12'!$D$238</definedName>
    <definedName name="VAS083_F_Ilgalaikioturt159Inventorinisnu1">'Forma 12'!$D$238</definedName>
    <definedName name="VAS083_F_Ilgalaikioturt159Kitareguliuoja1" localSheetId="11">'Forma 12'!$O$238</definedName>
    <definedName name="VAS083_F_Ilgalaikioturt159Kitareguliuoja1">'Forma 12'!$O$238</definedName>
    <definedName name="VAS083_F_Ilgalaikioturt159Kitosveiklosne1" localSheetId="11">'Forma 12'!$P$238</definedName>
    <definedName name="VAS083_F_Ilgalaikioturt159Kitosveiklosne1">'Forma 12'!$P$238</definedName>
    <definedName name="VAS083_F_Ilgalaikioturt159Lrklimatokaito1" localSheetId="11">'Forma 12'!$E$238</definedName>
    <definedName name="VAS083_F_Ilgalaikioturt159Lrklimatokaito1">'Forma 12'!$E$238</definedName>
    <definedName name="VAS083_F_Ilgalaikioturt159Nuotekudumblot1" localSheetId="11">'Forma 12'!$L$238</definedName>
    <definedName name="VAS083_F_Ilgalaikioturt159Nuotekudumblot1">'Forma 12'!$L$238</definedName>
    <definedName name="VAS083_F_Ilgalaikioturt159Nuotekusurinki1" localSheetId="11">'Forma 12'!$J$238</definedName>
    <definedName name="VAS083_F_Ilgalaikioturt159Nuotekusurinki1">'Forma 12'!$J$238</definedName>
    <definedName name="VAS083_F_Ilgalaikioturt159Nuotekuvalymas1" localSheetId="11">'Forma 12'!$K$238</definedName>
    <definedName name="VAS083_F_Ilgalaikioturt159Nuotekuvalymas1">'Forma 12'!$K$238</definedName>
    <definedName name="VAS083_F_Ilgalaikioturt159Pavirsiniunuot1" localSheetId="11">'Forma 12'!$M$238</definedName>
    <definedName name="VAS083_F_Ilgalaikioturt159Pavirsiniunuot1">'Forma 12'!$M$238</definedName>
    <definedName name="VAS083_F_Ilgalaikioturt159Turtovienetask1" localSheetId="11">'Forma 12'!$F$238</definedName>
    <definedName name="VAS083_F_Ilgalaikioturt159Turtovienetask1">'Forma 12'!$F$238</definedName>
    <definedName name="VAS083_F_Ilgalaikioturt15Apskaitosveikla1" localSheetId="11">'Forma 12'!$N$32</definedName>
    <definedName name="VAS083_F_Ilgalaikioturt15Apskaitosveikla1">'Forma 12'!$N$32</definedName>
    <definedName name="VAS083_F_Ilgalaikioturt15Geriamojovande7" localSheetId="11">'Forma 12'!$G$32</definedName>
    <definedName name="VAS083_F_Ilgalaikioturt15Geriamojovande7">'Forma 12'!$G$32</definedName>
    <definedName name="VAS083_F_Ilgalaikioturt15Geriamojovande8" localSheetId="11">'Forma 12'!$H$32</definedName>
    <definedName name="VAS083_F_Ilgalaikioturt15Geriamojovande8">'Forma 12'!$H$32</definedName>
    <definedName name="VAS083_F_Ilgalaikioturt15Geriamojovande9" localSheetId="11">'Forma 12'!$I$32</definedName>
    <definedName name="VAS083_F_Ilgalaikioturt15Geriamojovande9">'Forma 12'!$I$32</definedName>
    <definedName name="VAS083_F_Ilgalaikioturt15Inventorinisnu1" localSheetId="11">'Forma 12'!$D$32</definedName>
    <definedName name="VAS083_F_Ilgalaikioturt15Inventorinisnu1">'Forma 12'!$D$32</definedName>
    <definedName name="VAS083_F_Ilgalaikioturt15Kitareguliuoja1" localSheetId="11">'Forma 12'!$O$32</definedName>
    <definedName name="VAS083_F_Ilgalaikioturt15Kitareguliuoja1">'Forma 12'!$O$32</definedName>
    <definedName name="VAS083_F_Ilgalaikioturt15Kitosveiklosne1" localSheetId="11">'Forma 12'!$P$32</definedName>
    <definedName name="VAS083_F_Ilgalaikioturt15Kitosveiklosne1">'Forma 12'!$P$32</definedName>
    <definedName name="VAS083_F_Ilgalaikioturt15Lrklimatokaito1" localSheetId="11">'Forma 12'!$E$32</definedName>
    <definedName name="VAS083_F_Ilgalaikioturt15Lrklimatokaito1">'Forma 12'!$E$32</definedName>
    <definedName name="VAS083_F_Ilgalaikioturt15Nuotekudumblot1" localSheetId="11">'Forma 12'!$L$32</definedName>
    <definedName name="VAS083_F_Ilgalaikioturt15Nuotekudumblot1">'Forma 12'!$L$32</definedName>
    <definedName name="VAS083_F_Ilgalaikioturt15Nuotekusurinki1" localSheetId="11">'Forma 12'!$J$32</definedName>
    <definedName name="VAS083_F_Ilgalaikioturt15Nuotekusurinki1">'Forma 12'!$J$32</definedName>
    <definedName name="VAS083_F_Ilgalaikioturt15Nuotekuvalymas1" localSheetId="11">'Forma 12'!$K$32</definedName>
    <definedName name="VAS083_F_Ilgalaikioturt15Nuotekuvalymas1">'Forma 12'!$K$32</definedName>
    <definedName name="VAS083_F_Ilgalaikioturt15Pavirsiniunuot1" localSheetId="11">'Forma 12'!$M$32</definedName>
    <definedName name="VAS083_F_Ilgalaikioturt15Pavirsiniunuot1">'Forma 12'!$M$32</definedName>
    <definedName name="VAS083_F_Ilgalaikioturt15Turtovienetask1" localSheetId="11">'Forma 12'!$F$32</definedName>
    <definedName name="VAS083_F_Ilgalaikioturt15Turtovienetask1">'Forma 12'!$F$32</definedName>
    <definedName name="VAS083_F_Ilgalaikioturt160Apskaitosveikla1" localSheetId="11">'Forma 12'!$N$240</definedName>
    <definedName name="VAS083_F_Ilgalaikioturt160Apskaitosveikla1">'Forma 12'!$N$240</definedName>
    <definedName name="VAS083_F_Ilgalaikioturt160Geriamojovande7" localSheetId="11">'Forma 12'!$G$240</definedName>
    <definedName name="VAS083_F_Ilgalaikioturt160Geriamojovande7">'Forma 12'!$G$240</definedName>
    <definedName name="VAS083_F_Ilgalaikioturt160Geriamojovande8" localSheetId="11">'Forma 12'!$H$240</definedName>
    <definedName name="VAS083_F_Ilgalaikioturt160Geriamojovande8">'Forma 12'!$H$240</definedName>
    <definedName name="VAS083_F_Ilgalaikioturt160Geriamojovande9" localSheetId="11">'Forma 12'!$I$240</definedName>
    <definedName name="VAS083_F_Ilgalaikioturt160Geriamojovande9">'Forma 12'!$I$240</definedName>
    <definedName name="VAS083_F_Ilgalaikioturt160Inventorinisnu1" localSheetId="11">'Forma 12'!$D$240</definedName>
    <definedName name="VAS083_F_Ilgalaikioturt160Inventorinisnu1">'Forma 12'!$D$240</definedName>
    <definedName name="VAS083_F_Ilgalaikioturt160Kitareguliuoja1" localSheetId="11">'Forma 12'!$O$240</definedName>
    <definedName name="VAS083_F_Ilgalaikioturt160Kitareguliuoja1">'Forma 12'!$O$240</definedName>
    <definedName name="VAS083_F_Ilgalaikioturt160Kitosveiklosne1" localSheetId="11">'Forma 12'!$P$240</definedName>
    <definedName name="VAS083_F_Ilgalaikioturt160Kitosveiklosne1">'Forma 12'!$P$240</definedName>
    <definedName name="VAS083_F_Ilgalaikioturt160Lrklimatokaito1" localSheetId="11">'Forma 12'!$E$240</definedName>
    <definedName name="VAS083_F_Ilgalaikioturt160Lrklimatokaito1">'Forma 12'!$E$240</definedName>
    <definedName name="VAS083_F_Ilgalaikioturt160Nuotekudumblot1" localSheetId="11">'Forma 12'!$L$240</definedName>
    <definedName name="VAS083_F_Ilgalaikioturt160Nuotekudumblot1">'Forma 12'!$L$240</definedName>
    <definedName name="VAS083_F_Ilgalaikioturt160Nuotekusurinki1" localSheetId="11">'Forma 12'!$J$240</definedName>
    <definedName name="VAS083_F_Ilgalaikioturt160Nuotekusurinki1">'Forma 12'!$J$240</definedName>
    <definedName name="VAS083_F_Ilgalaikioturt160Nuotekuvalymas1" localSheetId="11">'Forma 12'!$K$240</definedName>
    <definedName name="VAS083_F_Ilgalaikioturt160Nuotekuvalymas1">'Forma 12'!$K$240</definedName>
    <definedName name="VAS083_F_Ilgalaikioturt160Pavirsiniunuot1" localSheetId="11">'Forma 12'!$M$240</definedName>
    <definedName name="VAS083_F_Ilgalaikioturt160Pavirsiniunuot1">'Forma 12'!$M$240</definedName>
    <definedName name="VAS083_F_Ilgalaikioturt160Turtovienetask1" localSheetId="11">'Forma 12'!$F$240</definedName>
    <definedName name="VAS083_F_Ilgalaikioturt160Turtovienetask1">'Forma 12'!$F$240</definedName>
    <definedName name="VAS083_F_Ilgalaikioturt161Apskaitosveikla1" localSheetId="11">'Forma 12'!$N$241</definedName>
    <definedName name="VAS083_F_Ilgalaikioturt161Apskaitosveikla1">'Forma 12'!$N$241</definedName>
    <definedName name="VAS083_F_Ilgalaikioturt161Geriamojovande7" localSheetId="11">'Forma 12'!$G$241</definedName>
    <definedName name="VAS083_F_Ilgalaikioturt161Geriamojovande7">'Forma 12'!$G$241</definedName>
    <definedName name="VAS083_F_Ilgalaikioturt161Geriamojovande8" localSheetId="11">'Forma 12'!$H$241</definedName>
    <definedName name="VAS083_F_Ilgalaikioturt161Geriamojovande8">'Forma 12'!$H$241</definedName>
    <definedName name="VAS083_F_Ilgalaikioturt161Geriamojovande9" localSheetId="11">'Forma 12'!$I$241</definedName>
    <definedName name="VAS083_F_Ilgalaikioturt161Geriamojovande9">'Forma 12'!$I$241</definedName>
    <definedName name="VAS083_F_Ilgalaikioturt161Inventorinisnu1" localSheetId="11">'Forma 12'!$D$241</definedName>
    <definedName name="VAS083_F_Ilgalaikioturt161Inventorinisnu1">'Forma 12'!$D$241</definedName>
    <definedName name="VAS083_F_Ilgalaikioturt161Kitareguliuoja1" localSheetId="11">'Forma 12'!$O$241</definedName>
    <definedName name="VAS083_F_Ilgalaikioturt161Kitareguliuoja1">'Forma 12'!$O$241</definedName>
    <definedName name="VAS083_F_Ilgalaikioturt161Kitosveiklosne1" localSheetId="11">'Forma 12'!$P$241</definedName>
    <definedName name="VAS083_F_Ilgalaikioturt161Kitosveiklosne1">'Forma 12'!$P$241</definedName>
    <definedName name="VAS083_F_Ilgalaikioturt161Lrklimatokaito1" localSheetId="11">'Forma 12'!$E$241</definedName>
    <definedName name="VAS083_F_Ilgalaikioturt161Lrklimatokaito1">'Forma 12'!$E$241</definedName>
    <definedName name="VAS083_F_Ilgalaikioturt161Nuotekudumblot1" localSheetId="11">'Forma 12'!$L$241</definedName>
    <definedName name="VAS083_F_Ilgalaikioturt161Nuotekudumblot1">'Forma 12'!$L$241</definedName>
    <definedName name="VAS083_F_Ilgalaikioturt161Nuotekusurinki1" localSheetId="11">'Forma 12'!$J$241</definedName>
    <definedName name="VAS083_F_Ilgalaikioturt161Nuotekusurinki1">'Forma 12'!$J$241</definedName>
    <definedName name="VAS083_F_Ilgalaikioturt161Nuotekuvalymas1" localSheetId="11">'Forma 12'!$K$241</definedName>
    <definedName name="VAS083_F_Ilgalaikioturt161Nuotekuvalymas1">'Forma 12'!$K$241</definedName>
    <definedName name="VAS083_F_Ilgalaikioturt161Pavirsiniunuot1" localSheetId="11">'Forma 12'!$M$241</definedName>
    <definedName name="VAS083_F_Ilgalaikioturt161Pavirsiniunuot1">'Forma 12'!$M$241</definedName>
    <definedName name="VAS083_F_Ilgalaikioturt161Turtovienetask1" localSheetId="11">'Forma 12'!$F$241</definedName>
    <definedName name="VAS083_F_Ilgalaikioturt161Turtovienetask1">'Forma 12'!$F$241</definedName>
    <definedName name="VAS083_F_Ilgalaikioturt162Apskaitosveikla1" localSheetId="11">'Forma 12'!$N$242</definedName>
    <definedName name="VAS083_F_Ilgalaikioturt162Apskaitosveikla1">'Forma 12'!$N$242</definedName>
    <definedName name="VAS083_F_Ilgalaikioturt162Geriamojovande7" localSheetId="11">'Forma 12'!$G$242</definedName>
    <definedName name="VAS083_F_Ilgalaikioturt162Geriamojovande7">'Forma 12'!$G$242</definedName>
    <definedName name="VAS083_F_Ilgalaikioturt162Geriamojovande8" localSheetId="11">'Forma 12'!$H$242</definedName>
    <definedName name="VAS083_F_Ilgalaikioturt162Geriamojovande8">'Forma 12'!$H$242</definedName>
    <definedName name="VAS083_F_Ilgalaikioturt162Geriamojovande9" localSheetId="11">'Forma 12'!$I$242</definedName>
    <definedName name="VAS083_F_Ilgalaikioturt162Geriamojovande9">'Forma 12'!$I$242</definedName>
    <definedName name="VAS083_F_Ilgalaikioturt162Inventorinisnu1" localSheetId="11">'Forma 12'!$D$242</definedName>
    <definedName name="VAS083_F_Ilgalaikioturt162Inventorinisnu1">'Forma 12'!$D$242</definedName>
    <definedName name="VAS083_F_Ilgalaikioturt162Kitareguliuoja1" localSheetId="11">'Forma 12'!$O$242</definedName>
    <definedName name="VAS083_F_Ilgalaikioturt162Kitareguliuoja1">'Forma 12'!$O$242</definedName>
    <definedName name="VAS083_F_Ilgalaikioturt162Kitosveiklosne1" localSheetId="11">'Forma 12'!$P$242</definedName>
    <definedName name="VAS083_F_Ilgalaikioturt162Kitosveiklosne1">'Forma 12'!$P$242</definedName>
    <definedName name="VAS083_F_Ilgalaikioturt162Lrklimatokaito1" localSheetId="11">'Forma 12'!$E$242</definedName>
    <definedName name="VAS083_F_Ilgalaikioturt162Lrklimatokaito1">'Forma 12'!$E$242</definedName>
    <definedName name="VAS083_F_Ilgalaikioturt162Nuotekudumblot1" localSheetId="11">'Forma 12'!$L$242</definedName>
    <definedName name="VAS083_F_Ilgalaikioturt162Nuotekudumblot1">'Forma 12'!$L$242</definedName>
    <definedName name="VAS083_F_Ilgalaikioturt162Nuotekusurinki1" localSheetId="11">'Forma 12'!$J$242</definedName>
    <definedName name="VAS083_F_Ilgalaikioturt162Nuotekusurinki1">'Forma 12'!$J$242</definedName>
    <definedName name="VAS083_F_Ilgalaikioturt162Nuotekuvalymas1" localSheetId="11">'Forma 12'!$K$242</definedName>
    <definedName name="VAS083_F_Ilgalaikioturt162Nuotekuvalymas1">'Forma 12'!$K$242</definedName>
    <definedName name="VAS083_F_Ilgalaikioturt162Pavirsiniunuot1" localSheetId="11">'Forma 12'!$M$242</definedName>
    <definedName name="VAS083_F_Ilgalaikioturt162Pavirsiniunuot1">'Forma 12'!$M$242</definedName>
    <definedName name="VAS083_F_Ilgalaikioturt162Turtovienetask1" localSheetId="11">'Forma 12'!$F$242</definedName>
    <definedName name="VAS083_F_Ilgalaikioturt162Turtovienetask1">'Forma 12'!$F$242</definedName>
    <definedName name="VAS083_F_Ilgalaikioturt163Apskaitosveikla1" localSheetId="11">'Forma 12'!$N$245</definedName>
    <definedName name="VAS083_F_Ilgalaikioturt163Apskaitosveikla1">'Forma 12'!$N$245</definedName>
    <definedName name="VAS083_F_Ilgalaikioturt163Geriamojovande7" localSheetId="11">'Forma 12'!$G$245</definedName>
    <definedName name="VAS083_F_Ilgalaikioturt163Geriamojovande7">'Forma 12'!$G$245</definedName>
    <definedName name="VAS083_F_Ilgalaikioturt163Geriamojovande8" localSheetId="11">'Forma 12'!$H$245</definedName>
    <definedName name="VAS083_F_Ilgalaikioturt163Geriamojovande8">'Forma 12'!$H$245</definedName>
    <definedName name="VAS083_F_Ilgalaikioturt163Geriamojovande9" localSheetId="11">'Forma 12'!$I$245</definedName>
    <definedName name="VAS083_F_Ilgalaikioturt163Geriamojovande9">'Forma 12'!$I$245</definedName>
    <definedName name="VAS083_F_Ilgalaikioturt163Inventorinisnu1" localSheetId="11">'Forma 12'!$D$245</definedName>
    <definedName name="VAS083_F_Ilgalaikioturt163Inventorinisnu1">'Forma 12'!$D$245</definedName>
    <definedName name="VAS083_F_Ilgalaikioturt163Kitareguliuoja1" localSheetId="11">'Forma 12'!$O$245</definedName>
    <definedName name="VAS083_F_Ilgalaikioturt163Kitareguliuoja1">'Forma 12'!$O$245</definedName>
    <definedName name="VAS083_F_Ilgalaikioturt163Kitosveiklosne1" localSheetId="11">'Forma 12'!$P$245</definedName>
    <definedName name="VAS083_F_Ilgalaikioturt163Kitosveiklosne1">'Forma 12'!$P$245</definedName>
    <definedName name="VAS083_F_Ilgalaikioturt163Lrklimatokaito1" localSheetId="11">'Forma 12'!$E$245</definedName>
    <definedName name="VAS083_F_Ilgalaikioturt163Lrklimatokaito1">'Forma 12'!$E$245</definedName>
    <definedName name="VAS083_F_Ilgalaikioturt163Nuotekudumblot1" localSheetId="11">'Forma 12'!$L$245</definedName>
    <definedName name="VAS083_F_Ilgalaikioturt163Nuotekudumblot1">'Forma 12'!$L$245</definedName>
    <definedName name="VAS083_F_Ilgalaikioturt163Nuotekusurinki1" localSheetId="11">'Forma 12'!$J$245</definedName>
    <definedName name="VAS083_F_Ilgalaikioturt163Nuotekusurinki1">'Forma 12'!$J$245</definedName>
    <definedName name="VAS083_F_Ilgalaikioturt163Nuotekuvalymas1" localSheetId="11">'Forma 12'!$K$245</definedName>
    <definedName name="VAS083_F_Ilgalaikioturt163Nuotekuvalymas1">'Forma 12'!$K$245</definedName>
    <definedName name="VAS083_F_Ilgalaikioturt163Pavirsiniunuot1" localSheetId="11">'Forma 12'!$M$245</definedName>
    <definedName name="VAS083_F_Ilgalaikioturt163Pavirsiniunuot1">'Forma 12'!$M$245</definedName>
    <definedName name="VAS083_F_Ilgalaikioturt163Turtovienetask1" localSheetId="11">'Forma 12'!$F$245</definedName>
    <definedName name="VAS083_F_Ilgalaikioturt163Turtovienetask1">'Forma 12'!$F$245</definedName>
    <definedName name="VAS083_F_Ilgalaikioturt164Apskaitosveikla1" localSheetId="11">'Forma 12'!$N$246</definedName>
    <definedName name="VAS083_F_Ilgalaikioturt164Apskaitosveikla1">'Forma 12'!$N$246</definedName>
    <definedName name="VAS083_F_Ilgalaikioturt164Geriamojovande7" localSheetId="11">'Forma 12'!$G$246</definedName>
    <definedName name="VAS083_F_Ilgalaikioturt164Geriamojovande7">'Forma 12'!$G$246</definedName>
    <definedName name="VAS083_F_Ilgalaikioturt164Geriamojovande8" localSheetId="11">'Forma 12'!$H$246</definedName>
    <definedName name="VAS083_F_Ilgalaikioturt164Geriamojovande8">'Forma 12'!$H$246</definedName>
    <definedName name="VAS083_F_Ilgalaikioturt164Geriamojovande9" localSheetId="11">'Forma 12'!$I$246</definedName>
    <definedName name="VAS083_F_Ilgalaikioturt164Geriamojovande9">'Forma 12'!$I$246</definedName>
    <definedName name="VAS083_F_Ilgalaikioturt164Inventorinisnu1" localSheetId="11">'Forma 12'!$D$246</definedName>
    <definedName name="VAS083_F_Ilgalaikioturt164Inventorinisnu1">'Forma 12'!$D$246</definedName>
    <definedName name="VAS083_F_Ilgalaikioturt164Kitareguliuoja1" localSheetId="11">'Forma 12'!$O$246</definedName>
    <definedName name="VAS083_F_Ilgalaikioturt164Kitareguliuoja1">'Forma 12'!$O$246</definedName>
    <definedName name="VAS083_F_Ilgalaikioturt164Kitosveiklosne1" localSheetId="11">'Forma 12'!$P$246</definedName>
    <definedName name="VAS083_F_Ilgalaikioturt164Kitosveiklosne1">'Forma 12'!$P$246</definedName>
    <definedName name="VAS083_F_Ilgalaikioturt164Lrklimatokaito1" localSheetId="11">'Forma 12'!$E$246</definedName>
    <definedName name="VAS083_F_Ilgalaikioturt164Lrklimatokaito1">'Forma 12'!$E$246</definedName>
    <definedName name="VAS083_F_Ilgalaikioturt164Nuotekudumblot1" localSheetId="11">'Forma 12'!$L$246</definedName>
    <definedName name="VAS083_F_Ilgalaikioturt164Nuotekudumblot1">'Forma 12'!$L$246</definedName>
    <definedName name="VAS083_F_Ilgalaikioturt164Nuotekusurinki1" localSheetId="11">'Forma 12'!$J$246</definedName>
    <definedName name="VAS083_F_Ilgalaikioturt164Nuotekusurinki1">'Forma 12'!$J$246</definedName>
    <definedName name="VAS083_F_Ilgalaikioturt164Nuotekuvalymas1" localSheetId="11">'Forma 12'!$K$246</definedName>
    <definedName name="VAS083_F_Ilgalaikioturt164Nuotekuvalymas1">'Forma 12'!$K$246</definedName>
    <definedName name="VAS083_F_Ilgalaikioturt164Pavirsiniunuot1" localSheetId="11">'Forma 12'!$M$246</definedName>
    <definedName name="VAS083_F_Ilgalaikioturt164Pavirsiniunuot1">'Forma 12'!$M$246</definedName>
    <definedName name="VAS083_F_Ilgalaikioturt164Turtovienetask1" localSheetId="11">'Forma 12'!$F$246</definedName>
    <definedName name="VAS083_F_Ilgalaikioturt164Turtovienetask1">'Forma 12'!$F$246</definedName>
    <definedName name="VAS083_F_Ilgalaikioturt165Apskaitosveikla1" localSheetId="11">'Forma 12'!$N$247</definedName>
    <definedName name="VAS083_F_Ilgalaikioturt165Apskaitosveikla1">'Forma 12'!$N$247</definedName>
    <definedName name="VAS083_F_Ilgalaikioturt165Geriamojovande7" localSheetId="11">'Forma 12'!$G$247</definedName>
    <definedName name="VAS083_F_Ilgalaikioturt165Geriamojovande7">'Forma 12'!$G$247</definedName>
    <definedName name="VAS083_F_Ilgalaikioturt165Geriamojovande8" localSheetId="11">'Forma 12'!$H$247</definedName>
    <definedName name="VAS083_F_Ilgalaikioturt165Geriamojovande8">'Forma 12'!$H$247</definedName>
    <definedName name="VAS083_F_Ilgalaikioturt165Geriamojovande9" localSheetId="11">'Forma 12'!$I$247</definedName>
    <definedName name="VAS083_F_Ilgalaikioturt165Geriamojovande9">'Forma 12'!$I$247</definedName>
    <definedName name="VAS083_F_Ilgalaikioturt165Inventorinisnu1" localSheetId="11">'Forma 12'!$D$247</definedName>
    <definedName name="VAS083_F_Ilgalaikioturt165Inventorinisnu1">'Forma 12'!$D$247</definedName>
    <definedName name="VAS083_F_Ilgalaikioturt165Kitareguliuoja1" localSheetId="11">'Forma 12'!$O$247</definedName>
    <definedName name="VAS083_F_Ilgalaikioturt165Kitareguliuoja1">'Forma 12'!$O$247</definedName>
    <definedName name="VAS083_F_Ilgalaikioturt165Kitosveiklosne1" localSheetId="11">'Forma 12'!$P$247</definedName>
    <definedName name="VAS083_F_Ilgalaikioturt165Kitosveiklosne1">'Forma 12'!$P$247</definedName>
    <definedName name="VAS083_F_Ilgalaikioturt165Lrklimatokaito1" localSheetId="11">'Forma 12'!$E$247</definedName>
    <definedName name="VAS083_F_Ilgalaikioturt165Lrklimatokaito1">'Forma 12'!$E$247</definedName>
    <definedName name="VAS083_F_Ilgalaikioturt165Nuotekudumblot1" localSheetId="11">'Forma 12'!$L$247</definedName>
    <definedName name="VAS083_F_Ilgalaikioturt165Nuotekudumblot1">'Forma 12'!$L$247</definedName>
    <definedName name="VAS083_F_Ilgalaikioturt165Nuotekusurinki1" localSheetId="11">'Forma 12'!$J$247</definedName>
    <definedName name="VAS083_F_Ilgalaikioturt165Nuotekusurinki1">'Forma 12'!$J$247</definedName>
    <definedName name="VAS083_F_Ilgalaikioturt165Nuotekuvalymas1" localSheetId="11">'Forma 12'!$K$247</definedName>
    <definedName name="VAS083_F_Ilgalaikioturt165Nuotekuvalymas1">'Forma 12'!$K$247</definedName>
    <definedName name="VAS083_F_Ilgalaikioturt165Pavirsiniunuot1" localSheetId="11">'Forma 12'!$M$247</definedName>
    <definedName name="VAS083_F_Ilgalaikioturt165Pavirsiniunuot1">'Forma 12'!$M$247</definedName>
    <definedName name="VAS083_F_Ilgalaikioturt165Turtovienetask1" localSheetId="11">'Forma 12'!$F$247</definedName>
    <definedName name="VAS083_F_Ilgalaikioturt165Turtovienetask1">'Forma 12'!$F$247</definedName>
    <definedName name="VAS083_F_Ilgalaikioturt166Apskaitosveikla1" localSheetId="11">'Forma 12'!$N$249</definedName>
    <definedName name="VAS083_F_Ilgalaikioturt166Apskaitosveikla1">'Forma 12'!$N$249</definedName>
    <definedName name="VAS083_F_Ilgalaikioturt166Geriamojovande7" localSheetId="11">'Forma 12'!$G$249</definedName>
    <definedName name="VAS083_F_Ilgalaikioturt166Geriamojovande7">'Forma 12'!$G$249</definedName>
    <definedName name="VAS083_F_Ilgalaikioturt166Geriamojovande8" localSheetId="11">'Forma 12'!$H$249</definedName>
    <definedName name="VAS083_F_Ilgalaikioturt166Geriamojovande8">'Forma 12'!$H$249</definedName>
    <definedName name="VAS083_F_Ilgalaikioturt166Geriamojovande9" localSheetId="11">'Forma 12'!$I$249</definedName>
    <definedName name="VAS083_F_Ilgalaikioturt166Geriamojovande9">'Forma 12'!$I$249</definedName>
    <definedName name="VAS083_F_Ilgalaikioturt166Inventorinisnu1" localSheetId="11">'Forma 12'!$D$249</definedName>
    <definedName name="VAS083_F_Ilgalaikioturt166Inventorinisnu1">'Forma 12'!$D$249</definedName>
    <definedName name="VAS083_F_Ilgalaikioturt166Kitareguliuoja1" localSheetId="11">'Forma 12'!$O$249</definedName>
    <definedName name="VAS083_F_Ilgalaikioturt166Kitareguliuoja1">'Forma 12'!$O$249</definedName>
    <definedName name="VAS083_F_Ilgalaikioturt166Kitosveiklosne1" localSheetId="11">'Forma 12'!$P$249</definedName>
    <definedName name="VAS083_F_Ilgalaikioturt166Kitosveiklosne1">'Forma 12'!$P$249</definedName>
    <definedName name="VAS083_F_Ilgalaikioturt166Lrklimatokaito1" localSheetId="11">'Forma 12'!$E$249</definedName>
    <definedName name="VAS083_F_Ilgalaikioturt166Lrklimatokaito1">'Forma 12'!$E$249</definedName>
    <definedName name="VAS083_F_Ilgalaikioturt166Nuotekudumblot1" localSheetId="11">'Forma 12'!$L$249</definedName>
    <definedName name="VAS083_F_Ilgalaikioturt166Nuotekudumblot1">'Forma 12'!$L$249</definedName>
    <definedName name="VAS083_F_Ilgalaikioturt166Nuotekusurinki1" localSheetId="11">'Forma 12'!$J$249</definedName>
    <definedName name="VAS083_F_Ilgalaikioturt166Nuotekusurinki1">'Forma 12'!$J$249</definedName>
    <definedName name="VAS083_F_Ilgalaikioturt166Nuotekuvalymas1" localSheetId="11">'Forma 12'!$K$249</definedName>
    <definedName name="VAS083_F_Ilgalaikioturt166Nuotekuvalymas1">'Forma 12'!$K$249</definedName>
    <definedName name="VAS083_F_Ilgalaikioturt166Pavirsiniunuot1" localSheetId="11">'Forma 12'!$M$249</definedName>
    <definedName name="VAS083_F_Ilgalaikioturt166Pavirsiniunuot1">'Forma 12'!$M$249</definedName>
    <definedName name="VAS083_F_Ilgalaikioturt166Turtovienetask1" localSheetId="11">'Forma 12'!$F$249</definedName>
    <definedName name="VAS083_F_Ilgalaikioturt166Turtovienetask1">'Forma 12'!$F$249</definedName>
    <definedName name="VAS083_F_Ilgalaikioturt167Apskaitosveikla1" localSheetId="11">'Forma 12'!$N$250</definedName>
    <definedName name="VAS083_F_Ilgalaikioturt167Apskaitosveikla1">'Forma 12'!$N$250</definedName>
    <definedName name="VAS083_F_Ilgalaikioturt167Geriamojovande7" localSheetId="11">'Forma 12'!$G$250</definedName>
    <definedName name="VAS083_F_Ilgalaikioturt167Geriamojovande7">'Forma 12'!$G$250</definedName>
    <definedName name="VAS083_F_Ilgalaikioturt167Geriamojovande8" localSheetId="11">'Forma 12'!$H$250</definedName>
    <definedName name="VAS083_F_Ilgalaikioturt167Geriamojovande8">'Forma 12'!$H$250</definedName>
    <definedName name="VAS083_F_Ilgalaikioturt167Geriamojovande9" localSheetId="11">'Forma 12'!$I$250</definedName>
    <definedName name="VAS083_F_Ilgalaikioturt167Geriamojovande9">'Forma 12'!$I$250</definedName>
    <definedName name="VAS083_F_Ilgalaikioturt167Inventorinisnu1" localSheetId="11">'Forma 12'!$D$250</definedName>
    <definedName name="VAS083_F_Ilgalaikioturt167Inventorinisnu1">'Forma 12'!$D$250</definedName>
    <definedName name="VAS083_F_Ilgalaikioturt167Kitareguliuoja1" localSheetId="11">'Forma 12'!$O$250</definedName>
    <definedName name="VAS083_F_Ilgalaikioturt167Kitareguliuoja1">'Forma 12'!$O$250</definedName>
    <definedName name="VAS083_F_Ilgalaikioturt167Kitosveiklosne1" localSheetId="11">'Forma 12'!$P$250</definedName>
    <definedName name="VAS083_F_Ilgalaikioturt167Kitosveiklosne1">'Forma 12'!$P$250</definedName>
    <definedName name="VAS083_F_Ilgalaikioturt167Lrklimatokaito1" localSheetId="11">'Forma 12'!$E$250</definedName>
    <definedName name="VAS083_F_Ilgalaikioturt167Lrklimatokaito1">'Forma 12'!$E$250</definedName>
    <definedName name="VAS083_F_Ilgalaikioturt167Nuotekudumblot1" localSheetId="11">'Forma 12'!$L$250</definedName>
    <definedName name="VAS083_F_Ilgalaikioturt167Nuotekudumblot1">'Forma 12'!$L$250</definedName>
    <definedName name="VAS083_F_Ilgalaikioturt167Nuotekusurinki1" localSheetId="11">'Forma 12'!$J$250</definedName>
    <definedName name="VAS083_F_Ilgalaikioturt167Nuotekusurinki1">'Forma 12'!$J$250</definedName>
    <definedName name="VAS083_F_Ilgalaikioturt167Nuotekuvalymas1" localSheetId="11">'Forma 12'!$K$250</definedName>
    <definedName name="VAS083_F_Ilgalaikioturt167Nuotekuvalymas1">'Forma 12'!$K$250</definedName>
    <definedName name="VAS083_F_Ilgalaikioturt167Pavirsiniunuot1" localSheetId="11">'Forma 12'!$M$250</definedName>
    <definedName name="VAS083_F_Ilgalaikioturt167Pavirsiniunuot1">'Forma 12'!$M$250</definedName>
    <definedName name="VAS083_F_Ilgalaikioturt167Turtovienetask1" localSheetId="11">'Forma 12'!$F$250</definedName>
    <definedName name="VAS083_F_Ilgalaikioturt167Turtovienetask1">'Forma 12'!$F$250</definedName>
    <definedName name="VAS083_F_Ilgalaikioturt168Apskaitosveikla1" localSheetId="11">'Forma 12'!$N$251</definedName>
    <definedName name="VAS083_F_Ilgalaikioturt168Apskaitosveikla1">'Forma 12'!$N$251</definedName>
    <definedName name="VAS083_F_Ilgalaikioturt168Geriamojovande7" localSheetId="11">'Forma 12'!$G$251</definedName>
    <definedName name="VAS083_F_Ilgalaikioturt168Geriamojovande7">'Forma 12'!$G$251</definedName>
    <definedName name="VAS083_F_Ilgalaikioturt168Geriamojovande8" localSheetId="11">'Forma 12'!$H$251</definedName>
    <definedName name="VAS083_F_Ilgalaikioturt168Geriamojovande8">'Forma 12'!$H$251</definedName>
    <definedName name="VAS083_F_Ilgalaikioturt168Geriamojovande9" localSheetId="11">'Forma 12'!$I$251</definedName>
    <definedName name="VAS083_F_Ilgalaikioturt168Geriamojovande9">'Forma 12'!$I$251</definedName>
    <definedName name="VAS083_F_Ilgalaikioturt168Inventorinisnu1" localSheetId="11">'Forma 12'!$D$251</definedName>
    <definedName name="VAS083_F_Ilgalaikioturt168Inventorinisnu1">'Forma 12'!$D$251</definedName>
    <definedName name="VAS083_F_Ilgalaikioturt168Kitareguliuoja1" localSheetId="11">'Forma 12'!$O$251</definedName>
    <definedName name="VAS083_F_Ilgalaikioturt168Kitareguliuoja1">'Forma 12'!$O$251</definedName>
    <definedName name="VAS083_F_Ilgalaikioturt168Kitosveiklosne1" localSheetId="11">'Forma 12'!$P$251</definedName>
    <definedName name="VAS083_F_Ilgalaikioturt168Kitosveiklosne1">'Forma 12'!$P$251</definedName>
    <definedName name="VAS083_F_Ilgalaikioturt168Lrklimatokaito1" localSheetId="11">'Forma 12'!$E$251</definedName>
    <definedName name="VAS083_F_Ilgalaikioturt168Lrklimatokaito1">'Forma 12'!$E$251</definedName>
    <definedName name="VAS083_F_Ilgalaikioturt168Nuotekudumblot1" localSheetId="11">'Forma 12'!$L$251</definedName>
    <definedName name="VAS083_F_Ilgalaikioturt168Nuotekudumblot1">'Forma 12'!$L$251</definedName>
    <definedName name="VAS083_F_Ilgalaikioturt168Nuotekusurinki1" localSheetId="11">'Forma 12'!$J$251</definedName>
    <definedName name="VAS083_F_Ilgalaikioturt168Nuotekusurinki1">'Forma 12'!$J$251</definedName>
    <definedName name="VAS083_F_Ilgalaikioturt168Nuotekuvalymas1" localSheetId="11">'Forma 12'!$K$251</definedName>
    <definedName name="VAS083_F_Ilgalaikioturt168Nuotekuvalymas1">'Forma 12'!$K$251</definedName>
    <definedName name="VAS083_F_Ilgalaikioturt168Pavirsiniunuot1" localSheetId="11">'Forma 12'!$M$251</definedName>
    <definedName name="VAS083_F_Ilgalaikioturt168Pavirsiniunuot1">'Forma 12'!$M$251</definedName>
    <definedName name="VAS083_F_Ilgalaikioturt168Turtovienetask1" localSheetId="11">'Forma 12'!$F$251</definedName>
    <definedName name="VAS083_F_Ilgalaikioturt168Turtovienetask1">'Forma 12'!$F$251</definedName>
    <definedName name="VAS083_F_Ilgalaikioturt16Apskaitosveikla1" localSheetId="11">'Forma 12'!$N$34</definedName>
    <definedName name="VAS083_F_Ilgalaikioturt16Apskaitosveikla1">'Forma 12'!$N$34</definedName>
    <definedName name="VAS083_F_Ilgalaikioturt16Geriamojovande7" localSheetId="11">'Forma 12'!$G$34</definedName>
    <definedName name="VAS083_F_Ilgalaikioturt16Geriamojovande7">'Forma 12'!$G$34</definedName>
    <definedName name="VAS083_F_Ilgalaikioturt16Geriamojovande8" localSheetId="11">'Forma 12'!$H$34</definedName>
    <definedName name="VAS083_F_Ilgalaikioturt16Geriamojovande8">'Forma 12'!$H$34</definedName>
    <definedName name="VAS083_F_Ilgalaikioturt16Geriamojovande9" localSheetId="11">'Forma 12'!$I$34</definedName>
    <definedName name="VAS083_F_Ilgalaikioturt16Geriamojovande9">'Forma 12'!$I$34</definedName>
    <definedName name="VAS083_F_Ilgalaikioturt16Inventorinisnu1" localSheetId="11">'Forma 12'!$D$34</definedName>
    <definedName name="VAS083_F_Ilgalaikioturt16Inventorinisnu1">'Forma 12'!$D$34</definedName>
    <definedName name="VAS083_F_Ilgalaikioturt16Kitareguliuoja1" localSheetId="11">'Forma 12'!$O$34</definedName>
    <definedName name="VAS083_F_Ilgalaikioturt16Kitareguliuoja1">'Forma 12'!$O$34</definedName>
    <definedName name="VAS083_F_Ilgalaikioturt16Kitosveiklosne1" localSheetId="11">'Forma 12'!$P$34</definedName>
    <definedName name="VAS083_F_Ilgalaikioturt16Kitosveiklosne1">'Forma 12'!$P$34</definedName>
    <definedName name="VAS083_F_Ilgalaikioturt16Lrklimatokaito1" localSheetId="11">'Forma 12'!$E$34</definedName>
    <definedName name="VAS083_F_Ilgalaikioturt16Lrklimatokaito1">'Forma 12'!$E$34</definedName>
    <definedName name="VAS083_F_Ilgalaikioturt16Nuotekudumblot1" localSheetId="11">'Forma 12'!$L$34</definedName>
    <definedName name="VAS083_F_Ilgalaikioturt16Nuotekudumblot1">'Forma 12'!$L$34</definedName>
    <definedName name="VAS083_F_Ilgalaikioturt16Nuotekusurinki1" localSheetId="11">'Forma 12'!$J$34</definedName>
    <definedName name="VAS083_F_Ilgalaikioturt16Nuotekusurinki1">'Forma 12'!$J$34</definedName>
    <definedName name="VAS083_F_Ilgalaikioturt16Nuotekuvalymas1" localSheetId="11">'Forma 12'!$K$34</definedName>
    <definedName name="VAS083_F_Ilgalaikioturt16Nuotekuvalymas1">'Forma 12'!$K$34</definedName>
    <definedName name="VAS083_F_Ilgalaikioturt16Pavirsiniunuot1" localSheetId="11">'Forma 12'!$M$34</definedName>
    <definedName name="VAS083_F_Ilgalaikioturt16Pavirsiniunuot1">'Forma 12'!$M$34</definedName>
    <definedName name="VAS083_F_Ilgalaikioturt16Turtovienetask1" localSheetId="11">'Forma 12'!$F$34</definedName>
    <definedName name="VAS083_F_Ilgalaikioturt16Turtovienetask1">'Forma 12'!$F$34</definedName>
    <definedName name="VAS083_F_Ilgalaikioturt17Apskaitosveikla1" localSheetId="11">'Forma 12'!$N$35</definedName>
    <definedName name="VAS083_F_Ilgalaikioturt17Apskaitosveikla1">'Forma 12'!$N$35</definedName>
    <definedName name="VAS083_F_Ilgalaikioturt17Geriamojovande7" localSheetId="11">'Forma 12'!$G$35</definedName>
    <definedName name="VAS083_F_Ilgalaikioturt17Geriamojovande7">'Forma 12'!$G$35</definedName>
    <definedName name="VAS083_F_Ilgalaikioturt17Geriamojovande8" localSheetId="11">'Forma 12'!$H$35</definedName>
    <definedName name="VAS083_F_Ilgalaikioturt17Geriamojovande8">'Forma 12'!$H$35</definedName>
    <definedName name="VAS083_F_Ilgalaikioturt17Geriamojovande9" localSheetId="11">'Forma 12'!$I$35</definedName>
    <definedName name="VAS083_F_Ilgalaikioturt17Geriamojovande9">'Forma 12'!$I$35</definedName>
    <definedName name="VAS083_F_Ilgalaikioturt17Inventorinisnu1" localSheetId="11">'Forma 12'!$D$35</definedName>
    <definedName name="VAS083_F_Ilgalaikioturt17Inventorinisnu1">'Forma 12'!$D$35</definedName>
    <definedName name="VAS083_F_Ilgalaikioturt17Kitareguliuoja1" localSheetId="11">'Forma 12'!$O$35</definedName>
    <definedName name="VAS083_F_Ilgalaikioturt17Kitareguliuoja1">'Forma 12'!$O$35</definedName>
    <definedName name="VAS083_F_Ilgalaikioturt17Kitosveiklosne1" localSheetId="11">'Forma 12'!$P$35</definedName>
    <definedName name="VAS083_F_Ilgalaikioturt17Kitosveiklosne1">'Forma 12'!$P$35</definedName>
    <definedName name="VAS083_F_Ilgalaikioturt17Lrklimatokaito1" localSheetId="11">'Forma 12'!$E$35</definedName>
    <definedName name="VAS083_F_Ilgalaikioturt17Lrklimatokaito1">'Forma 12'!$E$35</definedName>
    <definedName name="VAS083_F_Ilgalaikioturt17Nuotekudumblot1" localSheetId="11">'Forma 12'!$L$35</definedName>
    <definedName name="VAS083_F_Ilgalaikioturt17Nuotekudumblot1">'Forma 12'!$L$35</definedName>
    <definedName name="VAS083_F_Ilgalaikioturt17Nuotekusurinki1" localSheetId="11">'Forma 12'!$J$35</definedName>
    <definedName name="VAS083_F_Ilgalaikioturt17Nuotekusurinki1">'Forma 12'!$J$35</definedName>
    <definedName name="VAS083_F_Ilgalaikioturt17Nuotekuvalymas1" localSheetId="11">'Forma 12'!$K$35</definedName>
    <definedName name="VAS083_F_Ilgalaikioturt17Nuotekuvalymas1">'Forma 12'!$K$35</definedName>
    <definedName name="VAS083_F_Ilgalaikioturt17Pavirsiniunuot1" localSheetId="11">'Forma 12'!$M$35</definedName>
    <definedName name="VAS083_F_Ilgalaikioturt17Pavirsiniunuot1">'Forma 12'!$M$35</definedName>
    <definedName name="VAS083_F_Ilgalaikioturt17Turtovienetask1" localSheetId="11">'Forma 12'!$F$35</definedName>
    <definedName name="VAS083_F_Ilgalaikioturt17Turtovienetask1">'Forma 12'!$F$35</definedName>
    <definedName name="VAS083_F_Ilgalaikioturt18Apskaitosveikla1" localSheetId="11">'Forma 12'!$N$36</definedName>
    <definedName name="VAS083_F_Ilgalaikioturt18Apskaitosveikla1">'Forma 12'!$N$36</definedName>
    <definedName name="VAS083_F_Ilgalaikioturt18Geriamojovande7" localSheetId="11">'Forma 12'!$G$36</definedName>
    <definedName name="VAS083_F_Ilgalaikioturt18Geriamojovande7">'Forma 12'!$G$36</definedName>
    <definedName name="VAS083_F_Ilgalaikioturt18Geriamojovande8" localSheetId="11">'Forma 12'!$H$36</definedName>
    <definedName name="VAS083_F_Ilgalaikioturt18Geriamojovande8">'Forma 12'!$H$36</definedName>
    <definedName name="VAS083_F_Ilgalaikioturt18Geriamojovande9" localSheetId="11">'Forma 12'!$I$36</definedName>
    <definedName name="VAS083_F_Ilgalaikioturt18Geriamojovande9">'Forma 12'!$I$36</definedName>
    <definedName name="VAS083_F_Ilgalaikioturt18Inventorinisnu1" localSheetId="11">'Forma 12'!$D$36</definedName>
    <definedName name="VAS083_F_Ilgalaikioturt18Inventorinisnu1">'Forma 12'!$D$36</definedName>
    <definedName name="VAS083_F_Ilgalaikioturt18Kitareguliuoja1" localSheetId="11">'Forma 12'!$O$36</definedName>
    <definedName name="VAS083_F_Ilgalaikioturt18Kitareguliuoja1">'Forma 12'!$O$36</definedName>
    <definedName name="VAS083_F_Ilgalaikioturt18Kitosveiklosne1" localSheetId="11">'Forma 12'!$P$36</definedName>
    <definedName name="VAS083_F_Ilgalaikioturt18Kitosveiklosne1">'Forma 12'!$P$36</definedName>
    <definedName name="VAS083_F_Ilgalaikioturt18Lrklimatokaito1" localSheetId="11">'Forma 12'!$E$36</definedName>
    <definedName name="VAS083_F_Ilgalaikioturt18Lrklimatokaito1">'Forma 12'!$E$36</definedName>
    <definedName name="VAS083_F_Ilgalaikioturt18Nuotekudumblot1" localSheetId="11">'Forma 12'!$L$36</definedName>
    <definedName name="VAS083_F_Ilgalaikioturt18Nuotekudumblot1">'Forma 12'!$L$36</definedName>
    <definedName name="VAS083_F_Ilgalaikioturt18Nuotekusurinki1" localSheetId="11">'Forma 12'!$J$36</definedName>
    <definedName name="VAS083_F_Ilgalaikioturt18Nuotekusurinki1">'Forma 12'!$J$36</definedName>
    <definedName name="VAS083_F_Ilgalaikioturt18Nuotekuvalymas1" localSheetId="11">'Forma 12'!$K$36</definedName>
    <definedName name="VAS083_F_Ilgalaikioturt18Nuotekuvalymas1">'Forma 12'!$K$36</definedName>
    <definedName name="VAS083_F_Ilgalaikioturt18Pavirsiniunuot1" localSheetId="11">'Forma 12'!$M$36</definedName>
    <definedName name="VAS083_F_Ilgalaikioturt18Pavirsiniunuot1">'Forma 12'!$M$36</definedName>
    <definedName name="VAS083_F_Ilgalaikioturt18Turtovienetask1" localSheetId="11">'Forma 12'!$F$36</definedName>
    <definedName name="VAS083_F_Ilgalaikioturt18Turtovienetask1">'Forma 12'!$F$36</definedName>
    <definedName name="VAS083_F_Ilgalaikioturt19Apskaitosveikla1" localSheetId="11">'Forma 12'!$N$38</definedName>
    <definedName name="VAS083_F_Ilgalaikioturt19Apskaitosveikla1">'Forma 12'!$N$38</definedName>
    <definedName name="VAS083_F_Ilgalaikioturt19Geriamojovande7" localSheetId="11">'Forma 12'!$G$38</definedName>
    <definedName name="VAS083_F_Ilgalaikioturt19Geriamojovande7">'Forma 12'!$G$38</definedName>
    <definedName name="VAS083_F_Ilgalaikioturt19Geriamojovande8" localSheetId="11">'Forma 12'!$H$38</definedName>
    <definedName name="VAS083_F_Ilgalaikioturt19Geriamojovande8">'Forma 12'!$H$38</definedName>
    <definedName name="VAS083_F_Ilgalaikioturt19Geriamojovande9" localSheetId="11">'Forma 12'!$I$38</definedName>
    <definedName name="VAS083_F_Ilgalaikioturt19Geriamojovande9">'Forma 12'!$I$38</definedName>
    <definedName name="VAS083_F_Ilgalaikioturt19Inventorinisnu1" localSheetId="11">'Forma 12'!$D$38</definedName>
    <definedName name="VAS083_F_Ilgalaikioturt19Inventorinisnu1">'Forma 12'!$D$38</definedName>
    <definedName name="VAS083_F_Ilgalaikioturt19Kitareguliuoja1" localSheetId="11">'Forma 12'!$O$38</definedName>
    <definedName name="VAS083_F_Ilgalaikioturt19Kitareguliuoja1">'Forma 12'!$O$38</definedName>
    <definedName name="VAS083_F_Ilgalaikioturt19Kitosveiklosne1" localSheetId="11">'Forma 12'!$P$38</definedName>
    <definedName name="VAS083_F_Ilgalaikioturt19Kitosveiklosne1">'Forma 12'!$P$38</definedName>
    <definedName name="VAS083_F_Ilgalaikioturt19Lrklimatokaito1" localSheetId="11">'Forma 12'!$E$38</definedName>
    <definedName name="VAS083_F_Ilgalaikioturt19Lrklimatokaito1">'Forma 12'!$E$38</definedName>
    <definedName name="VAS083_F_Ilgalaikioturt19Nuotekudumblot1" localSheetId="11">'Forma 12'!$L$38</definedName>
    <definedName name="VAS083_F_Ilgalaikioturt19Nuotekudumblot1">'Forma 12'!$L$38</definedName>
    <definedName name="VAS083_F_Ilgalaikioturt19Nuotekusurinki1" localSheetId="11">'Forma 12'!$J$38</definedName>
    <definedName name="VAS083_F_Ilgalaikioturt19Nuotekusurinki1">'Forma 12'!$J$38</definedName>
    <definedName name="VAS083_F_Ilgalaikioturt19Nuotekuvalymas1" localSheetId="11">'Forma 12'!$K$38</definedName>
    <definedName name="VAS083_F_Ilgalaikioturt19Nuotekuvalymas1">'Forma 12'!$K$38</definedName>
    <definedName name="VAS083_F_Ilgalaikioturt19Pavirsiniunuot1" localSheetId="11">'Forma 12'!$M$38</definedName>
    <definedName name="VAS083_F_Ilgalaikioturt19Pavirsiniunuot1">'Forma 12'!$M$38</definedName>
    <definedName name="VAS083_F_Ilgalaikioturt19Turtovienetask1" localSheetId="11">'Forma 12'!$F$38</definedName>
    <definedName name="VAS083_F_Ilgalaikioturt19Turtovienetask1">'Forma 12'!$F$38</definedName>
    <definedName name="VAS083_F_Ilgalaikioturt1Apskaitosveikla1" localSheetId="11">'Forma 12'!$N$13</definedName>
    <definedName name="VAS083_F_Ilgalaikioturt1Apskaitosveikla1">'Forma 12'!$N$13</definedName>
    <definedName name="VAS083_F_Ilgalaikioturt1Geriamojovande7" localSheetId="11">'Forma 12'!$G$13</definedName>
    <definedName name="VAS083_F_Ilgalaikioturt1Geriamojovande7">'Forma 12'!$G$13</definedName>
    <definedName name="VAS083_F_Ilgalaikioturt1Geriamojovande8" localSheetId="11">'Forma 12'!$H$13</definedName>
    <definedName name="VAS083_F_Ilgalaikioturt1Geriamojovande8">'Forma 12'!$H$13</definedName>
    <definedName name="VAS083_F_Ilgalaikioturt1Geriamojovande9" localSheetId="11">'Forma 12'!$I$13</definedName>
    <definedName name="VAS083_F_Ilgalaikioturt1Geriamojovande9">'Forma 12'!$I$13</definedName>
    <definedName name="VAS083_F_Ilgalaikioturt1Inventorinisnu1" localSheetId="11">'Forma 12'!$D$13</definedName>
    <definedName name="VAS083_F_Ilgalaikioturt1Inventorinisnu1">'Forma 12'!$D$13</definedName>
    <definedName name="VAS083_F_Ilgalaikioturt1Kitareguliuoja1" localSheetId="11">'Forma 12'!$O$13</definedName>
    <definedName name="VAS083_F_Ilgalaikioturt1Kitareguliuoja1">'Forma 12'!$O$13</definedName>
    <definedName name="VAS083_F_Ilgalaikioturt1Kitosveiklosne1" localSheetId="11">'Forma 12'!$P$13</definedName>
    <definedName name="VAS083_F_Ilgalaikioturt1Kitosveiklosne1">'Forma 12'!$P$13</definedName>
    <definedName name="VAS083_F_Ilgalaikioturt1Lrklimatokaito1" localSheetId="11">'Forma 12'!$E$13</definedName>
    <definedName name="VAS083_F_Ilgalaikioturt1Lrklimatokaito1">'Forma 12'!$E$13</definedName>
    <definedName name="VAS083_F_Ilgalaikioturt1Nuotekudumblot1" localSheetId="11">'Forma 12'!$L$13</definedName>
    <definedName name="VAS083_F_Ilgalaikioturt1Nuotekudumblot1">'Forma 12'!$L$13</definedName>
    <definedName name="VAS083_F_Ilgalaikioturt1Nuotekusurinki1" localSheetId="11">'Forma 12'!$J$13</definedName>
    <definedName name="VAS083_F_Ilgalaikioturt1Nuotekusurinki1">'Forma 12'!$J$13</definedName>
    <definedName name="VAS083_F_Ilgalaikioturt1Nuotekuvalymas1" localSheetId="11">'Forma 12'!$K$13</definedName>
    <definedName name="VAS083_F_Ilgalaikioturt1Nuotekuvalymas1">'Forma 12'!$K$13</definedName>
    <definedName name="VAS083_F_Ilgalaikioturt1Pavirsiniunuot1" localSheetId="11">'Forma 12'!$M$13</definedName>
    <definedName name="VAS083_F_Ilgalaikioturt1Pavirsiniunuot1">'Forma 12'!$M$13</definedName>
    <definedName name="VAS083_F_Ilgalaikioturt1Turtovienetask1" localSheetId="11">'Forma 12'!$F$13</definedName>
    <definedName name="VAS083_F_Ilgalaikioturt1Turtovienetask1">'Forma 12'!$F$13</definedName>
    <definedName name="VAS083_F_Ilgalaikioturt20Apskaitosveikla1" localSheetId="11">'Forma 12'!$N$39</definedName>
    <definedName name="VAS083_F_Ilgalaikioturt20Apskaitosveikla1">'Forma 12'!$N$39</definedName>
    <definedName name="VAS083_F_Ilgalaikioturt20Geriamojovande7" localSheetId="11">'Forma 12'!$G$39</definedName>
    <definedName name="VAS083_F_Ilgalaikioturt20Geriamojovande7">'Forma 12'!$G$39</definedName>
    <definedName name="VAS083_F_Ilgalaikioturt20Geriamojovande8" localSheetId="11">'Forma 12'!$H$39</definedName>
    <definedName name="VAS083_F_Ilgalaikioturt20Geriamojovande8">'Forma 12'!$H$39</definedName>
    <definedName name="VAS083_F_Ilgalaikioturt20Geriamojovande9" localSheetId="11">'Forma 12'!$I$39</definedName>
    <definedName name="VAS083_F_Ilgalaikioturt20Geriamojovande9">'Forma 12'!$I$39</definedName>
    <definedName name="VAS083_F_Ilgalaikioturt20Inventorinisnu1" localSheetId="11">'Forma 12'!$D$39</definedName>
    <definedName name="VAS083_F_Ilgalaikioturt20Inventorinisnu1">'Forma 12'!$D$39</definedName>
    <definedName name="VAS083_F_Ilgalaikioturt20Kitareguliuoja1" localSheetId="11">'Forma 12'!$O$39</definedName>
    <definedName name="VAS083_F_Ilgalaikioturt20Kitareguliuoja1">'Forma 12'!$O$39</definedName>
    <definedName name="VAS083_F_Ilgalaikioturt20Kitosveiklosne1" localSheetId="11">'Forma 12'!$P$39</definedName>
    <definedName name="VAS083_F_Ilgalaikioturt20Kitosveiklosne1">'Forma 12'!$P$39</definedName>
    <definedName name="VAS083_F_Ilgalaikioturt20Lrklimatokaito1" localSheetId="11">'Forma 12'!$E$39</definedName>
    <definedName name="VAS083_F_Ilgalaikioturt20Lrklimatokaito1">'Forma 12'!$E$39</definedName>
    <definedName name="VAS083_F_Ilgalaikioturt20Nuotekudumblot1" localSheetId="11">'Forma 12'!$L$39</definedName>
    <definedName name="VAS083_F_Ilgalaikioturt20Nuotekudumblot1">'Forma 12'!$L$39</definedName>
    <definedName name="VAS083_F_Ilgalaikioturt20Nuotekusurinki1" localSheetId="11">'Forma 12'!$J$39</definedName>
    <definedName name="VAS083_F_Ilgalaikioturt20Nuotekusurinki1">'Forma 12'!$J$39</definedName>
    <definedName name="VAS083_F_Ilgalaikioturt20Nuotekuvalymas1" localSheetId="11">'Forma 12'!$K$39</definedName>
    <definedName name="VAS083_F_Ilgalaikioturt20Nuotekuvalymas1">'Forma 12'!$K$39</definedName>
    <definedName name="VAS083_F_Ilgalaikioturt20Pavirsiniunuot1" localSheetId="11">'Forma 12'!$M$39</definedName>
    <definedName name="VAS083_F_Ilgalaikioturt20Pavirsiniunuot1">'Forma 12'!$M$39</definedName>
    <definedName name="VAS083_F_Ilgalaikioturt20Turtovienetask1" localSheetId="11">'Forma 12'!$F$39</definedName>
    <definedName name="VAS083_F_Ilgalaikioturt20Turtovienetask1">'Forma 12'!$F$39</definedName>
    <definedName name="VAS083_F_Ilgalaikioturt21Apskaitosveikla1" localSheetId="11">'Forma 12'!$N$40</definedName>
    <definedName name="VAS083_F_Ilgalaikioturt21Apskaitosveikla1">'Forma 12'!$N$40</definedName>
    <definedName name="VAS083_F_Ilgalaikioturt21Geriamojovande7" localSheetId="11">'Forma 12'!$G$40</definedName>
    <definedName name="VAS083_F_Ilgalaikioturt21Geriamojovande7">'Forma 12'!$G$40</definedName>
    <definedName name="VAS083_F_Ilgalaikioturt21Geriamojovande8" localSheetId="11">'Forma 12'!$H$40</definedName>
    <definedName name="VAS083_F_Ilgalaikioturt21Geriamojovande8">'Forma 12'!$H$40</definedName>
    <definedName name="VAS083_F_Ilgalaikioturt21Geriamojovande9" localSheetId="11">'Forma 12'!$I$40</definedName>
    <definedName name="VAS083_F_Ilgalaikioturt21Geriamojovande9">'Forma 12'!$I$40</definedName>
    <definedName name="VAS083_F_Ilgalaikioturt21Inventorinisnu1" localSheetId="11">'Forma 12'!$D$40</definedName>
    <definedName name="VAS083_F_Ilgalaikioturt21Inventorinisnu1">'Forma 12'!$D$40</definedName>
    <definedName name="VAS083_F_Ilgalaikioturt21Kitareguliuoja1" localSheetId="11">'Forma 12'!$O$40</definedName>
    <definedName name="VAS083_F_Ilgalaikioturt21Kitareguliuoja1">'Forma 12'!$O$40</definedName>
    <definedName name="VAS083_F_Ilgalaikioturt21Kitosveiklosne1" localSheetId="11">'Forma 12'!$P$40</definedName>
    <definedName name="VAS083_F_Ilgalaikioturt21Kitosveiklosne1">'Forma 12'!$P$40</definedName>
    <definedName name="VAS083_F_Ilgalaikioturt21Lrklimatokaito1" localSheetId="11">'Forma 12'!$E$40</definedName>
    <definedName name="VAS083_F_Ilgalaikioturt21Lrklimatokaito1">'Forma 12'!$E$40</definedName>
    <definedName name="VAS083_F_Ilgalaikioturt21Nuotekudumblot1" localSheetId="11">'Forma 12'!$L$40</definedName>
    <definedName name="VAS083_F_Ilgalaikioturt21Nuotekudumblot1">'Forma 12'!$L$40</definedName>
    <definedName name="VAS083_F_Ilgalaikioturt21Nuotekusurinki1" localSheetId="11">'Forma 12'!$J$40</definedName>
    <definedName name="VAS083_F_Ilgalaikioturt21Nuotekusurinki1">'Forma 12'!$J$40</definedName>
    <definedName name="VAS083_F_Ilgalaikioturt21Nuotekuvalymas1" localSheetId="11">'Forma 12'!$K$40</definedName>
    <definedName name="VAS083_F_Ilgalaikioturt21Nuotekuvalymas1">'Forma 12'!$K$40</definedName>
    <definedName name="VAS083_F_Ilgalaikioturt21Pavirsiniunuot1" localSheetId="11">'Forma 12'!$M$40</definedName>
    <definedName name="VAS083_F_Ilgalaikioturt21Pavirsiniunuot1">'Forma 12'!$M$40</definedName>
    <definedName name="VAS083_F_Ilgalaikioturt21Turtovienetask1" localSheetId="11">'Forma 12'!$F$40</definedName>
    <definedName name="VAS083_F_Ilgalaikioturt21Turtovienetask1">'Forma 12'!$F$40</definedName>
    <definedName name="VAS083_F_Ilgalaikioturt22Apskaitosveikla1" localSheetId="11">'Forma 12'!$N$42</definedName>
    <definedName name="VAS083_F_Ilgalaikioturt22Apskaitosveikla1">'Forma 12'!$N$42</definedName>
    <definedName name="VAS083_F_Ilgalaikioturt22Geriamojovande7" localSheetId="11">'Forma 12'!$G$42</definedName>
    <definedName name="VAS083_F_Ilgalaikioturt22Geriamojovande7">'Forma 12'!$G$42</definedName>
    <definedName name="VAS083_F_Ilgalaikioturt22Geriamojovande8" localSheetId="11">'Forma 12'!$H$42</definedName>
    <definedName name="VAS083_F_Ilgalaikioturt22Geriamojovande8">'Forma 12'!$H$42</definedName>
    <definedName name="VAS083_F_Ilgalaikioturt22Geriamojovande9" localSheetId="11">'Forma 12'!$I$42</definedName>
    <definedName name="VAS083_F_Ilgalaikioturt22Geriamojovande9">'Forma 12'!$I$42</definedName>
    <definedName name="VAS083_F_Ilgalaikioturt22Inventorinisnu1" localSheetId="11">'Forma 12'!$D$42</definedName>
    <definedName name="VAS083_F_Ilgalaikioturt22Inventorinisnu1">'Forma 12'!$D$42</definedName>
    <definedName name="VAS083_F_Ilgalaikioturt22Kitareguliuoja1" localSheetId="11">'Forma 12'!$O$42</definedName>
    <definedName name="VAS083_F_Ilgalaikioturt22Kitareguliuoja1">'Forma 12'!$O$42</definedName>
    <definedName name="VAS083_F_Ilgalaikioturt22Kitosveiklosne1" localSheetId="11">'Forma 12'!$P$42</definedName>
    <definedName name="VAS083_F_Ilgalaikioturt22Kitosveiklosne1">'Forma 12'!$P$42</definedName>
    <definedName name="VAS083_F_Ilgalaikioturt22Lrklimatokaito1" localSheetId="11">'Forma 12'!$E$42</definedName>
    <definedName name="VAS083_F_Ilgalaikioturt22Lrklimatokaito1">'Forma 12'!$E$42</definedName>
    <definedName name="VAS083_F_Ilgalaikioturt22Nuotekudumblot1" localSheetId="11">'Forma 12'!$L$42</definedName>
    <definedName name="VAS083_F_Ilgalaikioturt22Nuotekudumblot1">'Forma 12'!$L$42</definedName>
    <definedName name="VAS083_F_Ilgalaikioturt22Nuotekusurinki1" localSheetId="11">'Forma 12'!$J$42</definedName>
    <definedName name="VAS083_F_Ilgalaikioturt22Nuotekusurinki1">'Forma 12'!$J$42</definedName>
    <definedName name="VAS083_F_Ilgalaikioturt22Nuotekuvalymas1" localSheetId="11">'Forma 12'!$K$42</definedName>
    <definedName name="VAS083_F_Ilgalaikioturt22Nuotekuvalymas1">'Forma 12'!$K$42</definedName>
    <definedName name="VAS083_F_Ilgalaikioturt22Pavirsiniunuot1" localSheetId="11">'Forma 12'!$M$42</definedName>
    <definedName name="VAS083_F_Ilgalaikioturt22Pavirsiniunuot1">'Forma 12'!$M$42</definedName>
    <definedName name="VAS083_F_Ilgalaikioturt22Turtovienetask1" localSheetId="11">'Forma 12'!$F$42</definedName>
    <definedName name="VAS083_F_Ilgalaikioturt22Turtovienetask1">'Forma 12'!$F$42</definedName>
    <definedName name="VAS083_F_Ilgalaikioturt23Apskaitosveikla1" localSheetId="11">'Forma 12'!$N$43</definedName>
    <definedName name="VAS083_F_Ilgalaikioturt23Apskaitosveikla1">'Forma 12'!$N$43</definedName>
    <definedName name="VAS083_F_Ilgalaikioturt23Geriamojovande7" localSheetId="11">'Forma 12'!$G$43</definedName>
    <definedName name="VAS083_F_Ilgalaikioturt23Geriamojovande7">'Forma 12'!$G$43</definedName>
    <definedName name="VAS083_F_Ilgalaikioturt23Geriamojovande8" localSheetId="11">'Forma 12'!$H$43</definedName>
    <definedName name="VAS083_F_Ilgalaikioturt23Geriamojovande8">'Forma 12'!$H$43</definedName>
    <definedName name="VAS083_F_Ilgalaikioturt23Geriamojovande9" localSheetId="11">'Forma 12'!$I$43</definedName>
    <definedName name="VAS083_F_Ilgalaikioturt23Geriamojovande9">'Forma 12'!$I$43</definedName>
    <definedName name="VAS083_F_Ilgalaikioturt23Inventorinisnu1" localSheetId="11">'Forma 12'!$D$43</definedName>
    <definedName name="VAS083_F_Ilgalaikioturt23Inventorinisnu1">'Forma 12'!$D$43</definedName>
    <definedName name="VAS083_F_Ilgalaikioturt23Kitareguliuoja1" localSheetId="11">'Forma 12'!$O$43</definedName>
    <definedName name="VAS083_F_Ilgalaikioturt23Kitareguliuoja1">'Forma 12'!$O$43</definedName>
    <definedName name="VAS083_F_Ilgalaikioturt23Kitosveiklosne1" localSheetId="11">'Forma 12'!$P$43</definedName>
    <definedName name="VAS083_F_Ilgalaikioturt23Kitosveiklosne1">'Forma 12'!$P$43</definedName>
    <definedName name="VAS083_F_Ilgalaikioturt23Lrklimatokaito1" localSheetId="11">'Forma 12'!$E$43</definedName>
    <definedName name="VAS083_F_Ilgalaikioturt23Lrklimatokaito1">'Forma 12'!$E$43</definedName>
    <definedName name="VAS083_F_Ilgalaikioturt23Nuotekudumblot1" localSheetId="11">'Forma 12'!$L$43</definedName>
    <definedName name="VAS083_F_Ilgalaikioturt23Nuotekudumblot1">'Forma 12'!$L$43</definedName>
    <definedName name="VAS083_F_Ilgalaikioturt23Nuotekusurinki1" localSheetId="11">'Forma 12'!$J$43</definedName>
    <definedName name="VAS083_F_Ilgalaikioturt23Nuotekusurinki1">'Forma 12'!$J$43</definedName>
    <definedName name="VAS083_F_Ilgalaikioturt23Nuotekuvalymas1" localSheetId="11">'Forma 12'!$K$43</definedName>
    <definedName name="VAS083_F_Ilgalaikioturt23Nuotekuvalymas1">'Forma 12'!$K$43</definedName>
    <definedName name="VAS083_F_Ilgalaikioturt23Pavirsiniunuot1" localSheetId="11">'Forma 12'!$M$43</definedName>
    <definedName name="VAS083_F_Ilgalaikioturt23Pavirsiniunuot1">'Forma 12'!$M$43</definedName>
    <definedName name="VAS083_F_Ilgalaikioturt23Turtovienetask1" localSheetId="11">'Forma 12'!$F$43</definedName>
    <definedName name="VAS083_F_Ilgalaikioturt23Turtovienetask1">'Forma 12'!$F$43</definedName>
    <definedName name="VAS083_F_Ilgalaikioturt24Apskaitosveikla1" localSheetId="11">'Forma 12'!$N$44</definedName>
    <definedName name="VAS083_F_Ilgalaikioturt24Apskaitosveikla1">'Forma 12'!$N$44</definedName>
    <definedName name="VAS083_F_Ilgalaikioturt24Geriamojovande7" localSheetId="11">'Forma 12'!$G$44</definedName>
    <definedName name="VAS083_F_Ilgalaikioturt24Geriamojovande7">'Forma 12'!$G$44</definedName>
    <definedName name="VAS083_F_Ilgalaikioturt24Geriamojovande8" localSheetId="11">'Forma 12'!$H$44</definedName>
    <definedName name="VAS083_F_Ilgalaikioturt24Geriamojovande8">'Forma 12'!$H$44</definedName>
    <definedName name="VAS083_F_Ilgalaikioturt24Geriamojovande9" localSheetId="11">'Forma 12'!$I$44</definedName>
    <definedName name="VAS083_F_Ilgalaikioturt24Geriamojovande9">'Forma 12'!$I$44</definedName>
    <definedName name="VAS083_F_Ilgalaikioturt24Inventorinisnu1" localSheetId="11">'Forma 12'!$D$44</definedName>
    <definedName name="VAS083_F_Ilgalaikioturt24Inventorinisnu1">'Forma 12'!$D$44</definedName>
    <definedName name="VAS083_F_Ilgalaikioturt24Kitareguliuoja1" localSheetId="11">'Forma 12'!$O$44</definedName>
    <definedName name="VAS083_F_Ilgalaikioturt24Kitareguliuoja1">'Forma 12'!$O$44</definedName>
    <definedName name="VAS083_F_Ilgalaikioturt24Kitosveiklosne1" localSheetId="11">'Forma 12'!$P$44</definedName>
    <definedName name="VAS083_F_Ilgalaikioturt24Kitosveiklosne1">'Forma 12'!$P$44</definedName>
    <definedName name="VAS083_F_Ilgalaikioturt24Lrklimatokaito1" localSheetId="11">'Forma 12'!$E$44</definedName>
    <definedName name="VAS083_F_Ilgalaikioturt24Lrklimatokaito1">'Forma 12'!$E$44</definedName>
    <definedName name="VAS083_F_Ilgalaikioturt24Nuotekudumblot1" localSheetId="11">'Forma 12'!$L$44</definedName>
    <definedName name="VAS083_F_Ilgalaikioturt24Nuotekudumblot1">'Forma 12'!$L$44</definedName>
    <definedName name="VAS083_F_Ilgalaikioturt24Nuotekusurinki1" localSheetId="11">'Forma 12'!$J$44</definedName>
    <definedName name="VAS083_F_Ilgalaikioturt24Nuotekusurinki1">'Forma 12'!$J$44</definedName>
    <definedName name="VAS083_F_Ilgalaikioturt24Nuotekuvalymas1" localSheetId="11">'Forma 12'!$K$44</definedName>
    <definedName name="VAS083_F_Ilgalaikioturt24Nuotekuvalymas1">'Forma 12'!$K$44</definedName>
    <definedName name="VAS083_F_Ilgalaikioturt24Pavirsiniunuot1" localSheetId="11">'Forma 12'!$M$44</definedName>
    <definedName name="VAS083_F_Ilgalaikioturt24Pavirsiniunuot1">'Forma 12'!$M$44</definedName>
    <definedName name="VAS083_F_Ilgalaikioturt24Turtovienetask1" localSheetId="11">'Forma 12'!$F$44</definedName>
    <definedName name="VAS083_F_Ilgalaikioturt24Turtovienetask1">'Forma 12'!$F$44</definedName>
    <definedName name="VAS083_F_Ilgalaikioturt25Apskaitosveikla1" localSheetId="11">'Forma 12'!$N$46</definedName>
    <definedName name="VAS083_F_Ilgalaikioturt25Apskaitosveikla1">'Forma 12'!$N$46</definedName>
    <definedName name="VAS083_F_Ilgalaikioturt25Geriamojovande7" localSheetId="11">'Forma 12'!$G$46</definedName>
    <definedName name="VAS083_F_Ilgalaikioturt25Geriamojovande7">'Forma 12'!$G$46</definedName>
    <definedName name="VAS083_F_Ilgalaikioturt25Geriamojovande8" localSheetId="11">'Forma 12'!$H$46</definedName>
    <definedName name="VAS083_F_Ilgalaikioturt25Geriamojovande8">'Forma 12'!$H$46</definedName>
    <definedName name="VAS083_F_Ilgalaikioturt25Geriamojovande9" localSheetId="11">'Forma 12'!$I$46</definedName>
    <definedName name="VAS083_F_Ilgalaikioturt25Geriamojovande9">'Forma 12'!$I$46</definedName>
    <definedName name="VAS083_F_Ilgalaikioturt25Inventorinisnu1" localSheetId="11">'Forma 12'!$D$46</definedName>
    <definedName name="VAS083_F_Ilgalaikioturt25Inventorinisnu1">'Forma 12'!$D$46</definedName>
    <definedName name="VAS083_F_Ilgalaikioturt25Kitareguliuoja1" localSheetId="11">'Forma 12'!$O$46</definedName>
    <definedName name="VAS083_F_Ilgalaikioturt25Kitareguliuoja1">'Forma 12'!$O$46</definedName>
    <definedName name="VAS083_F_Ilgalaikioturt25Kitosveiklosne1" localSheetId="11">'Forma 12'!$P$46</definedName>
    <definedName name="VAS083_F_Ilgalaikioturt25Kitosveiklosne1">'Forma 12'!$P$46</definedName>
    <definedName name="VAS083_F_Ilgalaikioturt25Lrklimatokaito1" localSheetId="11">'Forma 12'!$E$46</definedName>
    <definedName name="VAS083_F_Ilgalaikioturt25Lrklimatokaito1">'Forma 12'!$E$46</definedName>
    <definedName name="VAS083_F_Ilgalaikioturt25Nuotekudumblot1" localSheetId="11">'Forma 12'!$L$46</definedName>
    <definedName name="VAS083_F_Ilgalaikioturt25Nuotekudumblot1">'Forma 12'!$L$46</definedName>
    <definedName name="VAS083_F_Ilgalaikioturt25Nuotekusurinki1" localSheetId="11">'Forma 12'!$J$46</definedName>
    <definedName name="VAS083_F_Ilgalaikioturt25Nuotekusurinki1">'Forma 12'!$J$46</definedName>
    <definedName name="VAS083_F_Ilgalaikioturt25Nuotekuvalymas1" localSheetId="11">'Forma 12'!$K$46</definedName>
    <definedName name="VAS083_F_Ilgalaikioturt25Nuotekuvalymas1">'Forma 12'!$K$46</definedName>
    <definedName name="VAS083_F_Ilgalaikioturt25Pavirsiniunuot1" localSheetId="11">'Forma 12'!$M$46</definedName>
    <definedName name="VAS083_F_Ilgalaikioturt25Pavirsiniunuot1">'Forma 12'!$M$46</definedName>
    <definedName name="VAS083_F_Ilgalaikioturt25Turtovienetask1" localSheetId="11">'Forma 12'!$F$46</definedName>
    <definedName name="VAS083_F_Ilgalaikioturt25Turtovienetask1">'Forma 12'!$F$46</definedName>
    <definedName name="VAS083_F_Ilgalaikioturt26Apskaitosveikla1" localSheetId="11">'Forma 12'!$N$47</definedName>
    <definedName name="VAS083_F_Ilgalaikioturt26Apskaitosveikla1">'Forma 12'!$N$47</definedName>
    <definedName name="VAS083_F_Ilgalaikioturt26Geriamojovande7" localSheetId="11">'Forma 12'!$G$47</definedName>
    <definedName name="VAS083_F_Ilgalaikioturt26Geriamojovande7">'Forma 12'!$G$47</definedName>
    <definedName name="VAS083_F_Ilgalaikioturt26Geriamojovande8" localSheetId="11">'Forma 12'!$H$47</definedName>
    <definedName name="VAS083_F_Ilgalaikioturt26Geriamojovande8">'Forma 12'!$H$47</definedName>
    <definedName name="VAS083_F_Ilgalaikioturt26Geriamojovande9" localSheetId="11">'Forma 12'!$I$47</definedName>
    <definedName name="VAS083_F_Ilgalaikioturt26Geriamojovande9">'Forma 12'!$I$47</definedName>
    <definedName name="VAS083_F_Ilgalaikioturt26Inventorinisnu1" localSheetId="11">'Forma 12'!$D$47</definedName>
    <definedName name="VAS083_F_Ilgalaikioturt26Inventorinisnu1">'Forma 12'!$D$47</definedName>
    <definedName name="VAS083_F_Ilgalaikioturt26Kitareguliuoja1" localSheetId="11">'Forma 12'!$O$47</definedName>
    <definedName name="VAS083_F_Ilgalaikioturt26Kitareguliuoja1">'Forma 12'!$O$47</definedName>
    <definedName name="VAS083_F_Ilgalaikioturt26Kitosveiklosne1" localSheetId="11">'Forma 12'!$P$47</definedName>
    <definedName name="VAS083_F_Ilgalaikioturt26Kitosveiklosne1">'Forma 12'!$P$47</definedName>
    <definedName name="VAS083_F_Ilgalaikioturt26Lrklimatokaito1" localSheetId="11">'Forma 12'!$E$47</definedName>
    <definedName name="VAS083_F_Ilgalaikioturt26Lrklimatokaito1">'Forma 12'!$E$47</definedName>
    <definedName name="VAS083_F_Ilgalaikioturt26Nuotekudumblot1" localSheetId="11">'Forma 12'!$L$47</definedName>
    <definedName name="VAS083_F_Ilgalaikioturt26Nuotekudumblot1">'Forma 12'!$L$47</definedName>
    <definedName name="VAS083_F_Ilgalaikioturt26Nuotekusurinki1" localSheetId="11">'Forma 12'!$J$47</definedName>
    <definedName name="VAS083_F_Ilgalaikioturt26Nuotekusurinki1">'Forma 12'!$J$47</definedName>
    <definedName name="VAS083_F_Ilgalaikioturt26Nuotekuvalymas1" localSheetId="11">'Forma 12'!$K$47</definedName>
    <definedName name="VAS083_F_Ilgalaikioturt26Nuotekuvalymas1">'Forma 12'!$K$47</definedName>
    <definedName name="VAS083_F_Ilgalaikioturt26Pavirsiniunuot1" localSheetId="11">'Forma 12'!$M$47</definedName>
    <definedName name="VAS083_F_Ilgalaikioturt26Pavirsiniunuot1">'Forma 12'!$M$47</definedName>
    <definedName name="VAS083_F_Ilgalaikioturt26Turtovienetask1" localSheetId="11">'Forma 12'!$F$47</definedName>
    <definedName name="VAS083_F_Ilgalaikioturt26Turtovienetask1">'Forma 12'!$F$47</definedName>
    <definedName name="VAS083_F_Ilgalaikioturt27Apskaitosveikla1" localSheetId="11">'Forma 12'!$N$48</definedName>
    <definedName name="VAS083_F_Ilgalaikioturt27Apskaitosveikla1">'Forma 12'!$N$48</definedName>
    <definedName name="VAS083_F_Ilgalaikioturt27Geriamojovande7" localSheetId="11">'Forma 12'!$G$48</definedName>
    <definedName name="VAS083_F_Ilgalaikioturt27Geriamojovande7">'Forma 12'!$G$48</definedName>
    <definedName name="VAS083_F_Ilgalaikioturt27Geriamojovande8" localSheetId="11">'Forma 12'!$H$48</definedName>
    <definedName name="VAS083_F_Ilgalaikioturt27Geriamojovande8">'Forma 12'!$H$48</definedName>
    <definedName name="VAS083_F_Ilgalaikioturt27Geriamojovande9" localSheetId="11">'Forma 12'!$I$48</definedName>
    <definedName name="VAS083_F_Ilgalaikioturt27Geriamojovande9">'Forma 12'!$I$48</definedName>
    <definedName name="VAS083_F_Ilgalaikioturt27Inventorinisnu1" localSheetId="11">'Forma 12'!$D$48</definedName>
    <definedName name="VAS083_F_Ilgalaikioturt27Inventorinisnu1">'Forma 12'!$D$48</definedName>
    <definedName name="VAS083_F_Ilgalaikioturt27Kitareguliuoja1" localSheetId="11">'Forma 12'!$O$48</definedName>
    <definedName name="VAS083_F_Ilgalaikioturt27Kitareguliuoja1">'Forma 12'!$O$48</definedName>
    <definedName name="VAS083_F_Ilgalaikioturt27Kitosveiklosne1" localSheetId="11">'Forma 12'!$P$48</definedName>
    <definedName name="VAS083_F_Ilgalaikioturt27Kitosveiklosne1">'Forma 12'!$P$48</definedName>
    <definedName name="VAS083_F_Ilgalaikioturt27Lrklimatokaito1" localSheetId="11">'Forma 12'!$E$48</definedName>
    <definedName name="VAS083_F_Ilgalaikioturt27Lrklimatokaito1">'Forma 12'!$E$48</definedName>
    <definedName name="VAS083_F_Ilgalaikioturt27Nuotekudumblot1" localSheetId="11">'Forma 12'!$L$48</definedName>
    <definedName name="VAS083_F_Ilgalaikioturt27Nuotekudumblot1">'Forma 12'!$L$48</definedName>
    <definedName name="VAS083_F_Ilgalaikioturt27Nuotekusurinki1" localSheetId="11">'Forma 12'!$J$48</definedName>
    <definedName name="VAS083_F_Ilgalaikioturt27Nuotekusurinki1">'Forma 12'!$J$48</definedName>
    <definedName name="VAS083_F_Ilgalaikioturt27Nuotekuvalymas1" localSheetId="11">'Forma 12'!$K$48</definedName>
    <definedName name="VAS083_F_Ilgalaikioturt27Nuotekuvalymas1">'Forma 12'!$K$48</definedName>
    <definedName name="VAS083_F_Ilgalaikioturt27Pavirsiniunuot1" localSheetId="11">'Forma 12'!$M$48</definedName>
    <definedName name="VAS083_F_Ilgalaikioturt27Pavirsiniunuot1">'Forma 12'!$M$48</definedName>
    <definedName name="VAS083_F_Ilgalaikioturt27Turtovienetask1" localSheetId="11">'Forma 12'!$F$48</definedName>
    <definedName name="VAS083_F_Ilgalaikioturt27Turtovienetask1">'Forma 12'!$F$48</definedName>
    <definedName name="VAS083_F_Ilgalaikioturt28Apskaitosveikla1" localSheetId="11">'Forma 12'!$N$51</definedName>
    <definedName name="VAS083_F_Ilgalaikioturt28Apskaitosveikla1">'Forma 12'!$N$51</definedName>
    <definedName name="VAS083_F_Ilgalaikioturt28Geriamojovande7" localSheetId="11">'Forma 12'!$G$51</definedName>
    <definedName name="VAS083_F_Ilgalaikioturt28Geriamojovande7">'Forma 12'!$G$51</definedName>
    <definedName name="VAS083_F_Ilgalaikioturt28Geriamojovande8" localSheetId="11">'Forma 12'!$H$51</definedName>
    <definedName name="VAS083_F_Ilgalaikioturt28Geriamojovande8">'Forma 12'!$H$51</definedName>
    <definedName name="VAS083_F_Ilgalaikioturt28Geriamojovande9" localSheetId="11">'Forma 12'!$I$51</definedName>
    <definedName name="VAS083_F_Ilgalaikioturt28Geriamojovande9">'Forma 12'!$I$51</definedName>
    <definedName name="VAS083_F_Ilgalaikioturt28Inventorinisnu1" localSheetId="11">'Forma 12'!$D$51</definedName>
    <definedName name="VAS083_F_Ilgalaikioturt28Inventorinisnu1">'Forma 12'!$D$51</definedName>
    <definedName name="VAS083_F_Ilgalaikioturt28Kitareguliuoja1" localSheetId="11">'Forma 12'!$O$51</definedName>
    <definedName name="VAS083_F_Ilgalaikioturt28Kitareguliuoja1">'Forma 12'!$O$51</definedName>
    <definedName name="VAS083_F_Ilgalaikioturt28Kitosveiklosne1" localSheetId="11">'Forma 12'!$P$51</definedName>
    <definedName name="VAS083_F_Ilgalaikioturt28Kitosveiklosne1">'Forma 12'!$P$51</definedName>
    <definedName name="VAS083_F_Ilgalaikioturt28Lrklimatokaito1" localSheetId="11">'Forma 12'!$E$51</definedName>
    <definedName name="VAS083_F_Ilgalaikioturt28Lrklimatokaito1">'Forma 12'!$E$51</definedName>
    <definedName name="VAS083_F_Ilgalaikioturt28Nuotekudumblot1" localSheetId="11">'Forma 12'!$L$51</definedName>
    <definedName name="VAS083_F_Ilgalaikioturt28Nuotekudumblot1">'Forma 12'!$L$51</definedName>
    <definedName name="VAS083_F_Ilgalaikioturt28Nuotekusurinki1" localSheetId="11">'Forma 12'!$J$51</definedName>
    <definedName name="VAS083_F_Ilgalaikioturt28Nuotekusurinki1">'Forma 12'!$J$51</definedName>
    <definedName name="VAS083_F_Ilgalaikioturt28Nuotekuvalymas1" localSheetId="11">'Forma 12'!$K$51</definedName>
    <definedName name="VAS083_F_Ilgalaikioturt28Nuotekuvalymas1">'Forma 12'!$K$51</definedName>
    <definedName name="VAS083_F_Ilgalaikioturt28Pavirsiniunuot1" localSheetId="11">'Forma 12'!$M$51</definedName>
    <definedName name="VAS083_F_Ilgalaikioturt28Pavirsiniunuot1">'Forma 12'!$M$51</definedName>
    <definedName name="VAS083_F_Ilgalaikioturt28Turtovienetask1" localSheetId="11">'Forma 12'!$F$51</definedName>
    <definedName name="VAS083_F_Ilgalaikioturt28Turtovienetask1">'Forma 12'!$F$51</definedName>
    <definedName name="VAS083_F_Ilgalaikioturt29Apskaitosveikla1" localSheetId="11">'Forma 12'!$N$52</definedName>
    <definedName name="VAS083_F_Ilgalaikioturt29Apskaitosveikla1">'Forma 12'!$N$52</definedName>
    <definedName name="VAS083_F_Ilgalaikioturt29Geriamojovande7" localSheetId="11">'Forma 12'!$G$52</definedName>
    <definedName name="VAS083_F_Ilgalaikioturt29Geriamojovande7">'Forma 12'!$G$52</definedName>
    <definedName name="VAS083_F_Ilgalaikioturt29Geriamojovande8" localSheetId="11">'Forma 12'!$H$52</definedName>
    <definedName name="VAS083_F_Ilgalaikioturt29Geriamojovande8">'Forma 12'!$H$52</definedName>
    <definedName name="VAS083_F_Ilgalaikioturt29Geriamojovande9" localSheetId="11">'Forma 12'!$I$52</definedName>
    <definedName name="VAS083_F_Ilgalaikioturt29Geriamojovande9">'Forma 12'!$I$52</definedName>
    <definedName name="VAS083_F_Ilgalaikioturt29Inventorinisnu1" localSheetId="11">'Forma 12'!$D$52</definedName>
    <definedName name="VAS083_F_Ilgalaikioturt29Inventorinisnu1">'Forma 12'!$D$52</definedName>
    <definedName name="VAS083_F_Ilgalaikioturt29Kitareguliuoja1" localSheetId="11">'Forma 12'!$O$52</definedName>
    <definedName name="VAS083_F_Ilgalaikioturt29Kitareguliuoja1">'Forma 12'!$O$52</definedName>
    <definedName name="VAS083_F_Ilgalaikioturt29Kitosveiklosne1" localSheetId="11">'Forma 12'!$P$52</definedName>
    <definedName name="VAS083_F_Ilgalaikioturt29Kitosveiklosne1">'Forma 12'!$P$52</definedName>
    <definedName name="VAS083_F_Ilgalaikioturt29Lrklimatokaito1" localSheetId="11">'Forma 12'!$E$52</definedName>
    <definedName name="VAS083_F_Ilgalaikioturt29Lrklimatokaito1">'Forma 12'!$E$52</definedName>
    <definedName name="VAS083_F_Ilgalaikioturt29Nuotekudumblot1" localSheetId="11">'Forma 12'!$L$52</definedName>
    <definedName name="VAS083_F_Ilgalaikioturt29Nuotekudumblot1">'Forma 12'!$L$52</definedName>
    <definedName name="VAS083_F_Ilgalaikioturt29Nuotekusurinki1" localSheetId="11">'Forma 12'!$J$52</definedName>
    <definedName name="VAS083_F_Ilgalaikioturt29Nuotekusurinki1">'Forma 12'!$J$52</definedName>
    <definedName name="VAS083_F_Ilgalaikioturt29Nuotekuvalymas1" localSheetId="11">'Forma 12'!$K$52</definedName>
    <definedName name="VAS083_F_Ilgalaikioturt29Nuotekuvalymas1">'Forma 12'!$K$52</definedName>
    <definedName name="VAS083_F_Ilgalaikioturt29Pavirsiniunuot1" localSheetId="11">'Forma 12'!$M$52</definedName>
    <definedName name="VAS083_F_Ilgalaikioturt29Pavirsiniunuot1">'Forma 12'!$M$52</definedName>
    <definedName name="VAS083_F_Ilgalaikioturt29Turtovienetask1" localSheetId="11">'Forma 12'!$F$52</definedName>
    <definedName name="VAS083_F_Ilgalaikioturt29Turtovienetask1">'Forma 12'!$F$52</definedName>
    <definedName name="VAS083_F_Ilgalaikioturt2Apskaitosveikla1" localSheetId="11">'Forma 12'!$N$14</definedName>
    <definedName name="VAS083_F_Ilgalaikioturt2Apskaitosveikla1">'Forma 12'!$N$14</definedName>
    <definedName name="VAS083_F_Ilgalaikioturt2Geriamojovande7" localSheetId="11">'Forma 12'!$G$14</definedName>
    <definedName name="VAS083_F_Ilgalaikioturt2Geriamojovande7">'Forma 12'!$G$14</definedName>
    <definedName name="VAS083_F_Ilgalaikioturt2Geriamojovande8" localSheetId="11">'Forma 12'!$H$14</definedName>
    <definedName name="VAS083_F_Ilgalaikioturt2Geriamojovande8">'Forma 12'!$H$14</definedName>
    <definedName name="VAS083_F_Ilgalaikioturt2Geriamojovande9" localSheetId="11">'Forma 12'!$I$14</definedName>
    <definedName name="VAS083_F_Ilgalaikioturt2Geriamojovande9">'Forma 12'!$I$14</definedName>
    <definedName name="VAS083_F_Ilgalaikioturt2Inventorinisnu1" localSheetId="11">'Forma 12'!$D$14</definedName>
    <definedName name="VAS083_F_Ilgalaikioturt2Inventorinisnu1">'Forma 12'!$D$14</definedName>
    <definedName name="VAS083_F_Ilgalaikioturt2Kitareguliuoja1" localSheetId="11">'Forma 12'!$O$14</definedName>
    <definedName name="VAS083_F_Ilgalaikioturt2Kitareguliuoja1">'Forma 12'!$O$14</definedName>
    <definedName name="VAS083_F_Ilgalaikioturt2Kitosveiklosne1" localSheetId="11">'Forma 12'!$P$14</definedName>
    <definedName name="VAS083_F_Ilgalaikioturt2Kitosveiklosne1">'Forma 12'!$P$14</definedName>
    <definedName name="VAS083_F_Ilgalaikioturt2Lrklimatokaito1" localSheetId="11">'Forma 12'!$E$14</definedName>
    <definedName name="VAS083_F_Ilgalaikioturt2Lrklimatokaito1">'Forma 12'!$E$14</definedName>
    <definedName name="VAS083_F_Ilgalaikioturt2Nuotekudumblot1" localSheetId="11">'Forma 12'!$L$14</definedName>
    <definedName name="VAS083_F_Ilgalaikioturt2Nuotekudumblot1">'Forma 12'!$L$14</definedName>
    <definedName name="VAS083_F_Ilgalaikioturt2Nuotekusurinki1" localSheetId="11">'Forma 12'!$J$14</definedName>
    <definedName name="VAS083_F_Ilgalaikioturt2Nuotekusurinki1">'Forma 12'!$J$14</definedName>
    <definedName name="VAS083_F_Ilgalaikioturt2Nuotekuvalymas1" localSheetId="11">'Forma 12'!$K$14</definedName>
    <definedName name="VAS083_F_Ilgalaikioturt2Nuotekuvalymas1">'Forma 12'!$K$14</definedName>
    <definedName name="VAS083_F_Ilgalaikioturt2Pavirsiniunuot1" localSheetId="11">'Forma 12'!$M$14</definedName>
    <definedName name="VAS083_F_Ilgalaikioturt2Pavirsiniunuot1">'Forma 12'!$M$14</definedName>
    <definedName name="VAS083_F_Ilgalaikioturt2Turtovienetask1" localSheetId="11">'Forma 12'!$F$14</definedName>
    <definedName name="VAS083_F_Ilgalaikioturt2Turtovienetask1">'Forma 12'!$F$14</definedName>
    <definedName name="VAS083_F_Ilgalaikioturt30Apskaitosveikla1" localSheetId="11">'Forma 12'!$N$53</definedName>
    <definedName name="VAS083_F_Ilgalaikioturt30Apskaitosveikla1">'Forma 12'!$N$53</definedName>
    <definedName name="VAS083_F_Ilgalaikioturt30Geriamojovande7" localSheetId="11">'Forma 12'!$G$53</definedName>
    <definedName name="VAS083_F_Ilgalaikioturt30Geriamojovande7">'Forma 12'!$G$53</definedName>
    <definedName name="VAS083_F_Ilgalaikioturt30Geriamojovande8" localSheetId="11">'Forma 12'!$H$53</definedName>
    <definedName name="VAS083_F_Ilgalaikioturt30Geriamojovande8">'Forma 12'!$H$53</definedName>
    <definedName name="VAS083_F_Ilgalaikioturt30Geriamojovande9" localSheetId="11">'Forma 12'!$I$53</definedName>
    <definedName name="VAS083_F_Ilgalaikioturt30Geriamojovande9">'Forma 12'!$I$53</definedName>
    <definedName name="VAS083_F_Ilgalaikioturt30Inventorinisnu1" localSheetId="11">'Forma 12'!$D$53</definedName>
    <definedName name="VAS083_F_Ilgalaikioturt30Inventorinisnu1">'Forma 12'!$D$53</definedName>
    <definedName name="VAS083_F_Ilgalaikioturt30Kitareguliuoja1" localSheetId="11">'Forma 12'!$O$53</definedName>
    <definedName name="VAS083_F_Ilgalaikioturt30Kitareguliuoja1">'Forma 12'!$O$53</definedName>
    <definedName name="VAS083_F_Ilgalaikioturt30Kitosveiklosne1" localSheetId="11">'Forma 12'!$P$53</definedName>
    <definedName name="VAS083_F_Ilgalaikioturt30Kitosveiklosne1">'Forma 12'!$P$53</definedName>
    <definedName name="VAS083_F_Ilgalaikioturt30Lrklimatokaito1" localSheetId="11">'Forma 12'!$E$53</definedName>
    <definedName name="VAS083_F_Ilgalaikioturt30Lrklimatokaito1">'Forma 12'!$E$53</definedName>
    <definedName name="VAS083_F_Ilgalaikioturt30Nuotekudumblot1" localSheetId="11">'Forma 12'!$L$53</definedName>
    <definedName name="VAS083_F_Ilgalaikioturt30Nuotekudumblot1">'Forma 12'!$L$53</definedName>
    <definedName name="VAS083_F_Ilgalaikioturt30Nuotekusurinki1" localSheetId="11">'Forma 12'!$J$53</definedName>
    <definedName name="VAS083_F_Ilgalaikioturt30Nuotekusurinki1">'Forma 12'!$J$53</definedName>
    <definedName name="VAS083_F_Ilgalaikioturt30Nuotekuvalymas1" localSheetId="11">'Forma 12'!$K$53</definedName>
    <definedName name="VAS083_F_Ilgalaikioturt30Nuotekuvalymas1">'Forma 12'!$K$53</definedName>
    <definedName name="VAS083_F_Ilgalaikioturt30Pavirsiniunuot1" localSheetId="11">'Forma 12'!$M$53</definedName>
    <definedName name="VAS083_F_Ilgalaikioturt30Pavirsiniunuot1">'Forma 12'!$M$53</definedName>
    <definedName name="VAS083_F_Ilgalaikioturt30Turtovienetask1" localSheetId="11">'Forma 12'!$F$53</definedName>
    <definedName name="VAS083_F_Ilgalaikioturt30Turtovienetask1">'Forma 12'!$F$53</definedName>
    <definedName name="VAS083_F_Ilgalaikioturt31Apskaitosveikla1" localSheetId="11">'Forma 12'!$N$55</definedName>
    <definedName name="VAS083_F_Ilgalaikioturt31Apskaitosveikla1">'Forma 12'!$N$55</definedName>
    <definedName name="VAS083_F_Ilgalaikioturt31Geriamojovande7" localSheetId="11">'Forma 12'!$G$55</definedName>
    <definedName name="VAS083_F_Ilgalaikioturt31Geriamojovande7">'Forma 12'!$G$55</definedName>
    <definedName name="VAS083_F_Ilgalaikioturt31Geriamojovande8" localSheetId="11">'Forma 12'!$H$55</definedName>
    <definedName name="VAS083_F_Ilgalaikioturt31Geriamojovande8">'Forma 12'!$H$55</definedName>
    <definedName name="VAS083_F_Ilgalaikioturt31Geriamojovande9" localSheetId="11">'Forma 12'!$I$55</definedName>
    <definedName name="VAS083_F_Ilgalaikioturt31Geriamojovande9">'Forma 12'!$I$55</definedName>
    <definedName name="VAS083_F_Ilgalaikioturt31Inventorinisnu1" localSheetId="11">'Forma 12'!$D$55</definedName>
    <definedName name="VAS083_F_Ilgalaikioturt31Inventorinisnu1">'Forma 12'!$D$55</definedName>
    <definedName name="VAS083_F_Ilgalaikioturt31Kitareguliuoja1" localSheetId="11">'Forma 12'!$O$55</definedName>
    <definedName name="VAS083_F_Ilgalaikioturt31Kitareguliuoja1">'Forma 12'!$O$55</definedName>
    <definedName name="VAS083_F_Ilgalaikioturt31Kitosveiklosne1" localSheetId="11">'Forma 12'!$P$55</definedName>
    <definedName name="VAS083_F_Ilgalaikioturt31Kitosveiklosne1">'Forma 12'!$P$55</definedName>
    <definedName name="VAS083_F_Ilgalaikioturt31Lrklimatokaito1" localSheetId="11">'Forma 12'!$E$55</definedName>
    <definedName name="VAS083_F_Ilgalaikioturt31Lrklimatokaito1">'Forma 12'!$E$55</definedName>
    <definedName name="VAS083_F_Ilgalaikioturt31Nuotekudumblot1" localSheetId="11">'Forma 12'!$L$55</definedName>
    <definedName name="VAS083_F_Ilgalaikioturt31Nuotekudumblot1">'Forma 12'!$L$55</definedName>
    <definedName name="VAS083_F_Ilgalaikioturt31Nuotekusurinki1" localSheetId="11">'Forma 12'!$J$55</definedName>
    <definedName name="VAS083_F_Ilgalaikioturt31Nuotekusurinki1">'Forma 12'!$J$55</definedName>
    <definedName name="VAS083_F_Ilgalaikioturt31Nuotekuvalymas1" localSheetId="11">'Forma 12'!$K$55</definedName>
    <definedName name="VAS083_F_Ilgalaikioturt31Nuotekuvalymas1">'Forma 12'!$K$55</definedName>
    <definedName name="VAS083_F_Ilgalaikioturt31Pavirsiniunuot1" localSheetId="11">'Forma 12'!$M$55</definedName>
    <definedName name="VAS083_F_Ilgalaikioturt31Pavirsiniunuot1">'Forma 12'!$M$55</definedName>
    <definedName name="VAS083_F_Ilgalaikioturt31Turtovienetask1" localSheetId="11">'Forma 12'!$F$55</definedName>
    <definedName name="VAS083_F_Ilgalaikioturt31Turtovienetask1">'Forma 12'!$F$55</definedName>
    <definedName name="VAS083_F_Ilgalaikioturt32Apskaitosveikla1" localSheetId="11">'Forma 12'!$N$56</definedName>
    <definedName name="VAS083_F_Ilgalaikioturt32Apskaitosveikla1">'Forma 12'!$N$56</definedName>
    <definedName name="VAS083_F_Ilgalaikioturt32Geriamojovande7" localSheetId="11">'Forma 12'!$G$56</definedName>
    <definedName name="VAS083_F_Ilgalaikioturt32Geriamojovande7">'Forma 12'!$G$56</definedName>
    <definedName name="VAS083_F_Ilgalaikioturt32Geriamojovande8" localSheetId="11">'Forma 12'!$H$56</definedName>
    <definedName name="VAS083_F_Ilgalaikioturt32Geriamojovande8">'Forma 12'!$H$56</definedName>
    <definedName name="VAS083_F_Ilgalaikioturt32Geriamojovande9" localSheetId="11">'Forma 12'!$I$56</definedName>
    <definedName name="VAS083_F_Ilgalaikioturt32Geriamojovande9">'Forma 12'!$I$56</definedName>
    <definedName name="VAS083_F_Ilgalaikioturt32Inventorinisnu1" localSheetId="11">'Forma 12'!$D$56</definedName>
    <definedName name="VAS083_F_Ilgalaikioturt32Inventorinisnu1">'Forma 12'!$D$56</definedName>
    <definedName name="VAS083_F_Ilgalaikioturt32Kitareguliuoja1" localSheetId="11">'Forma 12'!$O$56</definedName>
    <definedName name="VAS083_F_Ilgalaikioturt32Kitareguliuoja1">'Forma 12'!$O$56</definedName>
    <definedName name="VAS083_F_Ilgalaikioturt32Kitosveiklosne1" localSheetId="11">'Forma 12'!$P$56</definedName>
    <definedName name="VAS083_F_Ilgalaikioturt32Kitosveiklosne1">'Forma 12'!$P$56</definedName>
    <definedName name="VAS083_F_Ilgalaikioturt32Lrklimatokaito1" localSheetId="11">'Forma 12'!$E$56</definedName>
    <definedName name="VAS083_F_Ilgalaikioturt32Lrklimatokaito1">'Forma 12'!$E$56</definedName>
    <definedName name="VAS083_F_Ilgalaikioturt32Nuotekudumblot1" localSheetId="11">'Forma 12'!$L$56</definedName>
    <definedName name="VAS083_F_Ilgalaikioturt32Nuotekudumblot1">'Forma 12'!$L$56</definedName>
    <definedName name="VAS083_F_Ilgalaikioturt32Nuotekusurinki1" localSheetId="11">'Forma 12'!$J$56</definedName>
    <definedName name="VAS083_F_Ilgalaikioturt32Nuotekusurinki1">'Forma 12'!$J$56</definedName>
    <definedName name="VAS083_F_Ilgalaikioturt32Nuotekuvalymas1" localSheetId="11">'Forma 12'!$K$56</definedName>
    <definedName name="VAS083_F_Ilgalaikioturt32Nuotekuvalymas1">'Forma 12'!$K$56</definedName>
    <definedName name="VAS083_F_Ilgalaikioturt32Pavirsiniunuot1" localSheetId="11">'Forma 12'!$M$56</definedName>
    <definedName name="VAS083_F_Ilgalaikioturt32Pavirsiniunuot1">'Forma 12'!$M$56</definedName>
    <definedName name="VAS083_F_Ilgalaikioturt32Turtovienetask1" localSheetId="11">'Forma 12'!$F$56</definedName>
    <definedName name="VAS083_F_Ilgalaikioturt32Turtovienetask1">'Forma 12'!$F$56</definedName>
    <definedName name="VAS083_F_Ilgalaikioturt33Apskaitosveikla1" localSheetId="11">'Forma 12'!$N$57</definedName>
    <definedName name="VAS083_F_Ilgalaikioturt33Apskaitosveikla1">'Forma 12'!$N$57</definedName>
    <definedName name="VAS083_F_Ilgalaikioturt33Geriamojovande7" localSheetId="11">'Forma 12'!$G$57</definedName>
    <definedName name="VAS083_F_Ilgalaikioturt33Geriamojovande7">'Forma 12'!$G$57</definedName>
    <definedName name="VAS083_F_Ilgalaikioturt33Geriamojovande8" localSheetId="11">'Forma 12'!$H$57</definedName>
    <definedName name="VAS083_F_Ilgalaikioturt33Geriamojovande8">'Forma 12'!$H$57</definedName>
    <definedName name="VAS083_F_Ilgalaikioturt33Geriamojovande9" localSheetId="11">'Forma 12'!$I$57</definedName>
    <definedName name="VAS083_F_Ilgalaikioturt33Geriamojovande9">'Forma 12'!$I$57</definedName>
    <definedName name="VAS083_F_Ilgalaikioturt33Inventorinisnu1" localSheetId="11">'Forma 12'!$D$57</definedName>
    <definedName name="VAS083_F_Ilgalaikioturt33Inventorinisnu1">'Forma 12'!$D$57</definedName>
    <definedName name="VAS083_F_Ilgalaikioturt33Kitareguliuoja1" localSheetId="11">'Forma 12'!$O$57</definedName>
    <definedName name="VAS083_F_Ilgalaikioturt33Kitareguliuoja1">'Forma 12'!$O$57</definedName>
    <definedName name="VAS083_F_Ilgalaikioturt33Kitosveiklosne1" localSheetId="11">'Forma 12'!$P$57</definedName>
    <definedName name="VAS083_F_Ilgalaikioturt33Kitosveiklosne1">'Forma 12'!$P$57</definedName>
    <definedName name="VAS083_F_Ilgalaikioturt33Lrklimatokaito1" localSheetId="11">'Forma 12'!$E$57</definedName>
    <definedName name="VAS083_F_Ilgalaikioturt33Lrklimatokaito1">'Forma 12'!$E$57</definedName>
    <definedName name="VAS083_F_Ilgalaikioturt33Nuotekudumblot1" localSheetId="11">'Forma 12'!$L$57</definedName>
    <definedName name="VAS083_F_Ilgalaikioturt33Nuotekudumblot1">'Forma 12'!$L$57</definedName>
    <definedName name="VAS083_F_Ilgalaikioturt33Nuotekusurinki1" localSheetId="11">'Forma 12'!$J$57</definedName>
    <definedName name="VAS083_F_Ilgalaikioturt33Nuotekusurinki1">'Forma 12'!$J$57</definedName>
    <definedName name="VAS083_F_Ilgalaikioturt33Nuotekuvalymas1" localSheetId="11">'Forma 12'!$K$57</definedName>
    <definedName name="VAS083_F_Ilgalaikioturt33Nuotekuvalymas1">'Forma 12'!$K$57</definedName>
    <definedName name="VAS083_F_Ilgalaikioturt33Pavirsiniunuot1" localSheetId="11">'Forma 12'!$M$57</definedName>
    <definedName name="VAS083_F_Ilgalaikioturt33Pavirsiniunuot1">'Forma 12'!$M$57</definedName>
    <definedName name="VAS083_F_Ilgalaikioturt33Turtovienetask1" localSheetId="11">'Forma 12'!$F$57</definedName>
    <definedName name="VAS083_F_Ilgalaikioturt33Turtovienetask1">'Forma 12'!$F$57</definedName>
    <definedName name="VAS083_F_Ilgalaikioturt34Apskaitosveikla1" localSheetId="11">'Forma 12'!$N$60</definedName>
    <definedName name="VAS083_F_Ilgalaikioturt34Apskaitosveikla1">'Forma 12'!$N$60</definedName>
    <definedName name="VAS083_F_Ilgalaikioturt34Geriamojovande7" localSheetId="11">'Forma 12'!$G$60</definedName>
    <definedName name="VAS083_F_Ilgalaikioturt34Geriamojovande7">'Forma 12'!$G$60</definedName>
    <definedName name="VAS083_F_Ilgalaikioturt34Geriamojovande8" localSheetId="11">'Forma 12'!$H$60</definedName>
    <definedName name="VAS083_F_Ilgalaikioturt34Geriamojovande8">'Forma 12'!$H$60</definedName>
    <definedName name="VAS083_F_Ilgalaikioturt34Geriamojovande9" localSheetId="11">'Forma 12'!$I$60</definedName>
    <definedName name="VAS083_F_Ilgalaikioturt34Geriamojovande9">'Forma 12'!$I$60</definedName>
    <definedName name="VAS083_F_Ilgalaikioturt34Inventorinisnu1" localSheetId="11">'Forma 12'!$D$60</definedName>
    <definedName name="VAS083_F_Ilgalaikioturt34Inventorinisnu1">'Forma 12'!$D$60</definedName>
    <definedName name="VAS083_F_Ilgalaikioturt34Kitareguliuoja1" localSheetId="11">'Forma 12'!$O$60</definedName>
    <definedName name="VAS083_F_Ilgalaikioturt34Kitareguliuoja1">'Forma 12'!$O$60</definedName>
    <definedName name="VAS083_F_Ilgalaikioturt34Kitosveiklosne1" localSheetId="11">'Forma 12'!$P$60</definedName>
    <definedName name="VAS083_F_Ilgalaikioturt34Kitosveiklosne1">'Forma 12'!$P$60</definedName>
    <definedName name="VAS083_F_Ilgalaikioturt34Lrklimatokaito1" localSheetId="11">'Forma 12'!$E$60</definedName>
    <definedName name="VAS083_F_Ilgalaikioturt34Lrklimatokaito1">'Forma 12'!$E$60</definedName>
    <definedName name="VAS083_F_Ilgalaikioturt34Nuotekudumblot1" localSheetId="11">'Forma 12'!$L$60</definedName>
    <definedName name="VAS083_F_Ilgalaikioturt34Nuotekudumblot1">'Forma 12'!$L$60</definedName>
    <definedName name="VAS083_F_Ilgalaikioturt34Nuotekusurinki1" localSheetId="11">'Forma 12'!$J$60</definedName>
    <definedName name="VAS083_F_Ilgalaikioturt34Nuotekusurinki1">'Forma 12'!$J$60</definedName>
    <definedName name="VAS083_F_Ilgalaikioturt34Nuotekuvalymas1" localSheetId="11">'Forma 12'!$K$60</definedName>
    <definedName name="VAS083_F_Ilgalaikioturt34Nuotekuvalymas1">'Forma 12'!$K$60</definedName>
    <definedName name="VAS083_F_Ilgalaikioturt34Pavirsiniunuot1" localSheetId="11">'Forma 12'!$M$60</definedName>
    <definedName name="VAS083_F_Ilgalaikioturt34Pavirsiniunuot1">'Forma 12'!$M$60</definedName>
    <definedName name="VAS083_F_Ilgalaikioturt34Turtovienetask1" localSheetId="11">'Forma 12'!$F$60</definedName>
    <definedName name="VAS083_F_Ilgalaikioturt34Turtovienetask1">'Forma 12'!$F$60</definedName>
    <definedName name="VAS083_F_Ilgalaikioturt35Apskaitosveikla1" localSheetId="11">'Forma 12'!$N$61</definedName>
    <definedName name="VAS083_F_Ilgalaikioturt35Apskaitosveikla1">'Forma 12'!$N$61</definedName>
    <definedName name="VAS083_F_Ilgalaikioturt35Geriamojovande7" localSheetId="11">'Forma 12'!$G$61</definedName>
    <definedName name="VAS083_F_Ilgalaikioturt35Geriamojovande7">'Forma 12'!$G$61</definedName>
    <definedName name="VAS083_F_Ilgalaikioturt35Geriamojovande8" localSheetId="11">'Forma 12'!$H$61</definedName>
    <definedName name="VAS083_F_Ilgalaikioturt35Geriamojovande8">'Forma 12'!$H$61</definedName>
    <definedName name="VAS083_F_Ilgalaikioturt35Geriamojovande9" localSheetId="11">'Forma 12'!$I$61</definedName>
    <definedName name="VAS083_F_Ilgalaikioturt35Geriamojovande9">'Forma 12'!$I$61</definedName>
    <definedName name="VAS083_F_Ilgalaikioturt35Inventorinisnu1" localSheetId="11">'Forma 12'!$D$61</definedName>
    <definedName name="VAS083_F_Ilgalaikioturt35Inventorinisnu1">'Forma 12'!$D$61</definedName>
    <definedName name="VAS083_F_Ilgalaikioturt35Kitareguliuoja1" localSheetId="11">'Forma 12'!$O$61</definedName>
    <definedName name="VAS083_F_Ilgalaikioturt35Kitareguliuoja1">'Forma 12'!$O$61</definedName>
    <definedName name="VAS083_F_Ilgalaikioturt35Kitosveiklosne1" localSheetId="11">'Forma 12'!$P$61</definedName>
    <definedName name="VAS083_F_Ilgalaikioturt35Kitosveiklosne1">'Forma 12'!$P$61</definedName>
    <definedName name="VAS083_F_Ilgalaikioturt35Lrklimatokaito1" localSheetId="11">'Forma 12'!$E$61</definedName>
    <definedName name="VAS083_F_Ilgalaikioturt35Lrklimatokaito1">'Forma 12'!$E$61</definedName>
    <definedName name="VAS083_F_Ilgalaikioturt35Nuotekudumblot1" localSheetId="11">'Forma 12'!$L$61</definedName>
    <definedName name="VAS083_F_Ilgalaikioturt35Nuotekudumblot1">'Forma 12'!$L$61</definedName>
    <definedName name="VAS083_F_Ilgalaikioturt35Nuotekusurinki1" localSheetId="11">'Forma 12'!$J$61</definedName>
    <definedName name="VAS083_F_Ilgalaikioturt35Nuotekusurinki1">'Forma 12'!$J$61</definedName>
    <definedName name="VAS083_F_Ilgalaikioturt35Nuotekuvalymas1" localSheetId="11">'Forma 12'!$K$61</definedName>
    <definedName name="VAS083_F_Ilgalaikioturt35Nuotekuvalymas1">'Forma 12'!$K$61</definedName>
    <definedName name="VAS083_F_Ilgalaikioturt35Pavirsiniunuot1" localSheetId="11">'Forma 12'!$M$61</definedName>
    <definedName name="VAS083_F_Ilgalaikioturt35Pavirsiniunuot1">'Forma 12'!$M$61</definedName>
    <definedName name="VAS083_F_Ilgalaikioturt35Turtovienetask1" localSheetId="11">'Forma 12'!$F$61</definedName>
    <definedName name="VAS083_F_Ilgalaikioturt35Turtovienetask1">'Forma 12'!$F$61</definedName>
    <definedName name="VAS083_F_Ilgalaikioturt36Apskaitosveikla1" localSheetId="11">'Forma 12'!$N$62</definedName>
    <definedName name="VAS083_F_Ilgalaikioturt36Apskaitosveikla1">'Forma 12'!$N$62</definedName>
    <definedName name="VAS083_F_Ilgalaikioturt36Geriamojovande7" localSheetId="11">'Forma 12'!$G$62</definedName>
    <definedName name="VAS083_F_Ilgalaikioturt36Geriamojovande7">'Forma 12'!$G$62</definedName>
    <definedName name="VAS083_F_Ilgalaikioturt36Geriamojovande8" localSheetId="11">'Forma 12'!$H$62</definedName>
    <definedName name="VAS083_F_Ilgalaikioturt36Geriamojovande8">'Forma 12'!$H$62</definedName>
    <definedName name="VAS083_F_Ilgalaikioturt36Geriamojovande9" localSheetId="11">'Forma 12'!$I$62</definedName>
    <definedName name="VAS083_F_Ilgalaikioturt36Geriamojovande9">'Forma 12'!$I$62</definedName>
    <definedName name="VAS083_F_Ilgalaikioturt36Inventorinisnu1" localSheetId="11">'Forma 12'!$D$62</definedName>
    <definedName name="VAS083_F_Ilgalaikioturt36Inventorinisnu1">'Forma 12'!$D$62</definedName>
    <definedName name="VAS083_F_Ilgalaikioturt36Kitareguliuoja1" localSheetId="11">'Forma 12'!$O$62</definedName>
    <definedName name="VAS083_F_Ilgalaikioturt36Kitareguliuoja1">'Forma 12'!$O$62</definedName>
    <definedName name="VAS083_F_Ilgalaikioturt36Kitosveiklosne1" localSheetId="11">'Forma 12'!$P$62</definedName>
    <definedName name="VAS083_F_Ilgalaikioturt36Kitosveiklosne1">'Forma 12'!$P$62</definedName>
    <definedName name="VAS083_F_Ilgalaikioturt36Lrklimatokaito1" localSheetId="11">'Forma 12'!$E$62</definedName>
    <definedName name="VAS083_F_Ilgalaikioturt36Lrklimatokaito1">'Forma 12'!$E$62</definedName>
    <definedName name="VAS083_F_Ilgalaikioturt36Nuotekudumblot1" localSheetId="11">'Forma 12'!$L$62</definedName>
    <definedName name="VAS083_F_Ilgalaikioturt36Nuotekudumblot1">'Forma 12'!$L$62</definedName>
    <definedName name="VAS083_F_Ilgalaikioturt36Nuotekusurinki1" localSheetId="11">'Forma 12'!$J$62</definedName>
    <definedName name="VAS083_F_Ilgalaikioturt36Nuotekusurinki1">'Forma 12'!$J$62</definedName>
    <definedName name="VAS083_F_Ilgalaikioturt36Nuotekuvalymas1" localSheetId="11">'Forma 12'!$K$62</definedName>
    <definedName name="VAS083_F_Ilgalaikioturt36Nuotekuvalymas1">'Forma 12'!$K$62</definedName>
    <definedName name="VAS083_F_Ilgalaikioturt36Pavirsiniunuot1" localSheetId="11">'Forma 12'!$M$62</definedName>
    <definedName name="VAS083_F_Ilgalaikioturt36Pavirsiniunuot1">'Forma 12'!$M$62</definedName>
    <definedName name="VAS083_F_Ilgalaikioturt36Turtovienetask1" localSheetId="11">'Forma 12'!$F$62</definedName>
    <definedName name="VAS083_F_Ilgalaikioturt36Turtovienetask1">'Forma 12'!$F$62</definedName>
    <definedName name="VAS083_F_Ilgalaikioturt37Apskaitosveikla1" localSheetId="11">'Forma 12'!$N$64</definedName>
    <definedName name="VAS083_F_Ilgalaikioturt37Apskaitosveikla1">'Forma 12'!$N$64</definedName>
    <definedName name="VAS083_F_Ilgalaikioturt37Geriamojovande7" localSheetId="11">'Forma 12'!$G$64</definedName>
    <definedName name="VAS083_F_Ilgalaikioturt37Geriamojovande7">'Forma 12'!$G$64</definedName>
    <definedName name="VAS083_F_Ilgalaikioturt37Geriamojovande8" localSheetId="11">'Forma 12'!$H$64</definedName>
    <definedName name="VAS083_F_Ilgalaikioturt37Geriamojovande8">'Forma 12'!$H$64</definedName>
    <definedName name="VAS083_F_Ilgalaikioturt37Geriamojovande9" localSheetId="11">'Forma 12'!$I$64</definedName>
    <definedName name="VAS083_F_Ilgalaikioturt37Geriamojovande9">'Forma 12'!$I$64</definedName>
    <definedName name="VAS083_F_Ilgalaikioturt37Inventorinisnu1" localSheetId="11">'Forma 12'!$D$64</definedName>
    <definedName name="VAS083_F_Ilgalaikioturt37Inventorinisnu1">'Forma 12'!$D$64</definedName>
    <definedName name="VAS083_F_Ilgalaikioturt37Kitareguliuoja1" localSheetId="11">'Forma 12'!$O$64</definedName>
    <definedName name="VAS083_F_Ilgalaikioturt37Kitareguliuoja1">'Forma 12'!$O$64</definedName>
    <definedName name="VAS083_F_Ilgalaikioturt37Kitosveiklosne1" localSheetId="11">'Forma 12'!$P$64</definedName>
    <definedName name="VAS083_F_Ilgalaikioturt37Kitosveiklosne1">'Forma 12'!$P$64</definedName>
    <definedName name="VAS083_F_Ilgalaikioturt37Lrklimatokaito1" localSheetId="11">'Forma 12'!$E$64</definedName>
    <definedName name="VAS083_F_Ilgalaikioturt37Lrklimatokaito1">'Forma 12'!$E$64</definedName>
    <definedName name="VAS083_F_Ilgalaikioturt37Nuotekudumblot1" localSheetId="11">'Forma 12'!$L$64</definedName>
    <definedName name="VAS083_F_Ilgalaikioturt37Nuotekudumblot1">'Forma 12'!$L$64</definedName>
    <definedName name="VAS083_F_Ilgalaikioturt37Nuotekusurinki1" localSheetId="11">'Forma 12'!$J$64</definedName>
    <definedName name="VAS083_F_Ilgalaikioturt37Nuotekusurinki1">'Forma 12'!$J$64</definedName>
    <definedName name="VAS083_F_Ilgalaikioturt37Nuotekuvalymas1" localSheetId="11">'Forma 12'!$K$64</definedName>
    <definedName name="VAS083_F_Ilgalaikioturt37Nuotekuvalymas1">'Forma 12'!$K$64</definedName>
    <definedName name="VAS083_F_Ilgalaikioturt37Pavirsiniunuot1" localSheetId="11">'Forma 12'!$M$64</definedName>
    <definedName name="VAS083_F_Ilgalaikioturt37Pavirsiniunuot1">'Forma 12'!$M$64</definedName>
    <definedName name="VAS083_F_Ilgalaikioturt37Turtovienetask1" localSheetId="11">'Forma 12'!$F$64</definedName>
    <definedName name="VAS083_F_Ilgalaikioturt37Turtovienetask1">'Forma 12'!$F$64</definedName>
    <definedName name="VAS083_F_Ilgalaikioturt38Apskaitosveikla1" localSheetId="11">'Forma 12'!$N$65</definedName>
    <definedName name="VAS083_F_Ilgalaikioturt38Apskaitosveikla1">'Forma 12'!$N$65</definedName>
    <definedName name="VAS083_F_Ilgalaikioturt38Geriamojovande7" localSheetId="11">'Forma 12'!$G$65</definedName>
    <definedName name="VAS083_F_Ilgalaikioturt38Geriamojovande7">'Forma 12'!$G$65</definedName>
    <definedName name="VAS083_F_Ilgalaikioturt38Geriamojovande8" localSheetId="11">'Forma 12'!$H$65</definedName>
    <definedName name="VAS083_F_Ilgalaikioturt38Geriamojovande8">'Forma 12'!$H$65</definedName>
    <definedName name="VAS083_F_Ilgalaikioturt38Geriamojovande9" localSheetId="11">'Forma 12'!$I$65</definedName>
    <definedName name="VAS083_F_Ilgalaikioturt38Geriamojovande9">'Forma 12'!$I$65</definedName>
    <definedName name="VAS083_F_Ilgalaikioturt38Inventorinisnu1" localSheetId="11">'Forma 12'!$D$65</definedName>
    <definedName name="VAS083_F_Ilgalaikioturt38Inventorinisnu1">'Forma 12'!$D$65</definedName>
    <definedName name="VAS083_F_Ilgalaikioturt38Kitareguliuoja1" localSheetId="11">'Forma 12'!$O$65</definedName>
    <definedName name="VAS083_F_Ilgalaikioturt38Kitareguliuoja1">'Forma 12'!$O$65</definedName>
    <definedName name="VAS083_F_Ilgalaikioturt38Kitosveiklosne1" localSheetId="11">'Forma 12'!$P$65</definedName>
    <definedName name="VAS083_F_Ilgalaikioturt38Kitosveiklosne1">'Forma 12'!$P$65</definedName>
    <definedName name="VAS083_F_Ilgalaikioturt38Lrklimatokaito1" localSheetId="11">'Forma 12'!$E$65</definedName>
    <definedName name="VAS083_F_Ilgalaikioturt38Lrklimatokaito1">'Forma 12'!$E$65</definedName>
    <definedName name="VAS083_F_Ilgalaikioturt38Nuotekudumblot1" localSheetId="11">'Forma 12'!$L$65</definedName>
    <definedName name="VAS083_F_Ilgalaikioturt38Nuotekudumblot1">'Forma 12'!$L$65</definedName>
    <definedName name="VAS083_F_Ilgalaikioturt38Nuotekusurinki1" localSheetId="11">'Forma 12'!$J$65</definedName>
    <definedName name="VAS083_F_Ilgalaikioturt38Nuotekusurinki1">'Forma 12'!$J$65</definedName>
    <definedName name="VAS083_F_Ilgalaikioturt38Nuotekuvalymas1" localSheetId="11">'Forma 12'!$K$65</definedName>
    <definedName name="VAS083_F_Ilgalaikioturt38Nuotekuvalymas1">'Forma 12'!$K$65</definedName>
    <definedName name="VAS083_F_Ilgalaikioturt38Pavirsiniunuot1" localSheetId="11">'Forma 12'!$M$65</definedName>
    <definedName name="VAS083_F_Ilgalaikioturt38Pavirsiniunuot1">'Forma 12'!$M$65</definedName>
    <definedName name="VAS083_F_Ilgalaikioturt38Turtovienetask1" localSheetId="11">'Forma 12'!$F$65</definedName>
    <definedName name="VAS083_F_Ilgalaikioturt38Turtovienetask1">'Forma 12'!$F$65</definedName>
    <definedName name="VAS083_F_Ilgalaikioturt39Apskaitosveikla1" localSheetId="11">'Forma 12'!$N$66</definedName>
    <definedName name="VAS083_F_Ilgalaikioturt39Apskaitosveikla1">'Forma 12'!$N$66</definedName>
    <definedName name="VAS083_F_Ilgalaikioturt39Geriamojovande7" localSheetId="11">'Forma 12'!$G$66</definedName>
    <definedName name="VAS083_F_Ilgalaikioturt39Geriamojovande7">'Forma 12'!$G$66</definedName>
    <definedName name="VAS083_F_Ilgalaikioturt39Geriamojovande8" localSheetId="11">'Forma 12'!$H$66</definedName>
    <definedName name="VAS083_F_Ilgalaikioturt39Geriamojovande8">'Forma 12'!$H$66</definedName>
    <definedName name="VAS083_F_Ilgalaikioturt39Geriamojovande9" localSheetId="11">'Forma 12'!$I$66</definedName>
    <definedName name="VAS083_F_Ilgalaikioturt39Geriamojovande9">'Forma 12'!$I$66</definedName>
    <definedName name="VAS083_F_Ilgalaikioturt39Inventorinisnu1" localSheetId="11">'Forma 12'!$D$66</definedName>
    <definedName name="VAS083_F_Ilgalaikioturt39Inventorinisnu1">'Forma 12'!$D$66</definedName>
    <definedName name="VAS083_F_Ilgalaikioturt39Kitareguliuoja1" localSheetId="11">'Forma 12'!$O$66</definedName>
    <definedName name="VAS083_F_Ilgalaikioturt39Kitareguliuoja1">'Forma 12'!$O$66</definedName>
    <definedName name="VAS083_F_Ilgalaikioturt39Kitosveiklosne1" localSheetId="11">'Forma 12'!$P$66</definedName>
    <definedName name="VAS083_F_Ilgalaikioturt39Kitosveiklosne1">'Forma 12'!$P$66</definedName>
    <definedName name="VAS083_F_Ilgalaikioturt39Lrklimatokaito1" localSheetId="11">'Forma 12'!$E$66</definedName>
    <definedName name="VAS083_F_Ilgalaikioturt39Lrklimatokaito1">'Forma 12'!$E$66</definedName>
    <definedName name="VAS083_F_Ilgalaikioturt39Nuotekudumblot1" localSheetId="11">'Forma 12'!$L$66</definedName>
    <definedName name="VAS083_F_Ilgalaikioturt39Nuotekudumblot1">'Forma 12'!$L$66</definedName>
    <definedName name="VAS083_F_Ilgalaikioturt39Nuotekusurinki1" localSheetId="11">'Forma 12'!$J$66</definedName>
    <definedName name="VAS083_F_Ilgalaikioturt39Nuotekusurinki1">'Forma 12'!$J$66</definedName>
    <definedName name="VAS083_F_Ilgalaikioturt39Nuotekuvalymas1" localSheetId="11">'Forma 12'!$K$66</definedName>
    <definedName name="VAS083_F_Ilgalaikioturt39Nuotekuvalymas1">'Forma 12'!$K$66</definedName>
    <definedName name="VAS083_F_Ilgalaikioturt39Pavirsiniunuot1" localSheetId="11">'Forma 12'!$M$66</definedName>
    <definedName name="VAS083_F_Ilgalaikioturt39Pavirsiniunuot1">'Forma 12'!$M$66</definedName>
    <definedName name="VAS083_F_Ilgalaikioturt39Turtovienetask1" localSheetId="11">'Forma 12'!$F$66</definedName>
    <definedName name="VAS083_F_Ilgalaikioturt39Turtovienetask1">'Forma 12'!$F$66</definedName>
    <definedName name="VAS083_F_Ilgalaikioturt3Apskaitosveikla1" localSheetId="11">'Forma 12'!$N$15</definedName>
    <definedName name="VAS083_F_Ilgalaikioturt3Apskaitosveikla1">'Forma 12'!$N$15</definedName>
    <definedName name="VAS083_F_Ilgalaikioturt3Geriamojovande7" localSheetId="11">'Forma 12'!$G$15</definedName>
    <definedName name="VAS083_F_Ilgalaikioturt3Geriamojovande7">'Forma 12'!$G$15</definedName>
    <definedName name="VAS083_F_Ilgalaikioturt3Geriamojovande8" localSheetId="11">'Forma 12'!$H$15</definedName>
    <definedName name="VAS083_F_Ilgalaikioturt3Geriamojovande8">'Forma 12'!$H$15</definedName>
    <definedName name="VAS083_F_Ilgalaikioturt3Geriamojovande9" localSheetId="11">'Forma 12'!$I$15</definedName>
    <definedName name="VAS083_F_Ilgalaikioturt3Geriamojovande9">'Forma 12'!$I$15</definedName>
    <definedName name="VAS083_F_Ilgalaikioturt3Inventorinisnu1" localSheetId="11">'Forma 12'!$D$15</definedName>
    <definedName name="VAS083_F_Ilgalaikioturt3Inventorinisnu1">'Forma 12'!$D$15</definedName>
    <definedName name="VAS083_F_Ilgalaikioturt3Kitareguliuoja1" localSheetId="11">'Forma 12'!$O$15</definedName>
    <definedName name="VAS083_F_Ilgalaikioturt3Kitareguliuoja1">'Forma 12'!$O$15</definedName>
    <definedName name="VAS083_F_Ilgalaikioturt3Kitosveiklosne1" localSheetId="11">'Forma 12'!$P$15</definedName>
    <definedName name="VAS083_F_Ilgalaikioturt3Kitosveiklosne1">'Forma 12'!$P$15</definedName>
    <definedName name="VAS083_F_Ilgalaikioturt3Lrklimatokaito1" localSheetId="11">'Forma 12'!$E$15</definedName>
    <definedName name="VAS083_F_Ilgalaikioturt3Lrklimatokaito1">'Forma 12'!$E$15</definedName>
    <definedName name="VAS083_F_Ilgalaikioturt3Nuotekudumblot1" localSheetId="11">'Forma 12'!$L$15</definedName>
    <definedName name="VAS083_F_Ilgalaikioturt3Nuotekudumblot1">'Forma 12'!$L$15</definedName>
    <definedName name="VAS083_F_Ilgalaikioturt3Nuotekusurinki1" localSheetId="11">'Forma 12'!$J$15</definedName>
    <definedName name="VAS083_F_Ilgalaikioturt3Nuotekusurinki1">'Forma 12'!$J$15</definedName>
    <definedName name="VAS083_F_Ilgalaikioturt3Nuotekuvalymas1" localSheetId="11">'Forma 12'!$K$15</definedName>
    <definedName name="VAS083_F_Ilgalaikioturt3Nuotekuvalymas1">'Forma 12'!$K$15</definedName>
    <definedName name="VAS083_F_Ilgalaikioturt3Pavirsiniunuot1" localSheetId="11">'Forma 12'!$M$15</definedName>
    <definedName name="VAS083_F_Ilgalaikioturt3Pavirsiniunuot1">'Forma 12'!$M$15</definedName>
    <definedName name="VAS083_F_Ilgalaikioturt3Turtovienetask1" localSheetId="11">'Forma 12'!$F$15</definedName>
    <definedName name="VAS083_F_Ilgalaikioturt3Turtovienetask1">'Forma 12'!$F$15</definedName>
    <definedName name="VAS083_F_Ilgalaikioturt40Apskaitosveikla1" localSheetId="11">'Forma 12'!$N$68</definedName>
    <definedName name="VAS083_F_Ilgalaikioturt40Apskaitosveikla1">'Forma 12'!$N$68</definedName>
    <definedName name="VAS083_F_Ilgalaikioturt40Geriamojovande7" localSheetId="11">'Forma 12'!$G$68</definedName>
    <definedName name="VAS083_F_Ilgalaikioturt40Geriamojovande7">'Forma 12'!$G$68</definedName>
    <definedName name="VAS083_F_Ilgalaikioturt40Geriamojovande8" localSheetId="11">'Forma 12'!$H$68</definedName>
    <definedName name="VAS083_F_Ilgalaikioturt40Geriamojovande8">'Forma 12'!$H$68</definedName>
    <definedName name="VAS083_F_Ilgalaikioturt40Geriamojovande9" localSheetId="11">'Forma 12'!$I$68</definedName>
    <definedName name="VAS083_F_Ilgalaikioturt40Geriamojovande9">'Forma 12'!$I$68</definedName>
    <definedName name="VAS083_F_Ilgalaikioturt40Inventorinisnu1" localSheetId="11">'Forma 12'!$D$68</definedName>
    <definedName name="VAS083_F_Ilgalaikioturt40Inventorinisnu1">'Forma 12'!$D$68</definedName>
    <definedName name="VAS083_F_Ilgalaikioturt40Kitareguliuoja1" localSheetId="11">'Forma 12'!$O$68</definedName>
    <definedName name="VAS083_F_Ilgalaikioturt40Kitareguliuoja1">'Forma 12'!$O$68</definedName>
    <definedName name="VAS083_F_Ilgalaikioturt40Kitosveiklosne1" localSheetId="11">'Forma 12'!$P$68</definedName>
    <definedName name="VAS083_F_Ilgalaikioturt40Kitosveiklosne1">'Forma 12'!$P$68</definedName>
    <definedName name="VAS083_F_Ilgalaikioturt40Lrklimatokaito1" localSheetId="11">'Forma 12'!$E$68</definedName>
    <definedName name="VAS083_F_Ilgalaikioturt40Lrklimatokaito1">'Forma 12'!$E$68</definedName>
    <definedName name="VAS083_F_Ilgalaikioturt40Nuotekudumblot1" localSheetId="11">'Forma 12'!$L$68</definedName>
    <definedName name="VAS083_F_Ilgalaikioturt40Nuotekudumblot1">'Forma 12'!$L$68</definedName>
    <definedName name="VAS083_F_Ilgalaikioturt40Nuotekusurinki1" localSheetId="11">'Forma 12'!$J$68</definedName>
    <definedName name="VAS083_F_Ilgalaikioturt40Nuotekusurinki1">'Forma 12'!$J$68</definedName>
    <definedName name="VAS083_F_Ilgalaikioturt40Nuotekuvalymas1" localSheetId="11">'Forma 12'!$K$68</definedName>
    <definedName name="VAS083_F_Ilgalaikioturt40Nuotekuvalymas1">'Forma 12'!$K$68</definedName>
    <definedName name="VAS083_F_Ilgalaikioturt40Pavirsiniunuot1" localSheetId="11">'Forma 12'!$M$68</definedName>
    <definedName name="VAS083_F_Ilgalaikioturt40Pavirsiniunuot1">'Forma 12'!$M$68</definedName>
    <definedName name="VAS083_F_Ilgalaikioturt40Turtovienetask1" localSheetId="11">'Forma 12'!$F$68</definedName>
    <definedName name="VAS083_F_Ilgalaikioturt40Turtovienetask1">'Forma 12'!$F$68</definedName>
    <definedName name="VAS083_F_Ilgalaikioturt41Apskaitosveikla1" localSheetId="11">'Forma 12'!$N$69</definedName>
    <definedName name="VAS083_F_Ilgalaikioturt41Apskaitosveikla1">'Forma 12'!$N$69</definedName>
    <definedName name="VAS083_F_Ilgalaikioturt41Geriamojovande7" localSheetId="11">'Forma 12'!$G$69</definedName>
    <definedName name="VAS083_F_Ilgalaikioturt41Geriamojovande7">'Forma 12'!$G$69</definedName>
    <definedName name="VAS083_F_Ilgalaikioturt41Geriamojovande8" localSheetId="11">'Forma 12'!$H$69</definedName>
    <definedName name="VAS083_F_Ilgalaikioturt41Geriamojovande8">'Forma 12'!$H$69</definedName>
    <definedName name="VAS083_F_Ilgalaikioturt41Geriamojovande9" localSheetId="11">'Forma 12'!$I$69</definedName>
    <definedName name="VAS083_F_Ilgalaikioturt41Geriamojovande9">'Forma 12'!$I$69</definedName>
    <definedName name="VAS083_F_Ilgalaikioturt41Inventorinisnu1" localSheetId="11">'Forma 12'!$D$69</definedName>
    <definedName name="VAS083_F_Ilgalaikioturt41Inventorinisnu1">'Forma 12'!$D$69</definedName>
    <definedName name="VAS083_F_Ilgalaikioturt41Kitareguliuoja1" localSheetId="11">'Forma 12'!$O$69</definedName>
    <definedName name="VAS083_F_Ilgalaikioturt41Kitareguliuoja1">'Forma 12'!$O$69</definedName>
    <definedName name="VAS083_F_Ilgalaikioturt41Kitosveiklosne1" localSheetId="11">'Forma 12'!$P$69</definedName>
    <definedName name="VAS083_F_Ilgalaikioturt41Kitosveiklosne1">'Forma 12'!$P$69</definedName>
    <definedName name="VAS083_F_Ilgalaikioturt41Lrklimatokaito1" localSheetId="11">'Forma 12'!$E$69</definedName>
    <definedName name="VAS083_F_Ilgalaikioturt41Lrklimatokaito1">'Forma 12'!$E$69</definedName>
    <definedName name="VAS083_F_Ilgalaikioturt41Nuotekudumblot1" localSheetId="11">'Forma 12'!$L$69</definedName>
    <definedName name="VAS083_F_Ilgalaikioturt41Nuotekudumblot1">'Forma 12'!$L$69</definedName>
    <definedName name="VAS083_F_Ilgalaikioturt41Nuotekusurinki1" localSheetId="11">'Forma 12'!$J$69</definedName>
    <definedName name="VAS083_F_Ilgalaikioturt41Nuotekusurinki1">'Forma 12'!$J$69</definedName>
    <definedName name="VAS083_F_Ilgalaikioturt41Nuotekuvalymas1" localSheetId="11">'Forma 12'!$K$69</definedName>
    <definedName name="VAS083_F_Ilgalaikioturt41Nuotekuvalymas1">'Forma 12'!$K$69</definedName>
    <definedName name="VAS083_F_Ilgalaikioturt41Pavirsiniunuot1" localSheetId="11">'Forma 12'!$M$69</definedName>
    <definedName name="VAS083_F_Ilgalaikioturt41Pavirsiniunuot1">'Forma 12'!$M$69</definedName>
    <definedName name="VAS083_F_Ilgalaikioturt41Turtovienetask1" localSheetId="11">'Forma 12'!$F$69</definedName>
    <definedName name="VAS083_F_Ilgalaikioturt41Turtovienetask1">'Forma 12'!$F$69</definedName>
    <definedName name="VAS083_F_Ilgalaikioturt42Apskaitosveikla1" localSheetId="11">'Forma 12'!$N$70</definedName>
    <definedName name="VAS083_F_Ilgalaikioturt42Apskaitosveikla1">'Forma 12'!$N$70</definedName>
    <definedName name="VAS083_F_Ilgalaikioturt42Geriamojovande7" localSheetId="11">'Forma 12'!$G$70</definedName>
    <definedName name="VAS083_F_Ilgalaikioturt42Geriamojovande7">'Forma 12'!$G$70</definedName>
    <definedName name="VAS083_F_Ilgalaikioturt42Geriamojovande8" localSheetId="11">'Forma 12'!$H$70</definedName>
    <definedName name="VAS083_F_Ilgalaikioturt42Geriamojovande8">'Forma 12'!$H$70</definedName>
    <definedName name="VAS083_F_Ilgalaikioturt42Geriamojovande9" localSheetId="11">'Forma 12'!$I$70</definedName>
    <definedName name="VAS083_F_Ilgalaikioturt42Geriamojovande9">'Forma 12'!$I$70</definedName>
    <definedName name="VAS083_F_Ilgalaikioturt42Inventorinisnu1" localSheetId="11">'Forma 12'!$D$70</definedName>
    <definedName name="VAS083_F_Ilgalaikioturt42Inventorinisnu1">'Forma 12'!$D$70</definedName>
    <definedName name="VAS083_F_Ilgalaikioturt42Kitareguliuoja1" localSheetId="11">'Forma 12'!$O$70</definedName>
    <definedName name="VAS083_F_Ilgalaikioturt42Kitareguliuoja1">'Forma 12'!$O$70</definedName>
    <definedName name="VAS083_F_Ilgalaikioturt42Kitosveiklosne1" localSheetId="11">'Forma 12'!$P$70</definedName>
    <definedName name="VAS083_F_Ilgalaikioturt42Kitosveiklosne1">'Forma 12'!$P$70</definedName>
    <definedName name="VAS083_F_Ilgalaikioturt42Lrklimatokaito1" localSheetId="11">'Forma 12'!$E$70</definedName>
    <definedName name="VAS083_F_Ilgalaikioturt42Lrklimatokaito1">'Forma 12'!$E$70</definedName>
    <definedName name="VAS083_F_Ilgalaikioturt42Nuotekudumblot1" localSheetId="11">'Forma 12'!$L$70</definedName>
    <definedName name="VAS083_F_Ilgalaikioturt42Nuotekudumblot1">'Forma 12'!$L$70</definedName>
    <definedName name="VAS083_F_Ilgalaikioturt42Nuotekusurinki1" localSheetId="11">'Forma 12'!$J$70</definedName>
    <definedName name="VAS083_F_Ilgalaikioturt42Nuotekusurinki1">'Forma 12'!$J$70</definedName>
    <definedName name="VAS083_F_Ilgalaikioturt42Nuotekuvalymas1" localSheetId="11">'Forma 12'!$K$70</definedName>
    <definedName name="VAS083_F_Ilgalaikioturt42Nuotekuvalymas1">'Forma 12'!$K$70</definedName>
    <definedName name="VAS083_F_Ilgalaikioturt42Pavirsiniunuot1" localSheetId="11">'Forma 12'!$M$70</definedName>
    <definedName name="VAS083_F_Ilgalaikioturt42Pavirsiniunuot1">'Forma 12'!$M$70</definedName>
    <definedName name="VAS083_F_Ilgalaikioturt42Turtovienetask1" localSheetId="11">'Forma 12'!$F$70</definedName>
    <definedName name="VAS083_F_Ilgalaikioturt42Turtovienetask1">'Forma 12'!$F$70</definedName>
    <definedName name="VAS083_F_Ilgalaikioturt43Apskaitosveikla1" localSheetId="11">'Forma 12'!$N$72</definedName>
    <definedName name="VAS083_F_Ilgalaikioturt43Apskaitosveikla1">'Forma 12'!$N$72</definedName>
    <definedName name="VAS083_F_Ilgalaikioturt43Geriamojovande7" localSheetId="11">'Forma 12'!$G$72</definedName>
    <definedName name="VAS083_F_Ilgalaikioturt43Geriamojovande7">'Forma 12'!$G$72</definedName>
    <definedName name="VAS083_F_Ilgalaikioturt43Geriamojovande8" localSheetId="11">'Forma 12'!$H$72</definedName>
    <definedName name="VAS083_F_Ilgalaikioturt43Geriamojovande8">'Forma 12'!$H$72</definedName>
    <definedName name="VAS083_F_Ilgalaikioturt43Geriamojovande9" localSheetId="11">'Forma 12'!$I$72</definedName>
    <definedName name="VAS083_F_Ilgalaikioturt43Geriamojovande9">'Forma 12'!$I$72</definedName>
    <definedName name="VAS083_F_Ilgalaikioturt43Inventorinisnu1" localSheetId="11">'Forma 12'!$D$72</definedName>
    <definedName name="VAS083_F_Ilgalaikioturt43Inventorinisnu1">'Forma 12'!$D$72</definedName>
    <definedName name="VAS083_F_Ilgalaikioturt43Kitareguliuoja1" localSheetId="11">'Forma 12'!$O$72</definedName>
    <definedName name="VAS083_F_Ilgalaikioturt43Kitareguliuoja1">'Forma 12'!$O$72</definedName>
    <definedName name="VAS083_F_Ilgalaikioturt43Kitosveiklosne1" localSheetId="11">'Forma 12'!$P$72</definedName>
    <definedName name="VAS083_F_Ilgalaikioturt43Kitosveiklosne1">'Forma 12'!$P$72</definedName>
    <definedName name="VAS083_F_Ilgalaikioturt43Lrklimatokaito1" localSheetId="11">'Forma 12'!$E$72</definedName>
    <definedName name="VAS083_F_Ilgalaikioturt43Lrklimatokaito1">'Forma 12'!$E$72</definedName>
    <definedName name="VAS083_F_Ilgalaikioturt43Nuotekudumblot1" localSheetId="11">'Forma 12'!$L$72</definedName>
    <definedName name="VAS083_F_Ilgalaikioturt43Nuotekudumblot1">'Forma 12'!$L$72</definedName>
    <definedName name="VAS083_F_Ilgalaikioturt43Nuotekusurinki1" localSheetId="11">'Forma 12'!$J$72</definedName>
    <definedName name="VAS083_F_Ilgalaikioturt43Nuotekusurinki1">'Forma 12'!$J$72</definedName>
    <definedName name="VAS083_F_Ilgalaikioturt43Nuotekuvalymas1" localSheetId="11">'Forma 12'!$K$72</definedName>
    <definedName name="VAS083_F_Ilgalaikioturt43Nuotekuvalymas1">'Forma 12'!$K$72</definedName>
    <definedName name="VAS083_F_Ilgalaikioturt43Pavirsiniunuot1" localSheetId="11">'Forma 12'!$M$72</definedName>
    <definedName name="VAS083_F_Ilgalaikioturt43Pavirsiniunuot1">'Forma 12'!$M$72</definedName>
    <definedName name="VAS083_F_Ilgalaikioturt43Turtovienetask1" localSheetId="11">'Forma 12'!$F$72</definedName>
    <definedName name="VAS083_F_Ilgalaikioturt43Turtovienetask1">'Forma 12'!$F$72</definedName>
    <definedName name="VAS083_F_Ilgalaikioturt44Apskaitosveikla1" localSheetId="11">'Forma 12'!$N$73</definedName>
    <definedName name="VAS083_F_Ilgalaikioturt44Apskaitosveikla1">'Forma 12'!$N$73</definedName>
    <definedName name="VAS083_F_Ilgalaikioturt44Geriamojovande7" localSheetId="11">'Forma 12'!$G$73</definedName>
    <definedName name="VAS083_F_Ilgalaikioturt44Geriamojovande7">'Forma 12'!$G$73</definedName>
    <definedName name="VAS083_F_Ilgalaikioturt44Geriamojovande8" localSheetId="11">'Forma 12'!$H$73</definedName>
    <definedName name="VAS083_F_Ilgalaikioturt44Geriamojovande8">'Forma 12'!$H$73</definedName>
    <definedName name="VAS083_F_Ilgalaikioturt44Geriamojovande9" localSheetId="11">'Forma 12'!$I$73</definedName>
    <definedName name="VAS083_F_Ilgalaikioturt44Geriamojovande9">'Forma 12'!$I$73</definedName>
    <definedName name="VAS083_F_Ilgalaikioturt44Inventorinisnu1" localSheetId="11">'Forma 12'!$D$73</definedName>
    <definedName name="VAS083_F_Ilgalaikioturt44Inventorinisnu1">'Forma 12'!$D$73</definedName>
    <definedName name="VAS083_F_Ilgalaikioturt44Kitareguliuoja1" localSheetId="11">'Forma 12'!$O$73</definedName>
    <definedName name="VAS083_F_Ilgalaikioturt44Kitareguliuoja1">'Forma 12'!$O$73</definedName>
    <definedName name="VAS083_F_Ilgalaikioturt44Kitosveiklosne1" localSheetId="11">'Forma 12'!$P$73</definedName>
    <definedName name="VAS083_F_Ilgalaikioturt44Kitosveiklosne1">'Forma 12'!$P$73</definedName>
    <definedName name="VAS083_F_Ilgalaikioturt44Lrklimatokaito1" localSheetId="11">'Forma 12'!$E$73</definedName>
    <definedName name="VAS083_F_Ilgalaikioturt44Lrklimatokaito1">'Forma 12'!$E$73</definedName>
    <definedName name="VAS083_F_Ilgalaikioturt44Nuotekudumblot1" localSheetId="11">'Forma 12'!$L$73</definedName>
    <definedName name="VAS083_F_Ilgalaikioturt44Nuotekudumblot1">'Forma 12'!$L$73</definedName>
    <definedName name="VAS083_F_Ilgalaikioturt44Nuotekusurinki1" localSheetId="11">'Forma 12'!$J$73</definedName>
    <definedName name="VAS083_F_Ilgalaikioturt44Nuotekusurinki1">'Forma 12'!$J$73</definedName>
    <definedName name="VAS083_F_Ilgalaikioturt44Nuotekuvalymas1" localSheetId="11">'Forma 12'!$K$73</definedName>
    <definedName name="VAS083_F_Ilgalaikioturt44Nuotekuvalymas1">'Forma 12'!$K$73</definedName>
    <definedName name="VAS083_F_Ilgalaikioturt44Pavirsiniunuot1" localSheetId="11">'Forma 12'!$M$73</definedName>
    <definedName name="VAS083_F_Ilgalaikioturt44Pavirsiniunuot1">'Forma 12'!$M$73</definedName>
    <definedName name="VAS083_F_Ilgalaikioturt44Turtovienetask1" localSheetId="11">'Forma 12'!$F$73</definedName>
    <definedName name="VAS083_F_Ilgalaikioturt44Turtovienetask1">'Forma 12'!$F$73</definedName>
    <definedName name="VAS083_F_Ilgalaikioturt45Apskaitosveikla1" localSheetId="11">'Forma 12'!$N$74</definedName>
    <definedName name="VAS083_F_Ilgalaikioturt45Apskaitosveikla1">'Forma 12'!$N$74</definedName>
    <definedName name="VAS083_F_Ilgalaikioturt45Geriamojovande7" localSheetId="11">'Forma 12'!$G$74</definedName>
    <definedName name="VAS083_F_Ilgalaikioturt45Geriamojovande7">'Forma 12'!$G$74</definedName>
    <definedName name="VAS083_F_Ilgalaikioturt45Geriamojovande8" localSheetId="11">'Forma 12'!$H$74</definedName>
    <definedName name="VAS083_F_Ilgalaikioturt45Geriamojovande8">'Forma 12'!$H$74</definedName>
    <definedName name="VAS083_F_Ilgalaikioturt45Geriamojovande9" localSheetId="11">'Forma 12'!$I$74</definedName>
    <definedName name="VAS083_F_Ilgalaikioturt45Geriamojovande9">'Forma 12'!$I$74</definedName>
    <definedName name="VAS083_F_Ilgalaikioturt45Inventorinisnu1" localSheetId="11">'Forma 12'!$D$74</definedName>
    <definedName name="VAS083_F_Ilgalaikioturt45Inventorinisnu1">'Forma 12'!$D$74</definedName>
    <definedName name="VAS083_F_Ilgalaikioturt45Kitareguliuoja1" localSheetId="11">'Forma 12'!$O$74</definedName>
    <definedName name="VAS083_F_Ilgalaikioturt45Kitareguliuoja1">'Forma 12'!$O$74</definedName>
    <definedName name="VAS083_F_Ilgalaikioturt45Kitosveiklosne1" localSheetId="11">'Forma 12'!$P$74</definedName>
    <definedName name="VAS083_F_Ilgalaikioturt45Kitosveiklosne1">'Forma 12'!$P$74</definedName>
    <definedName name="VAS083_F_Ilgalaikioturt45Lrklimatokaito1" localSheetId="11">'Forma 12'!$E$74</definedName>
    <definedName name="VAS083_F_Ilgalaikioturt45Lrklimatokaito1">'Forma 12'!$E$74</definedName>
    <definedName name="VAS083_F_Ilgalaikioturt45Nuotekudumblot1" localSheetId="11">'Forma 12'!$L$74</definedName>
    <definedName name="VAS083_F_Ilgalaikioturt45Nuotekudumblot1">'Forma 12'!$L$74</definedName>
    <definedName name="VAS083_F_Ilgalaikioturt45Nuotekusurinki1" localSheetId="11">'Forma 12'!$J$74</definedName>
    <definedName name="VAS083_F_Ilgalaikioturt45Nuotekusurinki1">'Forma 12'!$J$74</definedName>
    <definedName name="VAS083_F_Ilgalaikioturt45Nuotekuvalymas1" localSheetId="11">'Forma 12'!$K$74</definedName>
    <definedName name="VAS083_F_Ilgalaikioturt45Nuotekuvalymas1">'Forma 12'!$K$74</definedName>
    <definedName name="VAS083_F_Ilgalaikioturt45Pavirsiniunuot1" localSheetId="11">'Forma 12'!$M$74</definedName>
    <definedName name="VAS083_F_Ilgalaikioturt45Pavirsiniunuot1">'Forma 12'!$M$74</definedName>
    <definedName name="VAS083_F_Ilgalaikioturt45Turtovienetask1" localSheetId="11">'Forma 12'!$F$74</definedName>
    <definedName name="VAS083_F_Ilgalaikioturt45Turtovienetask1">'Forma 12'!$F$74</definedName>
    <definedName name="VAS083_F_Ilgalaikioturt46Apskaitosveikla1" localSheetId="11">'Forma 12'!$N$76</definedName>
    <definedName name="VAS083_F_Ilgalaikioturt46Apskaitosveikla1">'Forma 12'!$N$76</definedName>
    <definedName name="VAS083_F_Ilgalaikioturt46Geriamojovande7" localSheetId="11">'Forma 12'!$G$76</definedName>
    <definedName name="VAS083_F_Ilgalaikioturt46Geriamojovande7">'Forma 12'!$G$76</definedName>
    <definedName name="VAS083_F_Ilgalaikioturt46Geriamojovande8" localSheetId="11">'Forma 12'!$H$76</definedName>
    <definedName name="VAS083_F_Ilgalaikioturt46Geriamojovande8">'Forma 12'!$H$76</definedName>
    <definedName name="VAS083_F_Ilgalaikioturt46Geriamojovande9" localSheetId="11">'Forma 12'!$I$76</definedName>
    <definedName name="VAS083_F_Ilgalaikioturt46Geriamojovande9">'Forma 12'!$I$76</definedName>
    <definedName name="VAS083_F_Ilgalaikioturt46Inventorinisnu1" localSheetId="11">'Forma 12'!$D$76</definedName>
    <definedName name="VAS083_F_Ilgalaikioturt46Inventorinisnu1">'Forma 12'!$D$76</definedName>
    <definedName name="VAS083_F_Ilgalaikioturt46Kitareguliuoja1" localSheetId="11">'Forma 12'!$O$76</definedName>
    <definedName name="VAS083_F_Ilgalaikioturt46Kitareguliuoja1">'Forma 12'!$O$76</definedName>
    <definedName name="VAS083_F_Ilgalaikioturt46Kitosveiklosne1" localSheetId="11">'Forma 12'!$P$76</definedName>
    <definedName name="VAS083_F_Ilgalaikioturt46Kitosveiklosne1">'Forma 12'!$P$76</definedName>
    <definedName name="VAS083_F_Ilgalaikioturt46Lrklimatokaito1" localSheetId="11">'Forma 12'!$E$76</definedName>
    <definedName name="VAS083_F_Ilgalaikioturt46Lrklimatokaito1">'Forma 12'!$E$76</definedName>
    <definedName name="VAS083_F_Ilgalaikioturt46Nuotekudumblot1" localSheetId="11">'Forma 12'!$L$76</definedName>
    <definedName name="VAS083_F_Ilgalaikioturt46Nuotekudumblot1">'Forma 12'!$L$76</definedName>
    <definedName name="VAS083_F_Ilgalaikioturt46Nuotekusurinki1" localSheetId="11">'Forma 12'!$J$76</definedName>
    <definedName name="VAS083_F_Ilgalaikioturt46Nuotekusurinki1">'Forma 12'!$J$76</definedName>
    <definedName name="VAS083_F_Ilgalaikioturt46Nuotekuvalymas1" localSheetId="11">'Forma 12'!$K$76</definedName>
    <definedName name="VAS083_F_Ilgalaikioturt46Nuotekuvalymas1">'Forma 12'!$K$76</definedName>
    <definedName name="VAS083_F_Ilgalaikioturt46Pavirsiniunuot1" localSheetId="11">'Forma 12'!$M$76</definedName>
    <definedName name="VAS083_F_Ilgalaikioturt46Pavirsiniunuot1">'Forma 12'!$M$76</definedName>
    <definedName name="VAS083_F_Ilgalaikioturt46Turtovienetask1" localSheetId="11">'Forma 12'!$F$76</definedName>
    <definedName name="VAS083_F_Ilgalaikioturt46Turtovienetask1">'Forma 12'!$F$76</definedName>
    <definedName name="VAS083_F_Ilgalaikioturt47Apskaitosveikla1" localSheetId="11">'Forma 12'!$N$77</definedName>
    <definedName name="VAS083_F_Ilgalaikioturt47Apskaitosveikla1">'Forma 12'!$N$77</definedName>
    <definedName name="VAS083_F_Ilgalaikioturt47Geriamojovande7" localSheetId="11">'Forma 12'!$G$77</definedName>
    <definedName name="VAS083_F_Ilgalaikioturt47Geriamojovande7">'Forma 12'!$G$77</definedName>
    <definedName name="VAS083_F_Ilgalaikioturt47Geriamojovande8" localSheetId="11">'Forma 12'!$H$77</definedName>
    <definedName name="VAS083_F_Ilgalaikioturt47Geriamojovande8">'Forma 12'!$H$77</definedName>
    <definedName name="VAS083_F_Ilgalaikioturt47Geriamojovande9" localSheetId="11">'Forma 12'!$I$77</definedName>
    <definedName name="VAS083_F_Ilgalaikioturt47Geriamojovande9">'Forma 12'!$I$77</definedName>
    <definedName name="VAS083_F_Ilgalaikioturt47Inventorinisnu1" localSheetId="11">'Forma 12'!$D$77</definedName>
    <definedName name="VAS083_F_Ilgalaikioturt47Inventorinisnu1">'Forma 12'!$D$77</definedName>
    <definedName name="VAS083_F_Ilgalaikioturt47Kitareguliuoja1" localSheetId="11">'Forma 12'!$O$77</definedName>
    <definedName name="VAS083_F_Ilgalaikioturt47Kitareguliuoja1">'Forma 12'!$O$77</definedName>
    <definedName name="VAS083_F_Ilgalaikioturt47Kitosveiklosne1" localSheetId="11">'Forma 12'!$P$77</definedName>
    <definedName name="VAS083_F_Ilgalaikioturt47Kitosveiklosne1">'Forma 12'!$P$77</definedName>
    <definedName name="VAS083_F_Ilgalaikioturt47Lrklimatokaito1" localSheetId="11">'Forma 12'!$E$77</definedName>
    <definedName name="VAS083_F_Ilgalaikioturt47Lrklimatokaito1">'Forma 12'!$E$77</definedName>
    <definedName name="VAS083_F_Ilgalaikioturt47Nuotekudumblot1" localSheetId="11">'Forma 12'!$L$77</definedName>
    <definedName name="VAS083_F_Ilgalaikioturt47Nuotekudumblot1">'Forma 12'!$L$77</definedName>
    <definedName name="VAS083_F_Ilgalaikioturt47Nuotekusurinki1" localSheetId="11">'Forma 12'!$J$77</definedName>
    <definedName name="VAS083_F_Ilgalaikioturt47Nuotekusurinki1">'Forma 12'!$J$77</definedName>
    <definedName name="VAS083_F_Ilgalaikioturt47Nuotekuvalymas1" localSheetId="11">'Forma 12'!$K$77</definedName>
    <definedName name="VAS083_F_Ilgalaikioturt47Nuotekuvalymas1">'Forma 12'!$K$77</definedName>
    <definedName name="VAS083_F_Ilgalaikioturt47Pavirsiniunuot1" localSheetId="11">'Forma 12'!$M$77</definedName>
    <definedName name="VAS083_F_Ilgalaikioturt47Pavirsiniunuot1">'Forma 12'!$M$77</definedName>
    <definedName name="VAS083_F_Ilgalaikioturt47Turtovienetask1" localSheetId="11">'Forma 12'!$F$77</definedName>
    <definedName name="VAS083_F_Ilgalaikioturt47Turtovienetask1">'Forma 12'!$F$77</definedName>
    <definedName name="VAS083_F_Ilgalaikioturt48Apskaitosveikla1" localSheetId="11">'Forma 12'!$N$78</definedName>
    <definedName name="VAS083_F_Ilgalaikioturt48Apskaitosveikla1">'Forma 12'!$N$78</definedName>
    <definedName name="VAS083_F_Ilgalaikioturt48Geriamojovande7" localSheetId="11">'Forma 12'!$G$78</definedName>
    <definedName name="VAS083_F_Ilgalaikioturt48Geriamojovande7">'Forma 12'!$G$78</definedName>
    <definedName name="VAS083_F_Ilgalaikioturt48Geriamojovande8" localSheetId="11">'Forma 12'!$H$78</definedName>
    <definedName name="VAS083_F_Ilgalaikioturt48Geriamojovande8">'Forma 12'!$H$78</definedName>
    <definedName name="VAS083_F_Ilgalaikioturt48Geriamojovande9" localSheetId="11">'Forma 12'!$I$78</definedName>
    <definedName name="VAS083_F_Ilgalaikioturt48Geriamojovande9">'Forma 12'!$I$78</definedName>
    <definedName name="VAS083_F_Ilgalaikioturt48Inventorinisnu1" localSheetId="11">'Forma 12'!$D$78</definedName>
    <definedName name="VAS083_F_Ilgalaikioturt48Inventorinisnu1">'Forma 12'!$D$78</definedName>
    <definedName name="VAS083_F_Ilgalaikioturt48Kitareguliuoja1" localSheetId="11">'Forma 12'!$O$78</definedName>
    <definedName name="VAS083_F_Ilgalaikioturt48Kitareguliuoja1">'Forma 12'!$O$78</definedName>
    <definedName name="VAS083_F_Ilgalaikioturt48Kitosveiklosne1" localSheetId="11">'Forma 12'!$P$78</definedName>
    <definedName name="VAS083_F_Ilgalaikioturt48Kitosveiklosne1">'Forma 12'!$P$78</definedName>
    <definedName name="VAS083_F_Ilgalaikioturt48Lrklimatokaito1" localSheetId="11">'Forma 12'!$E$78</definedName>
    <definedName name="VAS083_F_Ilgalaikioturt48Lrklimatokaito1">'Forma 12'!$E$78</definedName>
    <definedName name="VAS083_F_Ilgalaikioturt48Nuotekudumblot1" localSheetId="11">'Forma 12'!$L$78</definedName>
    <definedName name="VAS083_F_Ilgalaikioturt48Nuotekudumblot1">'Forma 12'!$L$78</definedName>
    <definedName name="VAS083_F_Ilgalaikioturt48Nuotekusurinki1" localSheetId="11">'Forma 12'!$J$78</definedName>
    <definedName name="VAS083_F_Ilgalaikioturt48Nuotekusurinki1">'Forma 12'!$J$78</definedName>
    <definedName name="VAS083_F_Ilgalaikioturt48Nuotekuvalymas1" localSheetId="11">'Forma 12'!$K$78</definedName>
    <definedName name="VAS083_F_Ilgalaikioturt48Nuotekuvalymas1">'Forma 12'!$K$78</definedName>
    <definedName name="VAS083_F_Ilgalaikioturt48Pavirsiniunuot1" localSheetId="11">'Forma 12'!$M$78</definedName>
    <definedName name="VAS083_F_Ilgalaikioturt48Pavirsiniunuot1">'Forma 12'!$M$78</definedName>
    <definedName name="VAS083_F_Ilgalaikioturt48Turtovienetask1" localSheetId="11">'Forma 12'!$F$78</definedName>
    <definedName name="VAS083_F_Ilgalaikioturt48Turtovienetask1">'Forma 12'!$F$78</definedName>
    <definedName name="VAS083_F_Ilgalaikioturt49Apskaitosveikla1" localSheetId="11">'Forma 12'!$N$81</definedName>
    <definedName name="VAS083_F_Ilgalaikioturt49Apskaitosveikla1">'Forma 12'!$N$81</definedName>
    <definedName name="VAS083_F_Ilgalaikioturt49Geriamojovande7" localSheetId="11">'Forma 12'!$G$81</definedName>
    <definedName name="VAS083_F_Ilgalaikioturt49Geriamojovande7">'Forma 12'!$G$81</definedName>
    <definedName name="VAS083_F_Ilgalaikioturt49Geriamojovande8" localSheetId="11">'Forma 12'!$H$81</definedName>
    <definedName name="VAS083_F_Ilgalaikioturt49Geriamojovande8">'Forma 12'!$H$81</definedName>
    <definedName name="VAS083_F_Ilgalaikioturt49Geriamojovande9" localSheetId="11">'Forma 12'!$I$81</definedName>
    <definedName name="VAS083_F_Ilgalaikioturt49Geriamojovande9">'Forma 12'!$I$81</definedName>
    <definedName name="VAS083_F_Ilgalaikioturt49Inventorinisnu1" localSheetId="11">'Forma 12'!$D$81</definedName>
    <definedName name="VAS083_F_Ilgalaikioturt49Inventorinisnu1">'Forma 12'!$D$81</definedName>
    <definedName name="VAS083_F_Ilgalaikioturt49Kitareguliuoja1" localSheetId="11">'Forma 12'!$O$81</definedName>
    <definedName name="VAS083_F_Ilgalaikioturt49Kitareguliuoja1">'Forma 12'!$O$81</definedName>
    <definedName name="VAS083_F_Ilgalaikioturt49Kitosveiklosne1" localSheetId="11">'Forma 12'!$P$81</definedName>
    <definedName name="VAS083_F_Ilgalaikioturt49Kitosveiklosne1">'Forma 12'!$P$81</definedName>
    <definedName name="VAS083_F_Ilgalaikioturt49Lrklimatokaito1" localSheetId="11">'Forma 12'!$E$81</definedName>
    <definedName name="VAS083_F_Ilgalaikioturt49Lrklimatokaito1">'Forma 12'!$E$81</definedName>
    <definedName name="VAS083_F_Ilgalaikioturt49Nuotekudumblot1" localSheetId="11">'Forma 12'!$L$81</definedName>
    <definedName name="VAS083_F_Ilgalaikioturt49Nuotekudumblot1">'Forma 12'!$L$81</definedName>
    <definedName name="VAS083_F_Ilgalaikioturt49Nuotekusurinki1" localSheetId="11">'Forma 12'!$J$81</definedName>
    <definedName name="VAS083_F_Ilgalaikioturt49Nuotekusurinki1">'Forma 12'!$J$81</definedName>
    <definedName name="VAS083_F_Ilgalaikioturt49Nuotekuvalymas1" localSheetId="11">'Forma 12'!$K$81</definedName>
    <definedName name="VAS083_F_Ilgalaikioturt49Nuotekuvalymas1">'Forma 12'!$K$81</definedName>
    <definedName name="VAS083_F_Ilgalaikioturt49Pavirsiniunuot1" localSheetId="11">'Forma 12'!$M$81</definedName>
    <definedName name="VAS083_F_Ilgalaikioturt49Pavirsiniunuot1">'Forma 12'!$M$81</definedName>
    <definedName name="VAS083_F_Ilgalaikioturt49Turtovienetask1" localSheetId="11">'Forma 12'!$F$81</definedName>
    <definedName name="VAS083_F_Ilgalaikioturt49Turtovienetask1">'Forma 12'!$F$81</definedName>
    <definedName name="VAS083_F_Ilgalaikioturt4Apskaitosveikla1" localSheetId="11">'Forma 12'!$N$17</definedName>
    <definedName name="VAS083_F_Ilgalaikioturt4Apskaitosveikla1">'Forma 12'!$N$17</definedName>
    <definedName name="VAS083_F_Ilgalaikioturt4Geriamojovande7" localSheetId="11">'Forma 12'!$G$17</definedName>
    <definedName name="VAS083_F_Ilgalaikioturt4Geriamojovande7">'Forma 12'!$G$17</definedName>
    <definedName name="VAS083_F_Ilgalaikioturt4Geriamojovande8" localSheetId="11">'Forma 12'!$H$17</definedName>
    <definedName name="VAS083_F_Ilgalaikioturt4Geriamojovande8">'Forma 12'!$H$17</definedName>
    <definedName name="VAS083_F_Ilgalaikioturt4Geriamojovande9" localSheetId="11">'Forma 12'!$I$17</definedName>
    <definedName name="VAS083_F_Ilgalaikioturt4Geriamojovande9">'Forma 12'!$I$17</definedName>
    <definedName name="VAS083_F_Ilgalaikioturt4Inventorinisnu1" localSheetId="11">'Forma 12'!$D$17</definedName>
    <definedName name="VAS083_F_Ilgalaikioturt4Inventorinisnu1">'Forma 12'!$D$17</definedName>
    <definedName name="VAS083_F_Ilgalaikioturt4Kitareguliuoja1" localSheetId="11">'Forma 12'!$O$17</definedName>
    <definedName name="VAS083_F_Ilgalaikioturt4Kitareguliuoja1">'Forma 12'!$O$17</definedName>
    <definedName name="VAS083_F_Ilgalaikioturt4Kitosveiklosne1" localSheetId="11">'Forma 12'!$P$17</definedName>
    <definedName name="VAS083_F_Ilgalaikioturt4Kitosveiklosne1">'Forma 12'!$P$17</definedName>
    <definedName name="VAS083_F_Ilgalaikioturt4Lrklimatokaito1" localSheetId="11">'Forma 12'!$E$17</definedName>
    <definedName name="VAS083_F_Ilgalaikioturt4Lrklimatokaito1">'Forma 12'!$E$17</definedName>
    <definedName name="VAS083_F_Ilgalaikioturt4Nuotekudumblot1" localSheetId="11">'Forma 12'!$L$17</definedName>
    <definedName name="VAS083_F_Ilgalaikioturt4Nuotekudumblot1">'Forma 12'!$L$17</definedName>
    <definedName name="VAS083_F_Ilgalaikioturt4Nuotekusurinki1" localSheetId="11">'Forma 12'!$J$17</definedName>
    <definedName name="VAS083_F_Ilgalaikioturt4Nuotekusurinki1">'Forma 12'!$J$17</definedName>
    <definedName name="VAS083_F_Ilgalaikioturt4Nuotekuvalymas1" localSheetId="11">'Forma 12'!$K$17</definedName>
    <definedName name="VAS083_F_Ilgalaikioturt4Nuotekuvalymas1">'Forma 12'!$K$17</definedName>
    <definedName name="VAS083_F_Ilgalaikioturt4Pavirsiniunuot1" localSheetId="11">'Forma 12'!$M$17</definedName>
    <definedName name="VAS083_F_Ilgalaikioturt4Pavirsiniunuot1">'Forma 12'!$M$17</definedName>
    <definedName name="VAS083_F_Ilgalaikioturt4Turtovienetask1" localSheetId="11">'Forma 12'!$F$17</definedName>
    <definedName name="VAS083_F_Ilgalaikioturt4Turtovienetask1">'Forma 12'!$F$17</definedName>
    <definedName name="VAS083_F_Ilgalaikioturt50Apskaitosveikla1" localSheetId="11">'Forma 12'!$N$82</definedName>
    <definedName name="VAS083_F_Ilgalaikioturt50Apskaitosveikla1">'Forma 12'!$N$82</definedName>
    <definedName name="VAS083_F_Ilgalaikioturt50Geriamojovande7" localSheetId="11">'Forma 12'!$G$82</definedName>
    <definedName name="VAS083_F_Ilgalaikioturt50Geriamojovande7">'Forma 12'!$G$82</definedName>
    <definedName name="VAS083_F_Ilgalaikioturt50Geriamojovande8" localSheetId="11">'Forma 12'!$H$82</definedName>
    <definedName name="VAS083_F_Ilgalaikioturt50Geriamojovande8">'Forma 12'!$H$82</definedName>
    <definedName name="VAS083_F_Ilgalaikioturt50Geriamojovande9" localSheetId="11">'Forma 12'!$I$82</definedName>
    <definedName name="VAS083_F_Ilgalaikioturt50Geriamojovande9">'Forma 12'!$I$82</definedName>
    <definedName name="VAS083_F_Ilgalaikioturt50Inventorinisnu1" localSheetId="11">'Forma 12'!$D$82</definedName>
    <definedName name="VAS083_F_Ilgalaikioturt50Inventorinisnu1">'Forma 12'!$D$82</definedName>
    <definedName name="VAS083_F_Ilgalaikioturt50Kitareguliuoja1" localSheetId="11">'Forma 12'!$O$82</definedName>
    <definedName name="VAS083_F_Ilgalaikioturt50Kitareguliuoja1">'Forma 12'!$O$82</definedName>
    <definedName name="VAS083_F_Ilgalaikioturt50Kitosveiklosne1" localSheetId="11">'Forma 12'!$P$82</definedName>
    <definedName name="VAS083_F_Ilgalaikioturt50Kitosveiklosne1">'Forma 12'!$P$82</definedName>
    <definedName name="VAS083_F_Ilgalaikioturt50Lrklimatokaito1" localSheetId="11">'Forma 12'!$E$82</definedName>
    <definedName name="VAS083_F_Ilgalaikioturt50Lrklimatokaito1">'Forma 12'!$E$82</definedName>
    <definedName name="VAS083_F_Ilgalaikioturt50Nuotekudumblot1" localSheetId="11">'Forma 12'!$L$82</definedName>
    <definedName name="VAS083_F_Ilgalaikioturt50Nuotekudumblot1">'Forma 12'!$L$82</definedName>
    <definedName name="VAS083_F_Ilgalaikioturt50Nuotekusurinki1" localSheetId="11">'Forma 12'!$J$82</definedName>
    <definedName name="VAS083_F_Ilgalaikioturt50Nuotekusurinki1">'Forma 12'!$J$82</definedName>
    <definedName name="VAS083_F_Ilgalaikioturt50Nuotekuvalymas1" localSheetId="11">'Forma 12'!$K$82</definedName>
    <definedName name="VAS083_F_Ilgalaikioturt50Nuotekuvalymas1">'Forma 12'!$K$82</definedName>
    <definedName name="VAS083_F_Ilgalaikioturt50Pavirsiniunuot1" localSheetId="11">'Forma 12'!$M$82</definedName>
    <definedName name="VAS083_F_Ilgalaikioturt50Pavirsiniunuot1">'Forma 12'!$M$82</definedName>
    <definedName name="VAS083_F_Ilgalaikioturt50Turtovienetask1" localSheetId="11">'Forma 12'!$F$82</definedName>
    <definedName name="VAS083_F_Ilgalaikioturt50Turtovienetask1">'Forma 12'!$F$82</definedName>
    <definedName name="VAS083_F_Ilgalaikioturt51Apskaitosveikla1" localSheetId="11">'Forma 12'!$N$83</definedName>
    <definedName name="VAS083_F_Ilgalaikioturt51Apskaitosveikla1">'Forma 12'!$N$83</definedName>
    <definedName name="VAS083_F_Ilgalaikioturt51Geriamojovande7" localSheetId="11">'Forma 12'!$G$83</definedName>
    <definedName name="VAS083_F_Ilgalaikioturt51Geriamojovande7">'Forma 12'!$G$83</definedName>
    <definedName name="VAS083_F_Ilgalaikioturt51Geriamojovande8" localSheetId="11">'Forma 12'!$H$83</definedName>
    <definedName name="VAS083_F_Ilgalaikioturt51Geriamojovande8">'Forma 12'!$H$83</definedName>
    <definedName name="VAS083_F_Ilgalaikioturt51Geriamojovande9" localSheetId="11">'Forma 12'!$I$83</definedName>
    <definedName name="VAS083_F_Ilgalaikioturt51Geriamojovande9">'Forma 12'!$I$83</definedName>
    <definedName name="VAS083_F_Ilgalaikioturt51Inventorinisnu1" localSheetId="11">'Forma 12'!$D$83</definedName>
    <definedName name="VAS083_F_Ilgalaikioturt51Inventorinisnu1">'Forma 12'!$D$83</definedName>
    <definedName name="VAS083_F_Ilgalaikioturt51Kitareguliuoja1" localSheetId="11">'Forma 12'!$O$83</definedName>
    <definedName name="VAS083_F_Ilgalaikioturt51Kitareguliuoja1">'Forma 12'!$O$83</definedName>
    <definedName name="VAS083_F_Ilgalaikioturt51Kitosveiklosne1" localSheetId="11">'Forma 12'!$P$83</definedName>
    <definedName name="VAS083_F_Ilgalaikioturt51Kitosveiklosne1">'Forma 12'!$P$83</definedName>
    <definedName name="VAS083_F_Ilgalaikioturt51Lrklimatokaito1" localSheetId="11">'Forma 12'!$E$83</definedName>
    <definedName name="VAS083_F_Ilgalaikioturt51Lrklimatokaito1">'Forma 12'!$E$83</definedName>
    <definedName name="VAS083_F_Ilgalaikioturt51Nuotekudumblot1" localSheetId="11">'Forma 12'!$L$83</definedName>
    <definedName name="VAS083_F_Ilgalaikioturt51Nuotekudumblot1">'Forma 12'!$L$83</definedName>
    <definedName name="VAS083_F_Ilgalaikioturt51Nuotekusurinki1" localSheetId="11">'Forma 12'!$J$83</definedName>
    <definedName name="VAS083_F_Ilgalaikioturt51Nuotekusurinki1">'Forma 12'!$J$83</definedName>
    <definedName name="VAS083_F_Ilgalaikioturt51Nuotekuvalymas1" localSheetId="11">'Forma 12'!$K$83</definedName>
    <definedName name="VAS083_F_Ilgalaikioturt51Nuotekuvalymas1">'Forma 12'!$K$83</definedName>
    <definedName name="VAS083_F_Ilgalaikioturt51Pavirsiniunuot1" localSheetId="11">'Forma 12'!$M$83</definedName>
    <definedName name="VAS083_F_Ilgalaikioturt51Pavirsiniunuot1">'Forma 12'!$M$83</definedName>
    <definedName name="VAS083_F_Ilgalaikioturt51Turtovienetask1" localSheetId="11">'Forma 12'!$F$83</definedName>
    <definedName name="VAS083_F_Ilgalaikioturt51Turtovienetask1">'Forma 12'!$F$83</definedName>
    <definedName name="VAS083_F_Ilgalaikioturt52Apskaitosveikla1" localSheetId="11">'Forma 12'!$N$85</definedName>
    <definedName name="VAS083_F_Ilgalaikioturt52Apskaitosveikla1">'Forma 12'!$N$85</definedName>
    <definedName name="VAS083_F_Ilgalaikioturt52Geriamojovande7" localSheetId="11">'Forma 12'!$G$85</definedName>
    <definedName name="VAS083_F_Ilgalaikioturt52Geriamojovande7">'Forma 12'!$G$85</definedName>
    <definedName name="VAS083_F_Ilgalaikioturt52Geriamojovande8" localSheetId="11">'Forma 12'!$H$85</definedName>
    <definedName name="VAS083_F_Ilgalaikioturt52Geriamojovande8">'Forma 12'!$H$85</definedName>
    <definedName name="VAS083_F_Ilgalaikioturt52Geriamojovande9" localSheetId="11">'Forma 12'!$I$85</definedName>
    <definedName name="VAS083_F_Ilgalaikioturt52Geriamojovande9">'Forma 12'!$I$85</definedName>
    <definedName name="VAS083_F_Ilgalaikioturt52Inventorinisnu1" localSheetId="11">'Forma 12'!$D$85</definedName>
    <definedName name="VAS083_F_Ilgalaikioturt52Inventorinisnu1">'Forma 12'!$D$85</definedName>
    <definedName name="VAS083_F_Ilgalaikioturt52Kitareguliuoja1" localSheetId="11">'Forma 12'!$O$85</definedName>
    <definedName name="VAS083_F_Ilgalaikioturt52Kitareguliuoja1">'Forma 12'!$O$85</definedName>
    <definedName name="VAS083_F_Ilgalaikioturt52Kitosveiklosne1" localSheetId="11">'Forma 12'!$P$85</definedName>
    <definedName name="VAS083_F_Ilgalaikioturt52Kitosveiklosne1">'Forma 12'!$P$85</definedName>
    <definedName name="VAS083_F_Ilgalaikioturt52Lrklimatokaito1" localSheetId="11">'Forma 12'!$E$85</definedName>
    <definedName name="VAS083_F_Ilgalaikioturt52Lrklimatokaito1">'Forma 12'!$E$85</definedName>
    <definedName name="VAS083_F_Ilgalaikioturt52Nuotekudumblot1" localSheetId="11">'Forma 12'!$L$85</definedName>
    <definedName name="VAS083_F_Ilgalaikioturt52Nuotekudumblot1">'Forma 12'!$L$85</definedName>
    <definedName name="VAS083_F_Ilgalaikioturt52Nuotekusurinki1" localSheetId="11">'Forma 12'!$J$85</definedName>
    <definedName name="VAS083_F_Ilgalaikioturt52Nuotekusurinki1">'Forma 12'!$J$85</definedName>
    <definedName name="VAS083_F_Ilgalaikioturt52Nuotekuvalymas1" localSheetId="11">'Forma 12'!$K$85</definedName>
    <definedName name="VAS083_F_Ilgalaikioturt52Nuotekuvalymas1">'Forma 12'!$K$85</definedName>
    <definedName name="VAS083_F_Ilgalaikioturt52Pavirsiniunuot1" localSheetId="11">'Forma 12'!$M$85</definedName>
    <definedName name="VAS083_F_Ilgalaikioturt52Pavirsiniunuot1">'Forma 12'!$M$85</definedName>
    <definedName name="VAS083_F_Ilgalaikioturt52Turtovienetask1" localSheetId="11">'Forma 12'!$F$85</definedName>
    <definedName name="VAS083_F_Ilgalaikioturt52Turtovienetask1">'Forma 12'!$F$85</definedName>
    <definedName name="VAS083_F_Ilgalaikioturt53Apskaitosveikla1" localSheetId="11">'Forma 12'!$N$86</definedName>
    <definedName name="VAS083_F_Ilgalaikioturt53Apskaitosveikla1">'Forma 12'!$N$86</definedName>
    <definedName name="VAS083_F_Ilgalaikioturt53Geriamojovande7" localSheetId="11">'Forma 12'!$G$86</definedName>
    <definedName name="VAS083_F_Ilgalaikioturt53Geriamojovande7">'Forma 12'!$G$86</definedName>
    <definedName name="VAS083_F_Ilgalaikioturt53Geriamojovande8" localSheetId="11">'Forma 12'!$H$86</definedName>
    <definedName name="VAS083_F_Ilgalaikioturt53Geriamojovande8">'Forma 12'!$H$86</definedName>
    <definedName name="VAS083_F_Ilgalaikioturt53Geriamojovande9" localSheetId="11">'Forma 12'!$I$86</definedName>
    <definedName name="VAS083_F_Ilgalaikioturt53Geriamojovande9">'Forma 12'!$I$86</definedName>
    <definedName name="VAS083_F_Ilgalaikioturt53Inventorinisnu1" localSheetId="11">'Forma 12'!$D$86</definedName>
    <definedName name="VAS083_F_Ilgalaikioturt53Inventorinisnu1">'Forma 12'!$D$86</definedName>
    <definedName name="VAS083_F_Ilgalaikioturt53Kitareguliuoja1" localSheetId="11">'Forma 12'!$O$86</definedName>
    <definedName name="VAS083_F_Ilgalaikioturt53Kitareguliuoja1">'Forma 12'!$O$86</definedName>
    <definedName name="VAS083_F_Ilgalaikioturt53Kitosveiklosne1" localSheetId="11">'Forma 12'!$P$86</definedName>
    <definedName name="VAS083_F_Ilgalaikioturt53Kitosveiklosne1">'Forma 12'!$P$86</definedName>
    <definedName name="VAS083_F_Ilgalaikioturt53Lrklimatokaito1" localSheetId="11">'Forma 12'!$E$86</definedName>
    <definedName name="VAS083_F_Ilgalaikioturt53Lrklimatokaito1">'Forma 12'!$E$86</definedName>
    <definedName name="VAS083_F_Ilgalaikioturt53Nuotekudumblot1" localSheetId="11">'Forma 12'!$L$86</definedName>
    <definedName name="VAS083_F_Ilgalaikioturt53Nuotekudumblot1">'Forma 12'!$L$86</definedName>
    <definedName name="VAS083_F_Ilgalaikioturt53Nuotekusurinki1" localSheetId="11">'Forma 12'!$J$86</definedName>
    <definedName name="VAS083_F_Ilgalaikioturt53Nuotekusurinki1">'Forma 12'!$J$86</definedName>
    <definedName name="VAS083_F_Ilgalaikioturt53Nuotekuvalymas1" localSheetId="11">'Forma 12'!$K$86</definedName>
    <definedName name="VAS083_F_Ilgalaikioturt53Nuotekuvalymas1">'Forma 12'!$K$86</definedName>
    <definedName name="VAS083_F_Ilgalaikioturt53Pavirsiniunuot1" localSheetId="11">'Forma 12'!$M$86</definedName>
    <definedName name="VAS083_F_Ilgalaikioturt53Pavirsiniunuot1">'Forma 12'!$M$86</definedName>
    <definedName name="VAS083_F_Ilgalaikioturt53Turtovienetask1" localSheetId="11">'Forma 12'!$F$86</definedName>
    <definedName name="VAS083_F_Ilgalaikioturt53Turtovienetask1">'Forma 12'!$F$86</definedName>
    <definedName name="VAS083_F_Ilgalaikioturt54Apskaitosveikla1" localSheetId="11">'Forma 12'!$N$87</definedName>
    <definedName name="VAS083_F_Ilgalaikioturt54Apskaitosveikla1">'Forma 12'!$N$87</definedName>
    <definedName name="VAS083_F_Ilgalaikioturt54Geriamojovande7" localSheetId="11">'Forma 12'!$G$87</definedName>
    <definedName name="VAS083_F_Ilgalaikioturt54Geriamojovande7">'Forma 12'!$G$87</definedName>
    <definedName name="VAS083_F_Ilgalaikioturt54Geriamojovande8" localSheetId="11">'Forma 12'!$H$87</definedName>
    <definedName name="VAS083_F_Ilgalaikioturt54Geriamojovande8">'Forma 12'!$H$87</definedName>
    <definedName name="VAS083_F_Ilgalaikioturt54Geriamojovande9" localSheetId="11">'Forma 12'!$I$87</definedName>
    <definedName name="VAS083_F_Ilgalaikioturt54Geriamojovande9">'Forma 12'!$I$87</definedName>
    <definedName name="VAS083_F_Ilgalaikioturt54Inventorinisnu1" localSheetId="11">'Forma 12'!$D$87</definedName>
    <definedName name="VAS083_F_Ilgalaikioturt54Inventorinisnu1">'Forma 12'!$D$87</definedName>
    <definedName name="VAS083_F_Ilgalaikioturt54Kitareguliuoja1" localSheetId="11">'Forma 12'!$O$87</definedName>
    <definedName name="VAS083_F_Ilgalaikioturt54Kitareguliuoja1">'Forma 12'!$O$87</definedName>
    <definedName name="VAS083_F_Ilgalaikioturt54Kitosveiklosne1" localSheetId="11">'Forma 12'!$P$87</definedName>
    <definedName name="VAS083_F_Ilgalaikioturt54Kitosveiklosne1">'Forma 12'!$P$87</definedName>
    <definedName name="VAS083_F_Ilgalaikioturt54Lrklimatokaito1" localSheetId="11">'Forma 12'!$E$87</definedName>
    <definedName name="VAS083_F_Ilgalaikioturt54Lrklimatokaito1">'Forma 12'!$E$87</definedName>
    <definedName name="VAS083_F_Ilgalaikioturt54Nuotekudumblot1" localSheetId="11">'Forma 12'!$L$87</definedName>
    <definedName name="VAS083_F_Ilgalaikioturt54Nuotekudumblot1">'Forma 12'!$L$87</definedName>
    <definedName name="VAS083_F_Ilgalaikioturt54Nuotekusurinki1" localSheetId="11">'Forma 12'!$J$87</definedName>
    <definedName name="VAS083_F_Ilgalaikioturt54Nuotekusurinki1">'Forma 12'!$J$87</definedName>
    <definedName name="VAS083_F_Ilgalaikioturt54Nuotekuvalymas1" localSheetId="11">'Forma 12'!$K$87</definedName>
    <definedName name="VAS083_F_Ilgalaikioturt54Nuotekuvalymas1">'Forma 12'!$K$87</definedName>
    <definedName name="VAS083_F_Ilgalaikioturt54Pavirsiniunuot1" localSheetId="11">'Forma 12'!$M$87</definedName>
    <definedName name="VAS083_F_Ilgalaikioturt54Pavirsiniunuot1">'Forma 12'!$M$87</definedName>
    <definedName name="VAS083_F_Ilgalaikioturt54Turtovienetask1" localSheetId="11">'Forma 12'!$F$87</definedName>
    <definedName name="VAS083_F_Ilgalaikioturt54Turtovienetask1">'Forma 12'!$F$87</definedName>
    <definedName name="VAS083_F_Ilgalaikioturt55Apskaitosveikla1" localSheetId="11">'Forma 12'!$N$89</definedName>
    <definedName name="VAS083_F_Ilgalaikioturt55Apskaitosveikla1">'Forma 12'!$N$89</definedName>
    <definedName name="VAS083_F_Ilgalaikioturt55Geriamojovande7" localSheetId="11">'Forma 12'!$G$89</definedName>
    <definedName name="VAS083_F_Ilgalaikioturt55Geriamojovande7">'Forma 12'!$G$89</definedName>
    <definedName name="VAS083_F_Ilgalaikioturt55Geriamojovande8" localSheetId="11">'Forma 12'!$H$89</definedName>
    <definedName name="VAS083_F_Ilgalaikioturt55Geriamojovande8">'Forma 12'!$H$89</definedName>
    <definedName name="VAS083_F_Ilgalaikioturt55Geriamojovande9" localSheetId="11">'Forma 12'!$I$89</definedName>
    <definedName name="VAS083_F_Ilgalaikioturt55Geriamojovande9">'Forma 12'!$I$89</definedName>
    <definedName name="VAS083_F_Ilgalaikioturt55Inventorinisnu1" localSheetId="11">'Forma 12'!$D$89</definedName>
    <definedName name="VAS083_F_Ilgalaikioturt55Inventorinisnu1">'Forma 12'!$D$89</definedName>
    <definedName name="VAS083_F_Ilgalaikioturt55Kitareguliuoja1" localSheetId="11">'Forma 12'!$O$89</definedName>
    <definedName name="VAS083_F_Ilgalaikioturt55Kitareguliuoja1">'Forma 12'!$O$89</definedName>
    <definedName name="VAS083_F_Ilgalaikioturt55Kitosveiklosne1" localSheetId="11">'Forma 12'!$P$89</definedName>
    <definedName name="VAS083_F_Ilgalaikioturt55Kitosveiklosne1">'Forma 12'!$P$89</definedName>
    <definedName name="VAS083_F_Ilgalaikioturt55Lrklimatokaito1" localSheetId="11">'Forma 12'!$E$89</definedName>
    <definedName name="VAS083_F_Ilgalaikioturt55Lrklimatokaito1">'Forma 12'!$E$89</definedName>
    <definedName name="VAS083_F_Ilgalaikioturt55Nuotekudumblot1" localSheetId="11">'Forma 12'!$L$89</definedName>
    <definedName name="VAS083_F_Ilgalaikioturt55Nuotekudumblot1">'Forma 12'!$L$89</definedName>
    <definedName name="VAS083_F_Ilgalaikioturt55Nuotekusurinki1" localSheetId="11">'Forma 12'!$J$89</definedName>
    <definedName name="VAS083_F_Ilgalaikioturt55Nuotekusurinki1">'Forma 12'!$J$89</definedName>
    <definedName name="VAS083_F_Ilgalaikioturt55Nuotekuvalymas1" localSheetId="11">'Forma 12'!$K$89</definedName>
    <definedName name="VAS083_F_Ilgalaikioturt55Nuotekuvalymas1">'Forma 12'!$K$89</definedName>
    <definedName name="VAS083_F_Ilgalaikioturt55Pavirsiniunuot1" localSheetId="11">'Forma 12'!$M$89</definedName>
    <definedName name="VAS083_F_Ilgalaikioturt55Pavirsiniunuot1">'Forma 12'!$M$89</definedName>
    <definedName name="VAS083_F_Ilgalaikioturt55Turtovienetask1" localSheetId="11">'Forma 12'!$F$89</definedName>
    <definedName name="VAS083_F_Ilgalaikioturt55Turtovienetask1">'Forma 12'!$F$89</definedName>
    <definedName name="VAS083_F_Ilgalaikioturt56Apskaitosveikla1" localSheetId="11">'Forma 12'!$N$90</definedName>
    <definedName name="VAS083_F_Ilgalaikioturt56Apskaitosveikla1">'Forma 12'!$N$90</definedName>
    <definedName name="VAS083_F_Ilgalaikioturt56Geriamojovande7" localSheetId="11">'Forma 12'!$G$90</definedName>
    <definedName name="VAS083_F_Ilgalaikioturt56Geriamojovande7">'Forma 12'!$G$90</definedName>
    <definedName name="VAS083_F_Ilgalaikioturt56Geriamojovande8" localSheetId="11">'Forma 12'!$H$90</definedName>
    <definedName name="VAS083_F_Ilgalaikioturt56Geriamojovande8">'Forma 12'!$H$90</definedName>
    <definedName name="VAS083_F_Ilgalaikioturt56Geriamojovande9" localSheetId="11">'Forma 12'!$I$90</definedName>
    <definedName name="VAS083_F_Ilgalaikioturt56Geriamojovande9">'Forma 12'!$I$90</definedName>
    <definedName name="VAS083_F_Ilgalaikioturt56Inventorinisnu1" localSheetId="11">'Forma 12'!$D$90</definedName>
    <definedName name="VAS083_F_Ilgalaikioturt56Inventorinisnu1">'Forma 12'!$D$90</definedName>
    <definedName name="VAS083_F_Ilgalaikioturt56Kitareguliuoja1" localSheetId="11">'Forma 12'!$O$90</definedName>
    <definedName name="VAS083_F_Ilgalaikioturt56Kitareguliuoja1">'Forma 12'!$O$90</definedName>
    <definedName name="VAS083_F_Ilgalaikioturt56Kitosveiklosne1" localSheetId="11">'Forma 12'!$P$90</definedName>
    <definedName name="VAS083_F_Ilgalaikioturt56Kitosveiklosne1">'Forma 12'!$P$90</definedName>
    <definedName name="VAS083_F_Ilgalaikioturt56Lrklimatokaito1" localSheetId="11">'Forma 12'!$E$90</definedName>
    <definedName name="VAS083_F_Ilgalaikioturt56Lrklimatokaito1">'Forma 12'!$E$90</definedName>
    <definedName name="VAS083_F_Ilgalaikioturt56Nuotekudumblot1" localSheetId="11">'Forma 12'!$L$90</definedName>
    <definedName name="VAS083_F_Ilgalaikioturt56Nuotekudumblot1">'Forma 12'!$L$90</definedName>
    <definedName name="VAS083_F_Ilgalaikioturt56Nuotekusurinki1" localSheetId="11">'Forma 12'!$J$90</definedName>
    <definedName name="VAS083_F_Ilgalaikioturt56Nuotekusurinki1">'Forma 12'!$J$90</definedName>
    <definedName name="VAS083_F_Ilgalaikioturt56Nuotekuvalymas1" localSheetId="11">'Forma 12'!$K$90</definedName>
    <definedName name="VAS083_F_Ilgalaikioturt56Nuotekuvalymas1">'Forma 12'!$K$90</definedName>
    <definedName name="VAS083_F_Ilgalaikioturt56Pavirsiniunuot1" localSheetId="11">'Forma 12'!$M$90</definedName>
    <definedName name="VAS083_F_Ilgalaikioturt56Pavirsiniunuot1">'Forma 12'!$M$90</definedName>
    <definedName name="VAS083_F_Ilgalaikioturt56Turtovienetask1" localSheetId="11">'Forma 12'!$F$90</definedName>
    <definedName name="VAS083_F_Ilgalaikioturt56Turtovienetask1">'Forma 12'!$F$90</definedName>
    <definedName name="VAS083_F_Ilgalaikioturt57Apskaitosveikla1" localSheetId="11">'Forma 12'!$N$91</definedName>
    <definedName name="VAS083_F_Ilgalaikioturt57Apskaitosveikla1">'Forma 12'!$N$91</definedName>
    <definedName name="VAS083_F_Ilgalaikioturt57Geriamojovande7" localSheetId="11">'Forma 12'!$G$91</definedName>
    <definedName name="VAS083_F_Ilgalaikioturt57Geriamojovande7">'Forma 12'!$G$91</definedName>
    <definedName name="VAS083_F_Ilgalaikioturt57Geriamojovande8" localSheetId="11">'Forma 12'!$H$91</definedName>
    <definedName name="VAS083_F_Ilgalaikioturt57Geriamojovande8">'Forma 12'!$H$91</definedName>
    <definedName name="VAS083_F_Ilgalaikioturt57Geriamojovande9" localSheetId="11">'Forma 12'!$I$91</definedName>
    <definedName name="VAS083_F_Ilgalaikioturt57Geriamojovande9">'Forma 12'!$I$91</definedName>
    <definedName name="VAS083_F_Ilgalaikioturt57Inventorinisnu1" localSheetId="11">'Forma 12'!$D$91</definedName>
    <definedName name="VAS083_F_Ilgalaikioturt57Inventorinisnu1">'Forma 12'!$D$91</definedName>
    <definedName name="VAS083_F_Ilgalaikioturt57Kitareguliuoja1" localSheetId="11">'Forma 12'!$O$91</definedName>
    <definedName name="VAS083_F_Ilgalaikioturt57Kitareguliuoja1">'Forma 12'!$O$91</definedName>
    <definedName name="VAS083_F_Ilgalaikioturt57Kitosveiklosne1" localSheetId="11">'Forma 12'!$P$91</definedName>
    <definedName name="VAS083_F_Ilgalaikioturt57Kitosveiklosne1">'Forma 12'!$P$91</definedName>
    <definedName name="VAS083_F_Ilgalaikioturt57Lrklimatokaito1" localSheetId="11">'Forma 12'!$E$91</definedName>
    <definedName name="VAS083_F_Ilgalaikioturt57Lrklimatokaito1">'Forma 12'!$E$91</definedName>
    <definedName name="VAS083_F_Ilgalaikioturt57Nuotekudumblot1" localSheetId="11">'Forma 12'!$L$91</definedName>
    <definedName name="VAS083_F_Ilgalaikioturt57Nuotekudumblot1">'Forma 12'!$L$91</definedName>
    <definedName name="VAS083_F_Ilgalaikioturt57Nuotekusurinki1" localSheetId="11">'Forma 12'!$J$91</definedName>
    <definedName name="VAS083_F_Ilgalaikioturt57Nuotekusurinki1">'Forma 12'!$J$91</definedName>
    <definedName name="VAS083_F_Ilgalaikioturt57Nuotekuvalymas1" localSheetId="11">'Forma 12'!$K$91</definedName>
    <definedName name="VAS083_F_Ilgalaikioturt57Nuotekuvalymas1">'Forma 12'!$K$91</definedName>
    <definedName name="VAS083_F_Ilgalaikioturt57Pavirsiniunuot1" localSheetId="11">'Forma 12'!$M$91</definedName>
    <definedName name="VAS083_F_Ilgalaikioturt57Pavirsiniunuot1">'Forma 12'!$M$91</definedName>
    <definedName name="VAS083_F_Ilgalaikioturt57Turtovienetask1" localSheetId="11">'Forma 12'!$F$91</definedName>
    <definedName name="VAS083_F_Ilgalaikioturt57Turtovienetask1">'Forma 12'!$F$91</definedName>
    <definedName name="VAS083_F_Ilgalaikioturt58Apskaitosveikla1" localSheetId="11">'Forma 12'!$N$95</definedName>
    <definedName name="VAS083_F_Ilgalaikioturt58Apskaitosveikla1">'Forma 12'!$N$95</definedName>
    <definedName name="VAS083_F_Ilgalaikioturt58Geriamojovande7" localSheetId="11">'Forma 12'!$G$95</definedName>
    <definedName name="VAS083_F_Ilgalaikioturt58Geriamojovande7">'Forma 12'!$G$95</definedName>
    <definedName name="VAS083_F_Ilgalaikioturt58Geriamojovande8" localSheetId="11">'Forma 12'!$H$95</definedName>
    <definedName name="VAS083_F_Ilgalaikioturt58Geriamojovande8">'Forma 12'!$H$95</definedName>
    <definedName name="VAS083_F_Ilgalaikioturt58Geriamojovande9" localSheetId="11">'Forma 12'!$I$95</definedName>
    <definedName name="VAS083_F_Ilgalaikioturt58Geriamojovande9">'Forma 12'!$I$95</definedName>
    <definedName name="VAS083_F_Ilgalaikioturt58Inventorinisnu1" localSheetId="11">'Forma 12'!$D$95</definedName>
    <definedName name="VAS083_F_Ilgalaikioturt58Inventorinisnu1">'Forma 12'!$D$95</definedName>
    <definedName name="VAS083_F_Ilgalaikioturt58Kitareguliuoja1" localSheetId="11">'Forma 12'!$O$95</definedName>
    <definedName name="VAS083_F_Ilgalaikioturt58Kitareguliuoja1">'Forma 12'!$O$95</definedName>
    <definedName name="VAS083_F_Ilgalaikioturt58Kitosveiklosne1" localSheetId="11">'Forma 12'!$P$95</definedName>
    <definedName name="VAS083_F_Ilgalaikioturt58Kitosveiklosne1">'Forma 12'!$P$95</definedName>
    <definedName name="VAS083_F_Ilgalaikioturt58Lrklimatokaito1" localSheetId="11">'Forma 12'!$E$95</definedName>
    <definedName name="VAS083_F_Ilgalaikioturt58Lrklimatokaito1">'Forma 12'!$E$95</definedName>
    <definedName name="VAS083_F_Ilgalaikioturt58Nuotekudumblot1" localSheetId="11">'Forma 12'!$L$95</definedName>
    <definedName name="VAS083_F_Ilgalaikioturt58Nuotekudumblot1">'Forma 12'!$L$95</definedName>
    <definedName name="VAS083_F_Ilgalaikioturt58Nuotekusurinki1" localSheetId="11">'Forma 12'!$J$95</definedName>
    <definedName name="VAS083_F_Ilgalaikioturt58Nuotekusurinki1">'Forma 12'!$J$95</definedName>
    <definedName name="VAS083_F_Ilgalaikioturt58Nuotekuvalymas1" localSheetId="11">'Forma 12'!$K$95</definedName>
    <definedName name="VAS083_F_Ilgalaikioturt58Nuotekuvalymas1">'Forma 12'!$K$95</definedName>
    <definedName name="VAS083_F_Ilgalaikioturt58Pavirsiniunuot1" localSheetId="11">'Forma 12'!$M$95</definedName>
    <definedName name="VAS083_F_Ilgalaikioturt58Pavirsiniunuot1">'Forma 12'!$M$95</definedName>
    <definedName name="VAS083_F_Ilgalaikioturt58Turtovienetask1" localSheetId="11">'Forma 12'!$F$95</definedName>
    <definedName name="VAS083_F_Ilgalaikioturt58Turtovienetask1">'Forma 12'!$F$95</definedName>
    <definedName name="VAS083_F_Ilgalaikioturt59Apskaitosveikla1" localSheetId="11">'Forma 12'!$N$96</definedName>
    <definedName name="VAS083_F_Ilgalaikioturt59Apskaitosveikla1">'Forma 12'!$N$96</definedName>
    <definedName name="VAS083_F_Ilgalaikioturt59Geriamojovande7" localSheetId="11">'Forma 12'!$G$96</definedName>
    <definedName name="VAS083_F_Ilgalaikioturt59Geriamojovande7">'Forma 12'!$G$96</definedName>
    <definedName name="VAS083_F_Ilgalaikioturt59Geriamojovande8" localSheetId="11">'Forma 12'!$H$96</definedName>
    <definedName name="VAS083_F_Ilgalaikioturt59Geriamojovande8">'Forma 12'!$H$96</definedName>
    <definedName name="VAS083_F_Ilgalaikioturt59Geriamojovande9" localSheetId="11">'Forma 12'!$I$96</definedName>
    <definedName name="VAS083_F_Ilgalaikioturt59Geriamojovande9">'Forma 12'!$I$96</definedName>
    <definedName name="VAS083_F_Ilgalaikioturt59Inventorinisnu1" localSheetId="11">'Forma 12'!$D$96</definedName>
    <definedName name="VAS083_F_Ilgalaikioturt59Inventorinisnu1">'Forma 12'!$D$96</definedName>
    <definedName name="VAS083_F_Ilgalaikioturt59Kitareguliuoja1" localSheetId="11">'Forma 12'!$O$96</definedName>
    <definedName name="VAS083_F_Ilgalaikioturt59Kitareguliuoja1">'Forma 12'!$O$96</definedName>
    <definedName name="VAS083_F_Ilgalaikioturt59Kitosveiklosne1" localSheetId="11">'Forma 12'!$P$96</definedName>
    <definedName name="VAS083_F_Ilgalaikioturt59Kitosveiklosne1">'Forma 12'!$P$96</definedName>
    <definedName name="VAS083_F_Ilgalaikioturt59Lrklimatokaito1" localSheetId="11">'Forma 12'!$E$96</definedName>
    <definedName name="VAS083_F_Ilgalaikioturt59Lrklimatokaito1">'Forma 12'!$E$96</definedName>
    <definedName name="VAS083_F_Ilgalaikioturt59Nuotekudumblot1" localSheetId="11">'Forma 12'!$L$96</definedName>
    <definedName name="VAS083_F_Ilgalaikioturt59Nuotekudumblot1">'Forma 12'!$L$96</definedName>
    <definedName name="VAS083_F_Ilgalaikioturt59Nuotekusurinki1" localSheetId="11">'Forma 12'!$J$96</definedName>
    <definedName name="VAS083_F_Ilgalaikioturt59Nuotekusurinki1">'Forma 12'!$J$96</definedName>
    <definedName name="VAS083_F_Ilgalaikioturt59Nuotekuvalymas1" localSheetId="11">'Forma 12'!$K$96</definedName>
    <definedName name="VAS083_F_Ilgalaikioturt59Nuotekuvalymas1">'Forma 12'!$K$96</definedName>
    <definedName name="VAS083_F_Ilgalaikioturt59Pavirsiniunuot1" localSheetId="11">'Forma 12'!$M$96</definedName>
    <definedName name="VAS083_F_Ilgalaikioturt59Pavirsiniunuot1">'Forma 12'!$M$96</definedName>
    <definedName name="VAS083_F_Ilgalaikioturt59Turtovienetask1" localSheetId="11">'Forma 12'!$F$96</definedName>
    <definedName name="VAS083_F_Ilgalaikioturt59Turtovienetask1">'Forma 12'!$F$96</definedName>
    <definedName name="VAS083_F_Ilgalaikioturt5Apskaitosveikla1" localSheetId="11">'Forma 12'!$N$18</definedName>
    <definedName name="VAS083_F_Ilgalaikioturt5Apskaitosveikla1">'Forma 12'!$N$18</definedName>
    <definedName name="VAS083_F_Ilgalaikioturt5Geriamojovande7" localSheetId="11">'Forma 12'!$G$18</definedName>
    <definedName name="VAS083_F_Ilgalaikioturt5Geriamojovande7">'Forma 12'!$G$18</definedName>
    <definedName name="VAS083_F_Ilgalaikioturt5Geriamojovande8" localSheetId="11">'Forma 12'!$H$18</definedName>
    <definedName name="VAS083_F_Ilgalaikioturt5Geriamojovande8">'Forma 12'!$H$18</definedName>
    <definedName name="VAS083_F_Ilgalaikioturt5Geriamojovande9" localSheetId="11">'Forma 12'!$I$18</definedName>
    <definedName name="VAS083_F_Ilgalaikioturt5Geriamojovande9">'Forma 12'!$I$18</definedName>
    <definedName name="VAS083_F_Ilgalaikioturt5Inventorinisnu1" localSheetId="11">'Forma 12'!$D$18</definedName>
    <definedName name="VAS083_F_Ilgalaikioturt5Inventorinisnu1">'Forma 12'!$D$18</definedName>
    <definedName name="VAS083_F_Ilgalaikioturt5Kitareguliuoja1" localSheetId="11">'Forma 12'!$O$18</definedName>
    <definedName name="VAS083_F_Ilgalaikioturt5Kitareguliuoja1">'Forma 12'!$O$18</definedName>
    <definedName name="VAS083_F_Ilgalaikioturt5Kitosveiklosne1" localSheetId="11">'Forma 12'!$P$18</definedName>
    <definedName name="VAS083_F_Ilgalaikioturt5Kitosveiklosne1">'Forma 12'!$P$18</definedName>
    <definedName name="VAS083_F_Ilgalaikioturt5Lrklimatokaito1" localSheetId="11">'Forma 12'!$E$18</definedName>
    <definedName name="VAS083_F_Ilgalaikioturt5Lrklimatokaito1">'Forma 12'!$E$18</definedName>
    <definedName name="VAS083_F_Ilgalaikioturt5Nuotekudumblot1" localSheetId="11">'Forma 12'!$L$18</definedName>
    <definedName name="VAS083_F_Ilgalaikioturt5Nuotekudumblot1">'Forma 12'!$L$18</definedName>
    <definedName name="VAS083_F_Ilgalaikioturt5Nuotekusurinki1" localSheetId="11">'Forma 12'!$J$18</definedName>
    <definedName name="VAS083_F_Ilgalaikioturt5Nuotekusurinki1">'Forma 12'!$J$18</definedName>
    <definedName name="VAS083_F_Ilgalaikioturt5Nuotekuvalymas1" localSheetId="11">'Forma 12'!$K$18</definedName>
    <definedName name="VAS083_F_Ilgalaikioturt5Nuotekuvalymas1">'Forma 12'!$K$18</definedName>
    <definedName name="VAS083_F_Ilgalaikioturt5Pavirsiniunuot1" localSheetId="11">'Forma 12'!$M$18</definedName>
    <definedName name="VAS083_F_Ilgalaikioturt5Pavirsiniunuot1">'Forma 12'!$M$18</definedName>
    <definedName name="VAS083_F_Ilgalaikioturt5Turtovienetask1" localSheetId="11">'Forma 12'!$F$18</definedName>
    <definedName name="VAS083_F_Ilgalaikioturt5Turtovienetask1">'Forma 12'!$F$18</definedName>
    <definedName name="VAS083_F_Ilgalaikioturt60Apskaitosveikla1" localSheetId="11">'Forma 12'!$N$97</definedName>
    <definedName name="VAS083_F_Ilgalaikioturt60Apskaitosveikla1">'Forma 12'!$N$97</definedName>
    <definedName name="VAS083_F_Ilgalaikioturt60Geriamojovande7" localSheetId="11">'Forma 12'!$G$97</definedName>
    <definedName name="VAS083_F_Ilgalaikioturt60Geriamojovande7">'Forma 12'!$G$97</definedName>
    <definedName name="VAS083_F_Ilgalaikioturt60Geriamojovande8" localSheetId="11">'Forma 12'!$H$97</definedName>
    <definedName name="VAS083_F_Ilgalaikioturt60Geriamojovande8">'Forma 12'!$H$97</definedName>
    <definedName name="VAS083_F_Ilgalaikioturt60Geriamojovande9" localSheetId="11">'Forma 12'!$I$97</definedName>
    <definedName name="VAS083_F_Ilgalaikioturt60Geriamojovande9">'Forma 12'!$I$97</definedName>
    <definedName name="VAS083_F_Ilgalaikioturt60Inventorinisnu1" localSheetId="11">'Forma 12'!$D$97</definedName>
    <definedName name="VAS083_F_Ilgalaikioturt60Inventorinisnu1">'Forma 12'!$D$97</definedName>
    <definedName name="VAS083_F_Ilgalaikioturt60Kitareguliuoja1" localSheetId="11">'Forma 12'!$O$97</definedName>
    <definedName name="VAS083_F_Ilgalaikioturt60Kitareguliuoja1">'Forma 12'!$O$97</definedName>
    <definedName name="VAS083_F_Ilgalaikioturt60Kitosveiklosne1" localSheetId="11">'Forma 12'!$P$97</definedName>
    <definedName name="VAS083_F_Ilgalaikioturt60Kitosveiklosne1">'Forma 12'!$P$97</definedName>
    <definedName name="VAS083_F_Ilgalaikioturt60Lrklimatokaito1" localSheetId="11">'Forma 12'!$E$97</definedName>
    <definedName name="VAS083_F_Ilgalaikioturt60Lrklimatokaito1">'Forma 12'!$E$97</definedName>
    <definedName name="VAS083_F_Ilgalaikioturt60Nuotekudumblot1" localSheetId="11">'Forma 12'!$L$97</definedName>
    <definedName name="VAS083_F_Ilgalaikioturt60Nuotekudumblot1">'Forma 12'!$L$97</definedName>
    <definedName name="VAS083_F_Ilgalaikioturt60Nuotekusurinki1" localSheetId="11">'Forma 12'!$J$97</definedName>
    <definedName name="VAS083_F_Ilgalaikioturt60Nuotekusurinki1">'Forma 12'!$J$97</definedName>
    <definedName name="VAS083_F_Ilgalaikioturt60Nuotekuvalymas1" localSheetId="11">'Forma 12'!$K$97</definedName>
    <definedName name="VAS083_F_Ilgalaikioturt60Nuotekuvalymas1">'Forma 12'!$K$97</definedName>
    <definedName name="VAS083_F_Ilgalaikioturt60Pavirsiniunuot1" localSheetId="11">'Forma 12'!$M$97</definedName>
    <definedName name="VAS083_F_Ilgalaikioturt60Pavirsiniunuot1">'Forma 12'!$M$97</definedName>
    <definedName name="VAS083_F_Ilgalaikioturt60Turtovienetask1" localSheetId="11">'Forma 12'!$F$97</definedName>
    <definedName name="VAS083_F_Ilgalaikioturt60Turtovienetask1">'Forma 12'!$F$97</definedName>
    <definedName name="VAS083_F_Ilgalaikioturt61Apskaitosveikla1" localSheetId="11">'Forma 12'!$N$99</definedName>
    <definedName name="VAS083_F_Ilgalaikioturt61Apskaitosveikla1">'Forma 12'!$N$99</definedName>
    <definedName name="VAS083_F_Ilgalaikioturt61Geriamojovande7" localSheetId="11">'Forma 12'!$G$99</definedName>
    <definedName name="VAS083_F_Ilgalaikioturt61Geriamojovande7">'Forma 12'!$G$99</definedName>
    <definedName name="VAS083_F_Ilgalaikioturt61Geriamojovande8" localSheetId="11">'Forma 12'!$H$99</definedName>
    <definedName name="VAS083_F_Ilgalaikioturt61Geriamojovande8">'Forma 12'!$H$99</definedName>
    <definedName name="VAS083_F_Ilgalaikioturt61Geriamojovande9" localSheetId="11">'Forma 12'!$I$99</definedName>
    <definedName name="VAS083_F_Ilgalaikioturt61Geriamojovande9">'Forma 12'!$I$99</definedName>
    <definedName name="VAS083_F_Ilgalaikioturt61Inventorinisnu1" localSheetId="11">'Forma 12'!$D$99</definedName>
    <definedName name="VAS083_F_Ilgalaikioturt61Inventorinisnu1">'Forma 12'!$D$99</definedName>
    <definedName name="VAS083_F_Ilgalaikioturt61Kitareguliuoja1" localSheetId="11">'Forma 12'!$O$99</definedName>
    <definedName name="VAS083_F_Ilgalaikioturt61Kitareguliuoja1">'Forma 12'!$O$99</definedName>
    <definedName name="VAS083_F_Ilgalaikioturt61Kitosveiklosne1" localSheetId="11">'Forma 12'!$P$99</definedName>
    <definedName name="VAS083_F_Ilgalaikioturt61Kitosveiklosne1">'Forma 12'!$P$99</definedName>
    <definedName name="VAS083_F_Ilgalaikioturt61Lrklimatokaito1" localSheetId="11">'Forma 12'!$E$99</definedName>
    <definedName name="VAS083_F_Ilgalaikioturt61Lrklimatokaito1">'Forma 12'!$E$99</definedName>
    <definedName name="VAS083_F_Ilgalaikioturt61Nuotekudumblot1" localSheetId="11">'Forma 12'!$L$99</definedName>
    <definedName name="VAS083_F_Ilgalaikioturt61Nuotekudumblot1">'Forma 12'!$L$99</definedName>
    <definedName name="VAS083_F_Ilgalaikioturt61Nuotekusurinki1" localSheetId="11">'Forma 12'!$J$99</definedName>
    <definedName name="VAS083_F_Ilgalaikioturt61Nuotekusurinki1">'Forma 12'!$J$99</definedName>
    <definedName name="VAS083_F_Ilgalaikioturt61Nuotekuvalymas1" localSheetId="11">'Forma 12'!$K$99</definedName>
    <definedName name="VAS083_F_Ilgalaikioturt61Nuotekuvalymas1">'Forma 12'!$K$99</definedName>
    <definedName name="VAS083_F_Ilgalaikioturt61Pavirsiniunuot1" localSheetId="11">'Forma 12'!$M$99</definedName>
    <definedName name="VAS083_F_Ilgalaikioturt61Pavirsiniunuot1">'Forma 12'!$M$99</definedName>
    <definedName name="VAS083_F_Ilgalaikioturt61Turtovienetask1" localSheetId="11">'Forma 12'!$F$99</definedName>
    <definedName name="VAS083_F_Ilgalaikioturt61Turtovienetask1">'Forma 12'!$F$99</definedName>
    <definedName name="VAS083_F_Ilgalaikioturt62Apskaitosveikla1" localSheetId="11">'Forma 12'!$N$100</definedName>
    <definedName name="VAS083_F_Ilgalaikioturt62Apskaitosveikla1">'Forma 12'!$N$100</definedName>
    <definedName name="VAS083_F_Ilgalaikioturt62Geriamojovande7" localSheetId="11">'Forma 12'!$G$100</definedName>
    <definedName name="VAS083_F_Ilgalaikioturt62Geriamojovande7">'Forma 12'!$G$100</definedName>
    <definedName name="VAS083_F_Ilgalaikioturt62Geriamojovande8" localSheetId="11">'Forma 12'!$H$100</definedName>
    <definedName name="VAS083_F_Ilgalaikioturt62Geriamojovande8">'Forma 12'!$H$100</definedName>
    <definedName name="VAS083_F_Ilgalaikioturt62Geriamojovande9" localSheetId="11">'Forma 12'!$I$100</definedName>
    <definedName name="VAS083_F_Ilgalaikioturt62Geriamojovande9">'Forma 12'!$I$100</definedName>
    <definedName name="VAS083_F_Ilgalaikioturt62Inventorinisnu1" localSheetId="11">'Forma 12'!$D$100</definedName>
    <definedName name="VAS083_F_Ilgalaikioturt62Inventorinisnu1">'Forma 12'!$D$100</definedName>
    <definedName name="VAS083_F_Ilgalaikioturt62Kitareguliuoja1" localSheetId="11">'Forma 12'!$O$100</definedName>
    <definedName name="VAS083_F_Ilgalaikioturt62Kitareguliuoja1">'Forma 12'!$O$100</definedName>
    <definedName name="VAS083_F_Ilgalaikioturt62Kitosveiklosne1" localSheetId="11">'Forma 12'!$P$100</definedName>
    <definedName name="VAS083_F_Ilgalaikioturt62Kitosveiklosne1">'Forma 12'!$P$100</definedName>
    <definedName name="VAS083_F_Ilgalaikioturt62Lrklimatokaito1" localSheetId="11">'Forma 12'!$E$100</definedName>
    <definedName name="VAS083_F_Ilgalaikioturt62Lrklimatokaito1">'Forma 12'!$E$100</definedName>
    <definedName name="VAS083_F_Ilgalaikioturt62Nuotekudumblot1" localSheetId="11">'Forma 12'!$L$100</definedName>
    <definedName name="VAS083_F_Ilgalaikioturt62Nuotekudumblot1">'Forma 12'!$L$100</definedName>
    <definedName name="VAS083_F_Ilgalaikioturt62Nuotekusurinki1" localSheetId="11">'Forma 12'!$J$100</definedName>
    <definedName name="VAS083_F_Ilgalaikioturt62Nuotekusurinki1">'Forma 12'!$J$100</definedName>
    <definedName name="VAS083_F_Ilgalaikioturt62Nuotekuvalymas1" localSheetId="11">'Forma 12'!$K$100</definedName>
    <definedName name="VAS083_F_Ilgalaikioturt62Nuotekuvalymas1">'Forma 12'!$K$100</definedName>
    <definedName name="VAS083_F_Ilgalaikioturt62Pavirsiniunuot1" localSheetId="11">'Forma 12'!$M$100</definedName>
    <definedName name="VAS083_F_Ilgalaikioturt62Pavirsiniunuot1">'Forma 12'!$M$100</definedName>
    <definedName name="VAS083_F_Ilgalaikioturt62Turtovienetask1" localSheetId="11">'Forma 12'!$F$100</definedName>
    <definedName name="VAS083_F_Ilgalaikioturt62Turtovienetask1">'Forma 12'!$F$100</definedName>
    <definedName name="VAS083_F_Ilgalaikioturt63Apskaitosveikla1" localSheetId="11">'Forma 12'!$N$101</definedName>
    <definedName name="VAS083_F_Ilgalaikioturt63Apskaitosveikla1">'Forma 12'!$N$101</definedName>
    <definedName name="VAS083_F_Ilgalaikioturt63Geriamojovande7" localSheetId="11">'Forma 12'!$G$101</definedName>
    <definedName name="VAS083_F_Ilgalaikioturt63Geriamojovande7">'Forma 12'!$G$101</definedName>
    <definedName name="VAS083_F_Ilgalaikioturt63Geriamojovande8" localSheetId="11">'Forma 12'!$H$101</definedName>
    <definedName name="VAS083_F_Ilgalaikioturt63Geriamojovande8">'Forma 12'!$H$101</definedName>
    <definedName name="VAS083_F_Ilgalaikioturt63Geriamojovande9" localSheetId="11">'Forma 12'!$I$101</definedName>
    <definedName name="VAS083_F_Ilgalaikioturt63Geriamojovande9">'Forma 12'!$I$101</definedName>
    <definedName name="VAS083_F_Ilgalaikioturt63Inventorinisnu1" localSheetId="11">'Forma 12'!$D$101</definedName>
    <definedName name="VAS083_F_Ilgalaikioturt63Inventorinisnu1">'Forma 12'!$D$101</definedName>
    <definedName name="VAS083_F_Ilgalaikioturt63Kitareguliuoja1" localSheetId="11">'Forma 12'!$O$101</definedName>
    <definedName name="VAS083_F_Ilgalaikioturt63Kitareguliuoja1">'Forma 12'!$O$101</definedName>
    <definedName name="VAS083_F_Ilgalaikioturt63Kitosveiklosne1" localSheetId="11">'Forma 12'!$P$101</definedName>
    <definedName name="VAS083_F_Ilgalaikioturt63Kitosveiklosne1">'Forma 12'!$P$101</definedName>
    <definedName name="VAS083_F_Ilgalaikioturt63Lrklimatokaito1" localSheetId="11">'Forma 12'!$E$101</definedName>
    <definedName name="VAS083_F_Ilgalaikioturt63Lrklimatokaito1">'Forma 12'!$E$101</definedName>
    <definedName name="VAS083_F_Ilgalaikioturt63Nuotekudumblot1" localSheetId="11">'Forma 12'!$L$101</definedName>
    <definedName name="VAS083_F_Ilgalaikioturt63Nuotekudumblot1">'Forma 12'!$L$101</definedName>
    <definedName name="VAS083_F_Ilgalaikioturt63Nuotekusurinki1" localSheetId="11">'Forma 12'!$J$101</definedName>
    <definedName name="VAS083_F_Ilgalaikioturt63Nuotekusurinki1">'Forma 12'!$J$101</definedName>
    <definedName name="VAS083_F_Ilgalaikioturt63Nuotekuvalymas1" localSheetId="11">'Forma 12'!$K$101</definedName>
    <definedName name="VAS083_F_Ilgalaikioturt63Nuotekuvalymas1">'Forma 12'!$K$101</definedName>
    <definedName name="VAS083_F_Ilgalaikioturt63Pavirsiniunuot1" localSheetId="11">'Forma 12'!$M$101</definedName>
    <definedName name="VAS083_F_Ilgalaikioturt63Pavirsiniunuot1">'Forma 12'!$M$101</definedName>
    <definedName name="VAS083_F_Ilgalaikioturt63Turtovienetask1" localSheetId="11">'Forma 12'!$F$101</definedName>
    <definedName name="VAS083_F_Ilgalaikioturt63Turtovienetask1">'Forma 12'!$F$101</definedName>
    <definedName name="VAS083_F_Ilgalaikioturt64Apskaitosveikla1" localSheetId="11">'Forma 12'!$N$103</definedName>
    <definedName name="VAS083_F_Ilgalaikioturt64Apskaitosveikla1">'Forma 12'!$N$103</definedName>
    <definedName name="VAS083_F_Ilgalaikioturt64Geriamojovande7" localSheetId="11">'Forma 12'!$G$103</definedName>
    <definedName name="VAS083_F_Ilgalaikioturt64Geriamojovande7">'Forma 12'!$G$103</definedName>
    <definedName name="VAS083_F_Ilgalaikioturt64Geriamojovande8" localSheetId="11">'Forma 12'!$H$103</definedName>
    <definedName name="VAS083_F_Ilgalaikioturt64Geriamojovande8">'Forma 12'!$H$103</definedName>
    <definedName name="VAS083_F_Ilgalaikioturt64Geriamojovande9" localSheetId="11">'Forma 12'!$I$103</definedName>
    <definedName name="VAS083_F_Ilgalaikioturt64Geriamojovande9">'Forma 12'!$I$103</definedName>
    <definedName name="VAS083_F_Ilgalaikioturt64Inventorinisnu1" localSheetId="11">'Forma 12'!$D$103</definedName>
    <definedName name="VAS083_F_Ilgalaikioturt64Inventorinisnu1">'Forma 12'!$D$103</definedName>
    <definedName name="VAS083_F_Ilgalaikioturt64Kitareguliuoja1" localSheetId="11">'Forma 12'!$O$103</definedName>
    <definedName name="VAS083_F_Ilgalaikioturt64Kitareguliuoja1">'Forma 12'!$O$103</definedName>
    <definedName name="VAS083_F_Ilgalaikioturt64Kitosveiklosne1" localSheetId="11">'Forma 12'!$P$103</definedName>
    <definedName name="VAS083_F_Ilgalaikioturt64Kitosveiklosne1">'Forma 12'!$P$103</definedName>
    <definedName name="VAS083_F_Ilgalaikioturt64Lrklimatokaito1" localSheetId="11">'Forma 12'!$E$103</definedName>
    <definedName name="VAS083_F_Ilgalaikioturt64Lrklimatokaito1">'Forma 12'!$E$103</definedName>
    <definedName name="VAS083_F_Ilgalaikioturt64Nuotekudumblot1" localSheetId="11">'Forma 12'!$L$103</definedName>
    <definedName name="VAS083_F_Ilgalaikioturt64Nuotekudumblot1">'Forma 12'!$L$103</definedName>
    <definedName name="VAS083_F_Ilgalaikioturt64Nuotekusurinki1" localSheetId="11">'Forma 12'!$J$103</definedName>
    <definedName name="VAS083_F_Ilgalaikioturt64Nuotekusurinki1">'Forma 12'!$J$103</definedName>
    <definedName name="VAS083_F_Ilgalaikioturt64Nuotekuvalymas1" localSheetId="11">'Forma 12'!$K$103</definedName>
    <definedName name="VAS083_F_Ilgalaikioturt64Nuotekuvalymas1">'Forma 12'!$K$103</definedName>
    <definedName name="VAS083_F_Ilgalaikioturt64Pavirsiniunuot1" localSheetId="11">'Forma 12'!$M$103</definedName>
    <definedName name="VAS083_F_Ilgalaikioturt64Pavirsiniunuot1">'Forma 12'!$M$103</definedName>
    <definedName name="VAS083_F_Ilgalaikioturt64Turtovienetask1" localSheetId="11">'Forma 12'!$F$103</definedName>
    <definedName name="VAS083_F_Ilgalaikioturt64Turtovienetask1">'Forma 12'!$F$103</definedName>
    <definedName name="VAS083_F_Ilgalaikioturt65Apskaitosveikla1" localSheetId="11">'Forma 12'!$N$104</definedName>
    <definedName name="VAS083_F_Ilgalaikioturt65Apskaitosveikla1">'Forma 12'!$N$104</definedName>
    <definedName name="VAS083_F_Ilgalaikioturt65Geriamojovande7" localSheetId="11">'Forma 12'!$G$104</definedName>
    <definedName name="VAS083_F_Ilgalaikioturt65Geriamojovande7">'Forma 12'!$G$104</definedName>
    <definedName name="VAS083_F_Ilgalaikioturt65Geriamojovande8" localSheetId="11">'Forma 12'!$H$104</definedName>
    <definedName name="VAS083_F_Ilgalaikioturt65Geriamojovande8">'Forma 12'!$H$104</definedName>
    <definedName name="VAS083_F_Ilgalaikioturt65Geriamojovande9" localSheetId="11">'Forma 12'!$I$104</definedName>
    <definedName name="VAS083_F_Ilgalaikioturt65Geriamojovande9">'Forma 12'!$I$104</definedName>
    <definedName name="VAS083_F_Ilgalaikioturt65Inventorinisnu1" localSheetId="11">'Forma 12'!$D$104</definedName>
    <definedName name="VAS083_F_Ilgalaikioturt65Inventorinisnu1">'Forma 12'!$D$104</definedName>
    <definedName name="VAS083_F_Ilgalaikioturt65Kitareguliuoja1" localSheetId="11">'Forma 12'!$O$104</definedName>
    <definedName name="VAS083_F_Ilgalaikioturt65Kitareguliuoja1">'Forma 12'!$O$104</definedName>
    <definedName name="VAS083_F_Ilgalaikioturt65Kitosveiklosne1" localSheetId="11">'Forma 12'!$P$104</definedName>
    <definedName name="VAS083_F_Ilgalaikioturt65Kitosveiklosne1">'Forma 12'!$P$104</definedName>
    <definedName name="VAS083_F_Ilgalaikioturt65Lrklimatokaito1" localSheetId="11">'Forma 12'!$E$104</definedName>
    <definedName name="VAS083_F_Ilgalaikioturt65Lrklimatokaito1">'Forma 12'!$E$104</definedName>
    <definedName name="VAS083_F_Ilgalaikioturt65Nuotekudumblot1" localSheetId="11">'Forma 12'!$L$104</definedName>
    <definedName name="VAS083_F_Ilgalaikioturt65Nuotekudumblot1">'Forma 12'!$L$104</definedName>
    <definedName name="VAS083_F_Ilgalaikioturt65Nuotekusurinki1" localSheetId="11">'Forma 12'!$J$104</definedName>
    <definedName name="VAS083_F_Ilgalaikioturt65Nuotekusurinki1">'Forma 12'!$J$104</definedName>
    <definedName name="VAS083_F_Ilgalaikioturt65Nuotekuvalymas1" localSheetId="11">'Forma 12'!$K$104</definedName>
    <definedName name="VAS083_F_Ilgalaikioturt65Nuotekuvalymas1">'Forma 12'!$K$104</definedName>
    <definedName name="VAS083_F_Ilgalaikioturt65Pavirsiniunuot1" localSheetId="11">'Forma 12'!$M$104</definedName>
    <definedName name="VAS083_F_Ilgalaikioturt65Pavirsiniunuot1">'Forma 12'!$M$104</definedName>
    <definedName name="VAS083_F_Ilgalaikioturt65Turtovienetask1" localSheetId="11">'Forma 12'!$F$104</definedName>
    <definedName name="VAS083_F_Ilgalaikioturt65Turtovienetask1">'Forma 12'!$F$104</definedName>
    <definedName name="VAS083_F_Ilgalaikioturt66Apskaitosveikla1" localSheetId="11">'Forma 12'!$N$105</definedName>
    <definedName name="VAS083_F_Ilgalaikioturt66Apskaitosveikla1">'Forma 12'!$N$105</definedName>
    <definedName name="VAS083_F_Ilgalaikioturt66Geriamojovande7" localSheetId="11">'Forma 12'!$G$105</definedName>
    <definedName name="VAS083_F_Ilgalaikioturt66Geriamojovande7">'Forma 12'!$G$105</definedName>
    <definedName name="VAS083_F_Ilgalaikioturt66Geriamojovande8" localSheetId="11">'Forma 12'!$H$105</definedName>
    <definedName name="VAS083_F_Ilgalaikioturt66Geriamojovande8">'Forma 12'!$H$105</definedName>
    <definedName name="VAS083_F_Ilgalaikioturt66Geriamojovande9" localSheetId="11">'Forma 12'!$I$105</definedName>
    <definedName name="VAS083_F_Ilgalaikioturt66Geriamojovande9">'Forma 12'!$I$105</definedName>
    <definedName name="VAS083_F_Ilgalaikioturt66Inventorinisnu1" localSheetId="11">'Forma 12'!$D$105</definedName>
    <definedName name="VAS083_F_Ilgalaikioturt66Inventorinisnu1">'Forma 12'!$D$105</definedName>
    <definedName name="VAS083_F_Ilgalaikioturt66Kitareguliuoja1" localSheetId="11">'Forma 12'!$O$105</definedName>
    <definedName name="VAS083_F_Ilgalaikioturt66Kitareguliuoja1">'Forma 12'!$O$105</definedName>
    <definedName name="VAS083_F_Ilgalaikioturt66Kitosveiklosne1" localSheetId="11">'Forma 12'!$P$105</definedName>
    <definedName name="VAS083_F_Ilgalaikioturt66Kitosveiklosne1">'Forma 12'!$P$105</definedName>
    <definedName name="VAS083_F_Ilgalaikioturt66Lrklimatokaito1" localSheetId="11">'Forma 12'!$E$105</definedName>
    <definedName name="VAS083_F_Ilgalaikioturt66Lrklimatokaito1">'Forma 12'!$E$105</definedName>
    <definedName name="VAS083_F_Ilgalaikioturt66Nuotekudumblot1" localSheetId="11">'Forma 12'!$L$105</definedName>
    <definedName name="VAS083_F_Ilgalaikioturt66Nuotekudumblot1">'Forma 12'!$L$105</definedName>
    <definedName name="VAS083_F_Ilgalaikioturt66Nuotekusurinki1" localSheetId="11">'Forma 12'!$J$105</definedName>
    <definedName name="VAS083_F_Ilgalaikioturt66Nuotekusurinki1">'Forma 12'!$J$105</definedName>
    <definedName name="VAS083_F_Ilgalaikioturt66Nuotekuvalymas1" localSheetId="11">'Forma 12'!$K$105</definedName>
    <definedName name="VAS083_F_Ilgalaikioturt66Nuotekuvalymas1">'Forma 12'!$K$105</definedName>
    <definedName name="VAS083_F_Ilgalaikioturt66Pavirsiniunuot1" localSheetId="11">'Forma 12'!$M$105</definedName>
    <definedName name="VAS083_F_Ilgalaikioturt66Pavirsiniunuot1">'Forma 12'!$M$105</definedName>
    <definedName name="VAS083_F_Ilgalaikioturt66Turtovienetask1" localSheetId="11">'Forma 12'!$F$105</definedName>
    <definedName name="VAS083_F_Ilgalaikioturt66Turtovienetask1">'Forma 12'!$F$105</definedName>
    <definedName name="VAS083_F_Ilgalaikioturt67Apskaitosveikla1" localSheetId="11">'Forma 12'!$N$108</definedName>
    <definedName name="VAS083_F_Ilgalaikioturt67Apskaitosveikla1">'Forma 12'!$N$108</definedName>
    <definedName name="VAS083_F_Ilgalaikioturt67Geriamojovande7" localSheetId="11">'Forma 12'!$G$108</definedName>
    <definedName name="VAS083_F_Ilgalaikioturt67Geriamojovande7">'Forma 12'!$G$108</definedName>
    <definedName name="VAS083_F_Ilgalaikioturt67Geriamojovande8" localSheetId="11">'Forma 12'!$H$108</definedName>
    <definedName name="VAS083_F_Ilgalaikioturt67Geriamojovande8">'Forma 12'!$H$108</definedName>
    <definedName name="VAS083_F_Ilgalaikioturt67Geriamojovande9" localSheetId="11">'Forma 12'!$I$108</definedName>
    <definedName name="VAS083_F_Ilgalaikioturt67Geriamojovande9">'Forma 12'!$I$108</definedName>
    <definedName name="VAS083_F_Ilgalaikioturt67Inventorinisnu1" localSheetId="11">'Forma 12'!$D$108</definedName>
    <definedName name="VAS083_F_Ilgalaikioturt67Inventorinisnu1">'Forma 12'!$D$108</definedName>
    <definedName name="VAS083_F_Ilgalaikioturt67Kitareguliuoja1" localSheetId="11">'Forma 12'!$O$108</definedName>
    <definedName name="VAS083_F_Ilgalaikioturt67Kitareguliuoja1">'Forma 12'!$O$108</definedName>
    <definedName name="VAS083_F_Ilgalaikioturt67Kitosveiklosne1" localSheetId="11">'Forma 12'!$P$108</definedName>
    <definedName name="VAS083_F_Ilgalaikioturt67Kitosveiklosne1">'Forma 12'!$P$108</definedName>
    <definedName name="VAS083_F_Ilgalaikioturt67Lrklimatokaito1" localSheetId="11">'Forma 12'!$E$108</definedName>
    <definedName name="VAS083_F_Ilgalaikioturt67Lrklimatokaito1">'Forma 12'!$E$108</definedName>
    <definedName name="VAS083_F_Ilgalaikioturt67Nuotekudumblot1" localSheetId="11">'Forma 12'!$L$108</definedName>
    <definedName name="VAS083_F_Ilgalaikioturt67Nuotekudumblot1">'Forma 12'!$L$108</definedName>
    <definedName name="VAS083_F_Ilgalaikioturt67Nuotekusurinki1" localSheetId="11">'Forma 12'!$J$108</definedName>
    <definedName name="VAS083_F_Ilgalaikioturt67Nuotekusurinki1">'Forma 12'!$J$108</definedName>
    <definedName name="VAS083_F_Ilgalaikioturt67Nuotekuvalymas1" localSheetId="11">'Forma 12'!$K$108</definedName>
    <definedName name="VAS083_F_Ilgalaikioturt67Nuotekuvalymas1">'Forma 12'!$K$108</definedName>
    <definedName name="VAS083_F_Ilgalaikioturt67Pavirsiniunuot1" localSheetId="11">'Forma 12'!$M$108</definedName>
    <definedName name="VAS083_F_Ilgalaikioturt67Pavirsiniunuot1">'Forma 12'!$M$108</definedName>
    <definedName name="VAS083_F_Ilgalaikioturt67Turtovienetask1" localSheetId="11">'Forma 12'!$F$108</definedName>
    <definedName name="VAS083_F_Ilgalaikioturt67Turtovienetask1">'Forma 12'!$F$108</definedName>
    <definedName name="VAS083_F_Ilgalaikioturt68Apskaitosveikla1" localSheetId="11">'Forma 12'!$N$109</definedName>
    <definedName name="VAS083_F_Ilgalaikioturt68Apskaitosveikla1">'Forma 12'!$N$109</definedName>
    <definedName name="VAS083_F_Ilgalaikioturt68Geriamojovande7" localSheetId="11">'Forma 12'!$G$109</definedName>
    <definedName name="VAS083_F_Ilgalaikioturt68Geriamojovande7">'Forma 12'!$G$109</definedName>
    <definedName name="VAS083_F_Ilgalaikioturt68Geriamojovande8" localSheetId="11">'Forma 12'!$H$109</definedName>
    <definedName name="VAS083_F_Ilgalaikioturt68Geriamojovande8">'Forma 12'!$H$109</definedName>
    <definedName name="VAS083_F_Ilgalaikioturt68Geriamojovande9" localSheetId="11">'Forma 12'!$I$109</definedName>
    <definedName name="VAS083_F_Ilgalaikioturt68Geriamojovande9">'Forma 12'!$I$109</definedName>
    <definedName name="VAS083_F_Ilgalaikioturt68Inventorinisnu1" localSheetId="11">'Forma 12'!$D$109</definedName>
    <definedName name="VAS083_F_Ilgalaikioturt68Inventorinisnu1">'Forma 12'!$D$109</definedName>
    <definedName name="VAS083_F_Ilgalaikioturt68Kitareguliuoja1" localSheetId="11">'Forma 12'!$O$109</definedName>
    <definedName name="VAS083_F_Ilgalaikioturt68Kitareguliuoja1">'Forma 12'!$O$109</definedName>
    <definedName name="VAS083_F_Ilgalaikioturt68Kitosveiklosne1" localSheetId="11">'Forma 12'!$P$109</definedName>
    <definedName name="VAS083_F_Ilgalaikioturt68Kitosveiklosne1">'Forma 12'!$P$109</definedName>
    <definedName name="VAS083_F_Ilgalaikioturt68Lrklimatokaito1" localSheetId="11">'Forma 12'!$E$109</definedName>
    <definedName name="VAS083_F_Ilgalaikioturt68Lrklimatokaito1">'Forma 12'!$E$109</definedName>
    <definedName name="VAS083_F_Ilgalaikioturt68Nuotekudumblot1" localSheetId="11">'Forma 12'!$L$109</definedName>
    <definedName name="VAS083_F_Ilgalaikioturt68Nuotekudumblot1">'Forma 12'!$L$109</definedName>
    <definedName name="VAS083_F_Ilgalaikioturt68Nuotekusurinki1" localSheetId="11">'Forma 12'!$J$109</definedName>
    <definedName name="VAS083_F_Ilgalaikioturt68Nuotekusurinki1">'Forma 12'!$J$109</definedName>
    <definedName name="VAS083_F_Ilgalaikioturt68Nuotekuvalymas1" localSheetId="11">'Forma 12'!$K$109</definedName>
    <definedName name="VAS083_F_Ilgalaikioturt68Nuotekuvalymas1">'Forma 12'!$K$109</definedName>
    <definedName name="VAS083_F_Ilgalaikioturt68Pavirsiniunuot1" localSheetId="11">'Forma 12'!$M$109</definedName>
    <definedName name="VAS083_F_Ilgalaikioturt68Pavirsiniunuot1">'Forma 12'!$M$109</definedName>
    <definedName name="VAS083_F_Ilgalaikioturt68Turtovienetask1" localSheetId="11">'Forma 12'!$F$109</definedName>
    <definedName name="VAS083_F_Ilgalaikioturt68Turtovienetask1">'Forma 12'!$F$109</definedName>
    <definedName name="VAS083_F_Ilgalaikioturt69Apskaitosveikla1" localSheetId="11">'Forma 12'!$N$110</definedName>
    <definedName name="VAS083_F_Ilgalaikioturt69Apskaitosveikla1">'Forma 12'!$N$110</definedName>
    <definedName name="VAS083_F_Ilgalaikioturt69Geriamojovande7" localSheetId="11">'Forma 12'!$G$110</definedName>
    <definedName name="VAS083_F_Ilgalaikioturt69Geriamojovande7">'Forma 12'!$G$110</definedName>
    <definedName name="VAS083_F_Ilgalaikioturt69Geriamojovande8" localSheetId="11">'Forma 12'!$H$110</definedName>
    <definedName name="VAS083_F_Ilgalaikioturt69Geriamojovande8">'Forma 12'!$H$110</definedName>
    <definedName name="VAS083_F_Ilgalaikioturt69Geriamojovande9" localSheetId="11">'Forma 12'!$I$110</definedName>
    <definedName name="VAS083_F_Ilgalaikioturt69Geriamojovande9">'Forma 12'!$I$110</definedName>
    <definedName name="VAS083_F_Ilgalaikioturt69Inventorinisnu1" localSheetId="11">'Forma 12'!$D$110</definedName>
    <definedName name="VAS083_F_Ilgalaikioturt69Inventorinisnu1">'Forma 12'!$D$110</definedName>
    <definedName name="VAS083_F_Ilgalaikioturt69Kitareguliuoja1" localSheetId="11">'Forma 12'!$O$110</definedName>
    <definedName name="VAS083_F_Ilgalaikioturt69Kitareguliuoja1">'Forma 12'!$O$110</definedName>
    <definedName name="VAS083_F_Ilgalaikioturt69Kitosveiklosne1" localSheetId="11">'Forma 12'!$P$110</definedName>
    <definedName name="VAS083_F_Ilgalaikioturt69Kitosveiklosne1">'Forma 12'!$P$110</definedName>
    <definedName name="VAS083_F_Ilgalaikioturt69Lrklimatokaito1" localSheetId="11">'Forma 12'!$E$110</definedName>
    <definedName name="VAS083_F_Ilgalaikioturt69Lrklimatokaito1">'Forma 12'!$E$110</definedName>
    <definedName name="VAS083_F_Ilgalaikioturt69Nuotekudumblot1" localSheetId="11">'Forma 12'!$L$110</definedName>
    <definedName name="VAS083_F_Ilgalaikioturt69Nuotekudumblot1">'Forma 12'!$L$110</definedName>
    <definedName name="VAS083_F_Ilgalaikioturt69Nuotekusurinki1" localSheetId="11">'Forma 12'!$J$110</definedName>
    <definedName name="VAS083_F_Ilgalaikioturt69Nuotekusurinki1">'Forma 12'!$J$110</definedName>
    <definedName name="VAS083_F_Ilgalaikioturt69Nuotekuvalymas1" localSheetId="11">'Forma 12'!$K$110</definedName>
    <definedName name="VAS083_F_Ilgalaikioturt69Nuotekuvalymas1">'Forma 12'!$K$110</definedName>
    <definedName name="VAS083_F_Ilgalaikioturt69Pavirsiniunuot1" localSheetId="11">'Forma 12'!$M$110</definedName>
    <definedName name="VAS083_F_Ilgalaikioturt69Pavirsiniunuot1">'Forma 12'!$M$110</definedName>
    <definedName name="VAS083_F_Ilgalaikioturt69Turtovienetask1" localSheetId="11">'Forma 12'!$F$110</definedName>
    <definedName name="VAS083_F_Ilgalaikioturt69Turtovienetask1">'Forma 12'!$F$110</definedName>
    <definedName name="VAS083_F_Ilgalaikioturt6Apskaitosveikla1" localSheetId="11">'Forma 12'!$N$19</definedName>
    <definedName name="VAS083_F_Ilgalaikioturt6Apskaitosveikla1">'Forma 12'!$N$19</definedName>
    <definedName name="VAS083_F_Ilgalaikioturt6Geriamojovande7" localSheetId="11">'Forma 12'!$G$19</definedName>
    <definedName name="VAS083_F_Ilgalaikioturt6Geriamojovande7">'Forma 12'!$G$19</definedName>
    <definedName name="VAS083_F_Ilgalaikioturt6Geriamojovande8" localSheetId="11">'Forma 12'!$H$19</definedName>
    <definedName name="VAS083_F_Ilgalaikioturt6Geriamojovande8">'Forma 12'!$H$19</definedName>
    <definedName name="VAS083_F_Ilgalaikioturt6Geriamojovande9" localSheetId="11">'Forma 12'!$I$19</definedName>
    <definedName name="VAS083_F_Ilgalaikioturt6Geriamojovande9">'Forma 12'!$I$19</definedName>
    <definedName name="VAS083_F_Ilgalaikioturt6Inventorinisnu1" localSheetId="11">'Forma 12'!$D$19</definedName>
    <definedName name="VAS083_F_Ilgalaikioturt6Inventorinisnu1">'Forma 12'!$D$19</definedName>
    <definedName name="VAS083_F_Ilgalaikioturt6Kitareguliuoja1" localSheetId="11">'Forma 12'!$O$19</definedName>
    <definedName name="VAS083_F_Ilgalaikioturt6Kitareguliuoja1">'Forma 12'!$O$19</definedName>
    <definedName name="VAS083_F_Ilgalaikioturt6Kitosveiklosne1" localSheetId="11">'Forma 12'!$P$19</definedName>
    <definedName name="VAS083_F_Ilgalaikioturt6Kitosveiklosne1">'Forma 12'!$P$19</definedName>
    <definedName name="VAS083_F_Ilgalaikioturt6Lrklimatokaito1" localSheetId="11">'Forma 12'!$E$19</definedName>
    <definedName name="VAS083_F_Ilgalaikioturt6Lrklimatokaito1">'Forma 12'!$E$19</definedName>
    <definedName name="VAS083_F_Ilgalaikioturt6Nuotekudumblot1" localSheetId="11">'Forma 12'!$L$19</definedName>
    <definedName name="VAS083_F_Ilgalaikioturt6Nuotekudumblot1">'Forma 12'!$L$19</definedName>
    <definedName name="VAS083_F_Ilgalaikioturt6Nuotekusurinki1" localSheetId="11">'Forma 12'!$J$19</definedName>
    <definedName name="VAS083_F_Ilgalaikioturt6Nuotekusurinki1">'Forma 12'!$J$19</definedName>
    <definedName name="VAS083_F_Ilgalaikioturt6Nuotekuvalymas1" localSheetId="11">'Forma 12'!$K$19</definedName>
    <definedName name="VAS083_F_Ilgalaikioturt6Nuotekuvalymas1">'Forma 12'!$K$19</definedName>
    <definedName name="VAS083_F_Ilgalaikioturt6Pavirsiniunuot1" localSheetId="11">'Forma 12'!$M$19</definedName>
    <definedName name="VAS083_F_Ilgalaikioturt6Pavirsiniunuot1">'Forma 12'!$M$19</definedName>
    <definedName name="VAS083_F_Ilgalaikioturt6Turtovienetask1" localSheetId="11">'Forma 12'!$F$19</definedName>
    <definedName name="VAS083_F_Ilgalaikioturt6Turtovienetask1">'Forma 12'!$F$19</definedName>
    <definedName name="VAS083_F_Ilgalaikioturt70Apskaitosveikla1" localSheetId="11">'Forma 12'!$N$112</definedName>
    <definedName name="VAS083_F_Ilgalaikioturt70Apskaitosveikla1">'Forma 12'!$N$112</definedName>
    <definedName name="VAS083_F_Ilgalaikioturt70Geriamojovande7" localSheetId="11">'Forma 12'!$G$112</definedName>
    <definedName name="VAS083_F_Ilgalaikioturt70Geriamojovande7">'Forma 12'!$G$112</definedName>
    <definedName name="VAS083_F_Ilgalaikioturt70Geriamojovande8" localSheetId="11">'Forma 12'!$H$112</definedName>
    <definedName name="VAS083_F_Ilgalaikioturt70Geriamojovande8">'Forma 12'!$H$112</definedName>
    <definedName name="VAS083_F_Ilgalaikioturt70Geriamojovande9" localSheetId="11">'Forma 12'!$I$112</definedName>
    <definedName name="VAS083_F_Ilgalaikioturt70Geriamojovande9">'Forma 12'!$I$112</definedName>
    <definedName name="VAS083_F_Ilgalaikioturt70Inventorinisnu1" localSheetId="11">'Forma 12'!$D$112</definedName>
    <definedName name="VAS083_F_Ilgalaikioturt70Inventorinisnu1">'Forma 12'!$D$112</definedName>
    <definedName name="VAS083_F_Ilgalaikioturt70Kitareguliuoja1" localSheetId="11">'Forma 12'!$O$112</definedName>
    <definedName name="VAS083_F_Ilgalaikioturt70Kitareguliuoja1">'Forma 12'!$O$112</definedName>
    <definedName name="VAS083_F_Ilgalaikioturt70Kitosveiklosne1" localSheetId="11">'Forma 12'!$P$112</definedName>
    <definedName name="VAS083_F_Ilgalaikioturt70Kitosveiklosne1">'Forma 12'!$P$112</definedName>
    <definedName name="VAS083_F_Ilgalaikioturt70Lrklimatokaito1" localSheetId="11">'Forma 12'!$E$112</definedName>
    <definedName name="VAS083_F_Ilgalaikioturt70Lrklimatokaito1">'Forma 12'!$E$112</definedName>
    <definedName name="VAS083_F_Ilgalaikioturt70Nuotekudumblot1" localSheetId="11">'Forma 12'!$L$112</definedName>
    <definedName name="VAS083_F_Ilgalaikioturt70Nuotekudumblot1">'Forma 12'!$L$112</definedName>
    <definedName name="VAS083_F_Ilgalaikioturt70Nuotekusurinki1" localSheetId="11">'Forma 12'!$J$112</definedName>
    <definedName name="VAS083_F_Ilgalaikioturt70Nuotekusurinki1">'Forma 12'!$J$112</definedName>
    <definedName name="VAS083_F_Ilgalaikioturt70Nuotekuvalymas1" localSheetId="11">'Forma 12'!$K$112</definedName>
    <definedName name="VAS083_F_Ilgalaikioturt70Nuotekuvalymas1">'Forma 12'!$K$112</definedName>
    <definedName name="VAS083_F_Ilgalaikioturt70Pavirsiniunuot1" localSheetId="11">'Forma 12'!$M$112</definedName>
    <definedName name="VAS083_F_Ilgalaikioturt70Pavirsiniunuot1">'Forma 12'!$M$112</definedName>
    <definedName name="VAS083_F_Ilgalaikioturt70Turtovienetask1" localSheetId="11">'Forma 12'!$F$112</definedName>
    <definedName name="VAS083_F_Ilgalaikioturt70Turtovienetask1">'Forma 12'!$F$112</definedName>
    <definedName name="VAS083_F_Ilgalaikioturt71Apskaitosveikla1" localSheetId="11">'Forma 12'!$N$113</definedName>
    <definedName name="VAS083_F_Ilgalaikioturt71Apskaitosveikla1">'Forma 12'!$N$113</definedName>
    <definedName name="VAS083_F_Ilgalaikioturt71Geriamojovande7" localSheetId="11">'Forma 12'!$G$113</definedName>
    <definedName name="VAS083_F_Ilgalaikioturt71Geriamojovande7">'Forma 12'!$G$113</definedName>
    <definedName name="VAS083_F_Ilgalaikioturt71Geriamojovande8" localSheetId="11">'Forma 12'!$H$113</definedName>
    <definedName name="VAS083_F_Ilgalaikioturt71Geriamojovande8">'Forma 12'!$H$113</definedName>
    <definedName name="VAS083_F_Ilgalaikioturt71Geriamojovande9" localSheetId="11">'Forma 12'!$I$113</definedName>
    <definedName name="VAS083_F_Ilgalaikioturt71Geriamojovande9">'Forma 12'!$I$113</definedName>
    <definedName name="VAS083_F_Ilgalaikioturt71Inventorinisnu1" localSheetId="11">'Forma 12'!$D$113</definedName>
    <definedName name="VAS083_F_Ilgalaikioturt71Inventorinisnu1">'Forma 12'!$D$113</definedName>
    <definedName name="VAS083_F_Ilgalaikioturt71Kitareguliuoja1" localSheetId="11">'Forma 12'!$O$113</definedName>
    <definedName name="VAS083_F_Ilgalaikioturt71Kitareguliuoja1">'Forma 12'!$O$113</definedName>
    <definedName name="VAS083_F_Ilgalaikioturt71Kitosveiklosne1" localSheetId="11">'Forma 12'!$P$113</definedName>
    <definedName name="VAS083_F_Ilgalaikioturt71Kitosveiklosne1">'Forma 12'!$P$113</definedName>
    <definedName name="VAS083_F_Ilgalaikioturt71Lrklimatokaito1" localSheetId="11">'Forma 12'!$E$113</definedName>
    <definedName name="VAS083_F_Ilgalaikioturt71Lrklimatokaito1">'Forma 12'!$E$113</definedName>
    <definedName name="VAS083_F_Ilgalaikioturt71Nuotekudumblot1" localSheetId="11">'Forma 12'!$L$113</definedName>
    <definedName name="VAS083_F_Ilgalaikioturt71Nuotekudumblot1">'Forma 12'!$L$113</definedName>
    <definedName name="VAS083_F_Ilgalaikioturt71Nuotekusurinki1" localSheetId="11">'Forma 12'!$J$113</definedName>
    <definedName name="VAS083_F_Ilgalaikioturt71Nuotekusurinki1">'Forma 12'!$J$113</definedName>
    <definedName name="VAS083_F_Ilgalaikioturt71Nuotekuvalymas1" localSheetId="11">'Forma 12'!$K$113</definedName>
    <definedName name="VAS083_F_Ilgalaikioturt71Nuotekuvalymas1">'Forma 12'!$K$113</definedName>
    <definedName name="VAS083_F_Ilgalaikioturt71Pavirsiniunuot1" localSheetId="11">'Forma 12'!$M$113</definedName>
    <definedName name="VAS083_F_Ilgalaikioturt71Pavirsiniunuot1">'Forma 12'!$M$113</definedName>
    <definedName name="VAS083_F_Ilgalaikioturt71Turtovienetask1" localSheetId="11">'Forma 12'!$F$113</definedName>
    <definedName name="VAS083_F_Ilgalaikioturt71Turtovienetask1">'Forma 12'!$F$113</definedName>
    <definedName name="VAS083_F_Ilgalaikioturt72Apskaitosveikla1" localSheetId="11">'Forma 12'!$N$114</definedName>
    <definedName name="VAS083_F_Ilgalaikioturt72Apskaitosveikla1">'Forma 12'!$N$114</definedName>
    <definedName name="VAS083_F_Ilgalaikioturt72Geriamojovande7" localSheetId="11">'Forma 12'!$G$114</definedName>
    <definedName name="VAS083_F_Ilgalaikioturt72Geriamojovande7">'Forma 12'!$G$114</definedName>
    <definedName name="VAS083_F_Ilgalaikioturt72Geriamojovande8" localSheetId="11">'Forma 12'!$H$114</definedName>
    <definedName name="VAS083_F_Ilgalaikioturt72Geriamojovande8">'Forma 12'!$H$114</definedName>
    <definedName name="VAS083_F_Ilgalaikioturt72Geriamojovande9" localSheetId="11">'Forma 12'!$I$114</definedName>
    <definedName name="VAS083_F_Ilgalaikioturt72Geriamojovande9">'Forma 12'!$I$114</definedName>
    <definedName name="VAS083_F_Ilgalaikioturt72Inventorinisnu1" localSheetId="11">'Forma 12'!$D$114</definedName>
    <definedName name="VAS083_F_Ilgalaikioturt72Inventorinisnu1">'Forma 12'!$D$114</definedName>
    <definedName name="VAS083_F_Ilgalaikioturt72Kitareguliuoja1" localSheetId="11">'Forma 12'!$O$114</definedName>
    <definedName name="VAS083_F_Ilgalaikioturt72Kitareguliuoja1">'Forma 12'!$O$114</definedName>
    <definedName name="VAS083_F_Ilgalaikioturt72Kitosveiklosne1" localSheetId="11">'Forma 12'!$P$114</definedName>
    <definedName name="VAS083_F_Ilgalaikioturt72Kitosveiklosne1">'Forma 12'!$P$114</definedName>
    <definedName name="VAS083_F_Ilgalaikioturt72Lrklimatokaito1" localSheetId="11">'Forma 12'!$E$114</definedName>
    <definedName name="VAS083_F_Ilgalaikioturt72Lrklimatokaito1">'Forma 12'!$E$114</definedName>
    <definedName name="VAS083_F_Ilgalaikioturt72Nuotekudumblot1" localSheetId="11">'Forma 12'!$L$114</definedName>
    <definedName name="VAS083_F_Ilgalaikioturt72Nuotekudumblot1">'Forma 12'!$L$114</definedName>
    <definedName name="VAS083_F_Ilgalaikioturt72Nuotekusurinki1" localSheetId="11">'Forma 12'!$J$114</definedName>
    <definedName name="VAS083_F_Ilgalaikioturt72Nuotekusurinki1">'Forma 12'!$J$114</definedName>
    <definedName name="VAS083_F_Ilgalaikioturt72Nuotekuvalymas1" localSheetId="11">'Forma 12'!$K$114</definedName>
    <definedName name="VAS083_F_Ilgalaikioturt72Nuotekuvalymas1">'Forma 12'!$K$114</definedName>
    <definedName name="VAS083_F_Ilgalaikioturt72Pavirsiniunuot1" localSheetId="11">'Forma 12'!$M$114</definedName>
    <definedName name="VAS083_F_Ilgalaikioturt72Pavirsiniunuot1">'Forma 12'!$M$114</definedName>
    <definedName name="VAS083_F_Ilgalaikioturt72Turtovienetask1" localSheetId="11">'Forma 12'!$F$114</definedName>
    <definedName name="VAS083_F_Ilgalaikioturt72Turtovienetask1">'Forma 12'!$F$114</definedName>
    <definedName name="VAS083_F_Ilgalaikioturt73Apskaitosveikla1" localSheetId="11">'Forma 12'!$N$116</definedName>
    <definedName name="VAS083_F_Ilgalaikioturt73Apskaitosveikla1">'Forma 12'!$N$116</definedName>
    <definedName name="VAS083_F_Ilgalaikioturt73Geriamojovande7" localSheetId="11">'Forma 12'!$G$116</definedName>
    <definedName name="VAS083_F_Ilgalaikioturt73Geriamojovande7">'Forma 12'!$G$116</definedName>
    <definedName name="VAS083_F_Ilgalaikioturt73Geriamojovande8" localSheetId="11">'Forma 12'!$H$116</definedName>
    <definedName name="VAS083_F_Ilgalaikioturt73Geriamojovande8">'Forma 12'!$H$116</definedName>
    <definedName name="VAS083_F_Ilgalaikioturt73Geriamojovande9" localSheetId="11">'Forma 12'!$I$116</definedName>
    <definedName name="VAS083_F_Ilgalaikioturt73Geriamojovande9">'Forma 12'!$I$116</definedName>
    <definedName name="VAS083_F_Ilgalaikioturt73Inventorinisnu1" localSheetId="11">'Forma 12'!$D$116</definedName>
    <definedName name="VAS083_F_Ilgalaikioturt73Inventorinisnu1">'Forma 12'!$D$116</definedName>
    <definedName name="VAS083_F_Ilgalaikioturt73Kitareguliuoja1" localSheetId="11">'Forma 12'!$O$116</definedName>
    <definedName name="VAS083_F_Ilgalaikioturt73Kitareguliuoja1">'Forma 12'!$O$116</definedName>
    <definedName name="VAS083_F_Ilgalaikioturt73Kitosveiklosne1" localSheetId="11">'Forma 12'!$P$116</definedName>
    <definedName name="VAS083_F_Ilgalaikioturt73Kitosveiklosne1">'Forma 12'!$P$116</definedName>
    <definedName name="VAS083_F_Ilgalaikioturt73Lrklimatokaito1" localSheetId="11">'Forma 12'!$E$116</definedName>
    <definedName name="VAS083_F_Ilgalaikioturt73Lrklimatokaito1">'Forma 12'!$E$116</definedName>
    <definedName name="VAS083_F_Ilgalaikioturt73Nuotekudumblot1" localSheetId="11">'Forma 12'!$L$116</definedName>
    <definedName name="VAS083_F_Ilgalaikioturt73Nuotekudumblot1">'Forma 12'!$L$116</definedName>
    <definedName name="VAS083_F_Ilgalaikioturt73Nuotekusurinki1" localSheetId="11">'Forma 12'!$J$116</definedName>
    <definedName name="VAS083_F_Ilgalaikioturt73Nuotekusurinki1">'Forma 12'!$J$116</definedName>
    <definedName name="VAS083_F_Ilgalaikioturt73Nuotekuvalymas1" localSheetId="11">'Forma 12'!$K$116</definedName>
    <definedName name="VAS083_F_Ilgalaikioturt73Nuotekuvalymas1">'Forma 12'!$K$116</definedName>
    <definedName name="VAS083_F_Ilgalaikioturt73Pavirsiniunuot1" localSheetId="11">'Forma 12'!$M$116</definedName>
    <definedName name="VAS083_F_Ilgalaikioturt73Pavirsiniunuot1">'Forma 12'!$M$116</definedName>
    <definedName name="VAS083_F_Ilgalaikioturt73Turtovienetask1" localSheetId="11">'Forma 12'!$F$116</definedName>
    <definedName name="VAS083_F_Ilgalaikioturt73Turtovienetask1">'Forma 12'!$F$116</definedName>
    <definedName name="VAS083_F_Ilgalaikioturt74Apskaitosveikla1" localSheetId="11">'Forma 12'!$N$117</definedName>
    <definedName name="VAS083_F_Ilgalaikioturt74Apskaitosveikla1">'Forma 12'!$N$117</definedName>
    <definedName name="VAS083_F_Ilgalaikioturt74Geriamojovande7" localSheetId="11">'Forma 12'!$G$117</definedName>
    <definedName name="VAS083_F_Ilgalaikioturt74Geriamojovande7">'Forma 12'!$G$117</definedName>
    <definedName name="VAS083_F_Ilgalaikioturt74Geriamojovande8" localSheetId="11">'Forma 12'!$H$117</definedName>
    <definedName name="VAS083_F_Ilgalaikioturt74Geriamojovande8">'Forma 12'!$H$117</definedName>
    <definedName name="VAS083_F_Ilgalaikioturt74Geriamojovande9" localSheetId="11">'Forma 12'!$I$117</definedName>
    <definedName name="VAS083_F_Ilgalaikioturt74Geriamojovande9">'Forma 12'!$I$117</definedName>
    <definedName name="VAS083_F_Ilgalaikioturt74Inventorinisnu1" localSheetId="11">'Forma 12'!$D$117</definedName>
    <definedName name="VAS083_F_Ilgalaikioturt74Inventorinisnu1">'Forma 12'!$D$117</definedName>
    <definedName name="VAS083_F_Ilgalaikioturt74Kitareguliuoja1" localSheetId="11">'Forma 12'!$O$117</definedName>
    <definedName name="VAS083_F_Ilgalaikioturt74Kitareguliuoja1">'Forma 12'!$O$117</definedName>
    <definedName name="VAS083_F_Ilgalaikioturt74Kitosveiklosne1" localSheetId="11">'Forma 12'!$P$117</definedName>
    <definedName name="VAS083_F_Ilgalaikioturt74Kitosveiklosne1">'Forma 12'!$P$117</definedName>
    <definedName name="VAS083_F_Ilgalaikioturt74Lrklimatokaito1" localSheetId="11">'Forma 12'!$E$117</definedName>
    <definedName name="VAS083_F_Ilgalaikioturt74Lrklimatokaito1">'Forma 12'!$E$117</definedName>
    <definedName name="VAS083_F_Ilgalaikioturt74Nuotekudumblot1" localSheetId="11">'Forma 12'!$L$117</definedName>
    <definedName name="VAS083_F_Ilgalaikioturt74Nuotekudumblot1">'Forma 12'!$L$117</definedName>
    <definedName name="VAS083_F_Ilgalaikioturt74Nuotekusurinki1" localSheetId="11">'Forma 12'!$J$117</definedName>
    <definedName name="VAS083_F_Ilgalaikioturt74Nuotekusurinki1">'Forma 12'!$J$117</definedName>
    <definedName name="VAS083_F_Ilgalaikioturt74Nuotekuvalymas1" localSheetId="11">'Forma 12'!$K$117</definedName>
    <definedName name="VAS083_F_Ilgalaikioturt74Nuotekuvalymas1">'Forma 12'!$K$117</definedName>
    <definedName name="VAS083_F_Ilgalaikioturt74Pavirsiniunuot1" localSheetId="11">'Forma 12'!$M$117</definedName>
    <definedName name="VAS083_F_Ilgalaikioturt74Pavirsiniunuot1">'Forma 12'!$M$117</definedName>
    <definedName name="VAS083_F_Ilgalaikioturt74Turtovienetask1" localSheetId="11">'Forma 12'!$F$117</definedName>
    <definedName name="VAS083_F_Ilgalaikioturt74Turtovienetask1">'Forma 12'!$F$117</definedName>
    <definedName name="VAS083_F_Ilgalaikioturt75Apskaitosveikla1" localSheetId="11">'Forma 12'!$N$118</definedName>
    <definedName name="VAS083_F_Ilgalaikioturt75Apskaitosveikla1">'Forma 12'!$N$118</definedName>
    <definedName name="VAS083_F_Ilgalaikioturt75Geriamojovande7" localSheetId="11">'Forma 12'!$G$118</definedName>
    <definedName name="VAS083_F_Ilgalaikioturt75Geriamojovande7">'Forma 12'!$G$118</definedName>
    <definedName name="VAS083_F_Ilgalaikioturt75Geriamojovande8" localSheetId="11">'Forma 12'!$H$118</definedName>
    <definedName name="VAS083_F_Ilgalaikioturt75Geriamojovande8">'Forma 12'!$H$118</definedName>
    <definedName name="VAS083_F_Ilgalaikioturt75Geriamojovande9" localSheetId="11">'Forma 12'!$I$118</definedName>
    <definedName name="VAS083_F_Ilgalaikioturt75Geriamojovande9">'Forma 12'!$I$118</definedName>
    <definedName name="VAS083_F_Ilgalaikioturt75Inventorinisnu1" localSheetId="11">'Forma 12'!$D$118</definedName>
    <definedName name="VAS083_F_Ilgalaikioturt75Inventorinisnu1">'Forma 12'!$D$118</definedName>
    <definedName name="VAS083_F_Ilgalaikioturt75Kitareguliuoja1" localSheetId="11">'Forma 12'!$O$118</definedName>
    <definedName name="VAS083_F_Ilgalaikioturt75Kitareguliuoja1">'Forma 12'!$O$118</definedName>
    <definedName name="VAS083_F_Ilgalaikioturt75Kitosveiklosne1" localSheetId="11">'Forma 12'!$P$118</definedName>
    <definedName name="VAS083_F_Ilgalaikioturt75Kitosveiklosne1">'Forma 12'!$P$118</definedName>
    <definedName name="VAS083_F_Ilgalaikioturt75Lrklimatokaito1" localSheetId="11">'Forma 12'!$E$118</definedName>
    <definedName name="VAS083_F_Ilgalaikioturt75Lrklimatokaito1">'Forma 12'!$E$118</definedName>
    <definedName name="VAS083_F_Ilgalaikioturt75Nuotekudumblot1" localSheetId="11">'Forma 12'!$L$118</definedName>
    <definedName name="VAS083_F_Ilgalaikioturt75Nuotekudumblot1">'Forma 12'!$L$118</definedName>
    <definedName name="VAS083_F_Ilgalaikioturt75Nuotekusurinki1" localSheetId="11">'Forma 12'!$J$118</definedName>
    <definedName name="VAS083_F_Ilgalaikioturt75Nuotekusurinki1">'Forma 12'!$J$118</definedName>
    <definedName name="VAS083_F_Ilgalaikioturt75Nuotekuvalymas1" localSheetId="11">'Forma 12'!$K$118</definedName>
    <definedName name="VAS083_F_Ilgalaikioturt75Nuotekuvalymas1">'Forma 12'!$K$118</definedName>
    <definedName name="VAS083_F_Ilgalaikioturt75Pavirsiniunuot1" localSheetId="11">'Forma 12'!$M$118</definedName>
    <definedName name="VAS083_F_Ilgalaikioturt75Pavirsiniunuot1">'Forma 12'!$M$118</definedName>
    <definedName name="VAS083_F_Ilgalaikioturt75Turtovienetask1" localSheetId="11">'Forma 12'!$F$118</definedName>
    <definedName name="VAS083_F_Ilgalaikioturt75Turtovienetask1">'Forma 12'!$F$118</definedName>
    <definedName name="VAS083_F_Ilgalaikioturt76Apskaitosveikla1" localSheetId="11">'Forma 12'!$N$120</definedName>
    <definedName name="VAS083_F_Ilgalaikioturt76Apskaitosveikla1">'Forma 12'!$N$120</definedName>
    <definedName name="VAS083_F_Ilgalaikioturt76Geriamojovande7" localSheetId="11">'Forma 12'!$G$120</definedName>
    <definedName name="VAS083_F_Ilgalaikioturt76Geriamojovande7">'Forma 12'!$G$120</definedName>
    <definedName name="VAS083_F_Ilgalaikioturt76Geriamojovande8" localSheetId="11">'Forma 12'!$H$120</definedName>
    <definedName name="VAS083_F_Ilgalaikioturt76Geriamojovande8">'Forma 12'!$H$120</definedName>
    <definedName name="VAS083_F_Ilgalaikioturt76Geriamojovande9" localSheetId="11">'Forma 12'!$I$120</definedName>
    <definedName name="VAS083_F_Ilgalaikioturt76Geriamojovande9">'Forma 12'!$I$120</definedName>
    <definedName name="VAS083_F_Ilgalaikioturt76Inventorinisnu1" localSheetId="11">'Forma 12'!$D$120</definedName>
    <definedName name="VAS083_F_Ilgalaikioturt76Inventorinisnu1">'Forma 12'!$D$120</definedName>
    <definedName name="VAS083_F_Ilgalaikioturt76Kitareguliuoja1" localSheetId="11">'Forma 12'!$O$120</definedName>
    <definedName name="VAS083_F_Ilgalaikioturt76Kitareguliuoja1">'Forma 12'!$O$120</definedName>
    <definedName name="VAS083_F_Ilgalaikioturt76Kitosveiklosne1" localSheetId="11">'Forma 12'!$P$120</definedName>
    <definedName name="VAS083_F_Ilgalaikioturt76Kitosveiklosne1">'Forma 12'!$P$120</definedName>
    <definedName name="VAS083_F_Ilgalaikioturt76Lrklimatokaito1" localSheetId="11">'Forma 12'!$E$120</definedName>
    <definedName name="VAS083_F_Ilgalaikioturt76Lrklimatokaito1">'Forma 12'!$E$120</definedName>
    <definedName name="VAS083_F_Ilgalaikioturt76Nuotekudumblot1" localSheetId="11">'Forma 12'!$L$120</definedName>
    <definedName name="VAS083_F_Ilgalaikioturt76Nuotekudumblot1">'Forma 12'!$L$120</definedName>
    <definedName name="VAS083_F_Ilgalaikioturt76Nuotekusurinki1" localSheetId="11">'Forma 12'!$J$120</definedName>
    <definedName name="VAS083_F_Ilgalaikioturt76Nuotekusurinki1">'Forma 12'!$J$120</definedName>
    <definedName name="VAS083_F_Ilgalaikioturt76Nuotekuvalymas1" localSheetId="11">'Forma 12'!$K$120</definedName>
    <definedName name="VAS083_F_Ilgalaikioturt76Nuotekuvalymas1">'Forma 12'!$K$120</definedName>
    <definedName name="VAS083_F_Ilgalaikioturt76Pavirsiniunuot1" localSheetId="11">'Forma 12'!$M$120</definedName>
    <definedName name="VAS083_F_Ilgalaikioturt76Pavirsiniunuot1">'Forma 12'!$M$120</definedName>
    <definedName name="VAS083_F_Ilgalaikioturt76Turtovienetask1" localSheetId="11">'Forma 12'!$F$120</definedName>
    <definedName name="VAS083_F_Ilgalaikioturt76Turtovienetask1">'Forma 12'!$F$120</definedName>
    <definedName name="VAS083_F_Ilgalaikioturt77Apskaitosveikla1" localSheetId="11">'Forma 12'!$N$121</definedName>
    <definedName name="VAS083_F_Ilgalaikioturt77Apskaitosveikla1">'Forma 12'!$N$121</definedName>
    <definedName name="VAS083_F_Ilgalaikioturt77Geriamojovande7" localSheetId="11">'Forma 12'!$G$121</definedName>
    <definedName name="VAS083_F_Ilgalaikioturt77Geriamojovande7">'Forma 12'!$G$121</definedName>
    <definedName name="VAS083_F_Ilgalaikioturt77Geriamojovande8" localSheetId="11">'Forma 12'!$H$121</definedName>
    <definedName name="VAS083_F_Ilgalaikioturt77Geriamojovande8">'Forma 12'!$H$121</definedName>
    <definedName name="VAS083_F_Ilgalaikioturt77Geriamojovande9" localSheetId="11">'Forma 12'!$I$121</definedName>
    <definedName name="VAS083_F_Ilgalaikioturt77Geriamojovande9">'Forma 12'!$I$121</definedName>
    <definedName name="VAS083_F_Ilgalaikioturt77Inventorinisnu1" localSheetId="11">'Forma 12'!$D$121</definedName>
    <definedName name="VAS083_F_Ilgalaikioturt77Inventorinisnu1">'Forma 12'!$D$121</definedName>
    <definedName name="VAS083_F_Ilgalaikioturt77Kitareguliuoja1" localSheetId="11">'Forma 12'!$O$121</definedName>
    <definedName name="VAS083_F_Ilgalaikioturt77Kitareguliuoja1">'Forma 12'!$O$121</definedName>
    <definedName name="VAS083_F_Ilgalaikioturt77Kitosveiklosne1" localSheetId="11">'Forma 12'!$P$121</definedName>
    <definedName name="VAS083_F_Ilgalaikioturt77Kitosveiklosne1">'Forma 12'!$P$121</definedName>
    <definedName name="VAS083_F_Ilgalaikioturt77Lrklimatokaito1" localSheetId="11">'Forma 12'!$E$121</definedName>
    <definedName name="VAS083_F_Ilgalaikioturt77Lrklimatokaito1">'Forma 12'!$E$121</definedName>
    <definedName name="VAS083_F_Ilgalaikioturt77Nuotekudumblot1" localSheetId="11">'Forma 12'!$L$121</definedName>
    <definedName name="VAS083_F_Ilgalaikioturt77Nuotekudumblot1">'Forma 12'!$L$121</definedName>
    <definedName name="VAS083_F_Ilgalaikioturt77Nuotekusurinki1" localSheetId="11">'Forma 12'!$J$121</definedName>
    <definedName name="VAS083_F_Ilgalaikioturt77Nuotekusurinki1">'Forma 12'!$J$121</definedName>
    <definedName name="VAS083_F_Ilgalaikioturt77Nuotekuvalymas1" localSheetId="11">'Forma 12'!$K$121</definedName>
    <definedName name="VAS083_F_Ilgalaikioturt77Nuotekuvalymas1">'Forma 12'!$K$121</definedName>
    <definedName name="VAS083_F_Ilgalaikioturt77Pavirsiniunuot1" localSheetId="11">'Forma 12'!$M$121</definedName>
    <definedName name="VAS083_F_Ilgalaikioturt77Pavirsiniunuot1">'Forma 12'!$M$121</definedName>
    <definedName name="VAS083_F_Ilgalaikioturt77Turtovienetask1" localSheetId="11">'Forma 12'!$F$121</definedName>
    <definedName name="VAS083_F_Ilgalaikioturt77Turtovienetask1">'Forma 12'!$F$121</definedName>
    <definedName name="VAS083_F_Ilgalaikioturt78Apskaitosveikla1" localSheetId="11">'Forma 12'!$N$122</definedName>
    <definedName name="VAS083_F_Ilgalaikioturt78Apskaitosveikla1">'Forma 12'!$N$122</definedName>
    <definedName name="VAS083_F_Ilgalaikioturt78Geriamojovande7" localSheetId="11">'Forma 12'!$G$122</definedName>
    <definedName name="VAS083_F_Ilgalaikioturt78Geriamojovande7">'Forma 12'!$G$122</definedName>
    <definedName name="VAS083_F_Ilgalaikioturt78Geriamojovande8" localSheetId="11">'Forma 12'!$H$122</definedName>
    <definedName name="VAS083_F_Ilgalaikioturt78Geriamojovande8">'Forma 12'!$H$122</definedName>
    <definedName name="VAS083_F_Ilgalaikioturt78Geriamojovande9" localSheetId="11">'Forma 12'!$I$122</definedName>
    <definedName name="VAS083_F_Ilgalaikioturt78Geriamojovande9">'Forma 12'!$I$122</definedName>
    <definedName name="VAS083_F_Ilgalaikioturt78Inventorinisnu1" localSheetId="11">'Forma 12'!$D$122</definedName>
    <definedName name="VAS083_F_Ilgalaikioturt78Inventorinisnu1">'Forma 12'!$D$122</definedName>
    <definedName name="VAS083_F_Ilgalaikioturt78Kitareguliuoja1" localSheetId="11">'Forma 12'!$O$122</definedName>
    <definedName name="VAS083_F_Ilgalaikioturt78Kitareguliuoja1">'Forma 12'!$O$122</definedName>
    <definedName name="VAS083_F_Ilgalaikioturt78Kitosveiklosne1" localSheetId="11">'Forma 12'!$P$122</definedName>
    <definedName name="VAS083_F_Ilgalaikioturt78Kitosveiklosne1">'Forma 12'!$P$122</definedName>
    <definedName name="VAS083_F_Ilgalaikioturt78Lrklimatokaito1" localSheetId="11">'Forma 12'!$E$122</definedName>
    <definedName name="VAS083_F_Ilgalaikioturt78Lrklimatokaito1">'Forma 12'!$E$122</definedName>
    <definedName name="VAS083_F_Ilgalaikioturt78Nuotekudumblot1" localSheetId="11">'Forma 12'!$L$122</definedName>
    <definedName name="VAS083_F_Ilgalaikioturt78Nuotekudumblot1">'Forma 12'!$L$122</definedName>
    <definedName name="VAS083_F_Ilgalaikioturt78Nuotekusurinki1" localSheetId="11">'Forma 12'!$J$122</definedName>
    <definedName name="VAS083_F_Ilgalaikioturt78Nuotekusurinki1">'Forma 12'!$J$122</definedName>
    <definedName name="VAS083_F_Ilgalaikioturt78Nuotekuvalymas1" localSheetId="11">'Forma 12'!$K$122</definedName>
    <definedName name="VAS083_F_Ilgalaikioturt78Nuotekuvalymas1">'Forma 12'!$K$122</definedName>
    <definedName name="VAS083_F_Ilgalaikioturt78Pavirsiniunuot1" localSheetId="11">'Forma 12'!$M$122</definedName>
    <definedName name="VAS083_F_Ilgalaikioturt78Pavirsiniunuot1">'Forma 12'!$M$122</definedName>
    <definedName name="VAS083_F_Ilgalaikioturt78Turtovienetask1" localSheetId="11">'Forma 12'!$F$122</definedName>
    <definedName name="VAS083_F_Ilgalaikioturt78Turtovienetask1">'Forma 12'!$F$122</definedName>
    <definedName name="VAS083_F_Ilgalaikioturt79Apskaitosveikla1" localSheetId="11">'Forma 12'!$N$124</definedName>
    <definedName name="VAS083_F_Ilgalaikioturt79Apskaitosveikla1">'Forma 12'!$N$124</definedName>
    <definedName name="VAS083_F_Ilgalaikioturt79Geriamojovande7" localSheetId="11">'Forma 12'!$G$124</definedName>
    <definedName name="VAS083_F_Ilgalaikioturt79Geriamojovande7">'Forma 12'!$G$124</definedName>
    <definedName name="VAS083_F_Ilgalaikioturt79Geriamojovande8" localSheetId="11">'Forma 12'!$H$124</definedName>
    <definedName name="VAS083_F_Ilgalaikioturt79Geriamojovande8">'Forma 12'!$H$124</definedName>
    <definedName name="VAS083_F_Ilgalaikioturt79Geriamojovande9" localSheetId="11">'Forma 12'!$I$124</definedName>
    <definedName name="VAS083_F_Ilgalaikioturt79Geriamojovande9">'Forma 12'!$I$124</definedName>
    <definedName name="VAS083_F_Ilgalaikioturt79Inventorinisnu1" localSheetId="11">'Forma 12'!$D$124</definedName>
    <definedName name="VAS083_F_Ilgalaikioturt79Inventorinisnu1">'Forma 12'!$D$124</definedName>
    <definedName name="VAS083_F_Ilgalaikioturt79Kitareguliuoja1" localSheetId="11">'Forma 12'!$O$124</definedName>
    <definedName name="VAS083_F_Ilgalaikioturt79Kitareguliuoja1">'Forma 12'!$O$124</definedName>
    <definedName name="VAS083_F_Ilgalaikioturt79Kitosveiklosne1" localSheetId="11">'Forma 12'!$P$124</definedName>
    <definedName name="VAS083_F_Ilgalaikioturt79Kitosveiklosne1">'Forma 12'!$P$124</definedName>
    <definedName name="VAS083_F_Ilgalaikioturt79Lrklimatokaito1" localSheetId="11">'Forma 12'!$E$124</definedName>
    <definedName name="VAS083_F_Ilgalaikioturt79Lrklimatokaito1">'Forma 12'!$E$124</definedName>
    <definedName name="VAS083_F_Ilgalaikioturt79Nuotekudumblot1" localSheetId="11">'Forma 12'!$L$124</definedName>
    <definedName name="VAS083_F_Ilgalaikioturt79Nuotekudumblot1">'Forma 12'!$L$124</definedName>
    <definedName name="VAS083_F_Ilgalaikioturt79Nuotekusurinki1" localSheetId="11">'Forma 12'!$J$124</definedName>
    <definedName name="VAS083_F_Ilgalaikioturt79Nuotekusurinki1">'Forma 12'!$J$124</definedName>
    <definedName name="VAS083_F_Ilgalaikioturt79Nuotekuvalymas1" localSheetId="11">'Forma 12'!$K$124</definedName>
    <definedName name="VAS083_F_Ilgalaikioturt79Nuotekuvalymas1">'Forma 12'!$K$124</definedName>
    <definedName name="VAS083_F_Ilgalaikioturt79Pavirsiniunuot1" localSheetId="11">'Forma 12'!$M$124</definedName>
    <definedName name="VAS083_F_Ilgalaikioturt79Pavirsiniunuot1">'Forma 12'!$M$124</definedName>
    <definedName name="VAS083_F_Ilgalaikioturt79Turtovienetask1" localSheetId="11">'Forma 12'!$F$124</definedName>
    <definedName name="VAS083_F_Ilgalaikioturt79Turtovienetask1">'Forma 12'!$F$124</definedName>
    <definedName name="VAS083_F_Ilgalaikioturt7Apskaitosveikla1" localSheetId="11">'Forma 12'!$N$21</definedName>
    <definedName name="VAS083_F_Ilgalaikioturt7Apskaitosveikla1">'Forma 12'!$N$21</definedName>
    <definedName name="VAS083_F_Ilgalaikioturt7Geriamojovande7" localSheetId="11">'Forma 12'!$G$21</definedName>
    <definedName name="VAS083_F_Ilgalaikioturt7Geriamojovande7">'Forma 12'!$G$21</definedName>
    <definedName name="VAS083_F_Ilgalaikioturt7Geriamojovande8" localSheetId="11">'Forma 12'!$H$21</definedName>
    <definedName name="VAS083_F_Ilgalaikioturt7Geriamojovande8">'Forma 12'!$H$21</definedName>
    <definedName name="VAS083_F_Ilgalaikioturt7Geriamojovande9" localSheetId="11">'Forma 12'!$I$21</definedName>
    <definedName name="VAS083_F_Ilgalaikioturt7Geriamojovande9">'Forma 12'!$I$21</definedName>
    <definedName name="VAS083_F_Ilgalaikioturt7Inventorinisnu1" localSheetId="11">'Forma 12'!$D$21</definedName>
    <definedName name="VAS083_F_Ilgalaikioturt7Inventorinisnu1">'Forma 12'!$D$21</definedName>
    <definedName name="VAS083_F_Ilgalaikioturt7Kitareguliuoja1" localSheetId="11">'Forma 12'!$O$21</definedName>
    <definedName name="VAS083_F_Ilgalaikioturt7Kitareguliuoja1">'Forma 12'!$O$21</definedName>
    <definedName name="VAS083_F_Ilgalaikioturt7Kitosveiklosne1" localSheetId="11">'Forma 12'!$P$21</definedName>
    <definedName name="VAS083_F_Ilgalaikioturt7Kitosveiklosne1">'Forma 12'!$P$21</definedName>
    <definedName name="VAS083_F_Ilgalaikioturt7Lrklimatokaito1" localSheetId="11">'Forma 12'!$E$21</definedName>
    <definedName name="VAS083_F_Ilgalaikioturt7Lrklimatokaito1">'Forma 12'!$E$21</definedName>
    <definedName name="VAS083_F_Ilgalaikioturt7Nuotekudumblot1" localSheetId="11">'Forma 12'!$L$21</definedName>
    <definedName name="VAS083_F_Ilgalaikioturt7Nuotekudumblot1">'Forma 12'!$L$21</definedName>
    <definedName name="VAS083_F_Ilgalaikioturt7Nuotekusurinki1" localSheetId="11">'Forma 12'!$J$21</definedName>
    <definedName name="VAS083_F_Ilgalaikioturt7Nuotekusurinki1">'Forma 12'!$J$21</definedName>
    <definedName name="VAS083_F_Ilgalaikioturt7Nuotekuvalymas1" localSheetId="11">'Forma 12'!$K$21</definedName>
    <definedName name="VAS083_F_Ilgalaikioturt7Nuotekuvalymas1">'Forma 12'!$K$21</definedName>
    <definedName name="VAS083_F_Ilgalaikioturt7Pavirsiniunuot1" localSheetId="11">'Forma 12'!$M$21</definedName>
    <definedName name="VAS083_F_Ilgalaikioturt7Pavirsiniunuot1">'Forma 12'!$M$21</definedName>
    <definedName name="VAS083_F_Ilgalaikioturt7Turtovienetask1" localSheetId="11">'Forma 12'!$F$21</definedName>
    <definedName name="VAS083_F_Ilgalaikioturt7Turtovienetask1">'Forma 12'!$F$21</definedName>
    <definedName name="VAS083_F_Ilgalaikioturt80Apskaitosveikla1" localSheetId="11">'Forma 12'!$N$125</definedName>
    <definedName name="VAS083_F_Ilgalaikioturt80Apskaitosveikla1">'Forma 12'!$N$125</definedName>
    <definedName name="VAS083_F_Ilgalaikioturt80Geriamojovande7" localSheetId="11">'Forma 12'!$G$125</definedName>
    <definedName name="VAS083_F_Ilgalaikioturt80Geriamojovande7">'Forma 12'!$G$125</definedName>
    <definedName name="VAS083_F_Ilgalaikioturt80Geriamojovande8" localSheetId="11">'Forma 12'!$H$125</definedName>
    <definedName name="VAS083_F_Ilgalaikioturt80Geriamojovande8">'Forma 12'!$H$125</definedName>
    <definedName name="VAS083_F_Ilgalaikioturt80Geriamojovande9" localSheetId="11">'Forma 12'!$I$125</definedName>
    <definedName name="VAS083_F_Ilgalaikioturt80Geriamojovande9">'Forma 12'!$I$125</definedName>
    <definedName name="VAS083_F_Ilgalaikioturt80Inventorinisnu1" localSheetId="11">'Forma 12'!$D$125</definedName>
    <definedName name="VAS083_F_Ilgalaikioturt80Inventorinisnu1">'Forma 12'!$D$125</definedName>
    <definedName name="VAS083_F_Ilgalaikioturt80Kitareguliuoja1" localSheetId="11">'Forma 12'!$O$125</definedName>
    <definedName name="VAS083_F_Ilgalaikioturt80Kitareguliuoja1">'Forma 12'!$O$125</definedName>
    <definedName name="VAS083_F_Ilgalaikioturt80Kitosveiklosne1" localSheetId="11">'Forma 12'!$P$125</definedName>
    <definedName name="VAS083_F_Ilgalaikioturt80Kitosveiklosne1">'Forma 12'!$P$125</definedName>
    <definedName name="VAS083_F_Ilgalaikioturt80Lrklimatokaito1" localSheetId="11">'Forma 12'!$E$125</definedName>
    <definedName name="VAS083_F_Ilgalaikioturt80Lrklimatokaito1">'Forma 12'!$E$125</definedName>
    <definedName name="VAS083_F_Ilgalaikioturt80Nuotekudumblot1" localSheetId="11">'Forma 12'!$L$125</definedName>
    <definedName name="VAS083_F_Ilgalaikioturt80Nuotekudumblot1">'Forma 12'!$L$125</definedName>
    <definedName name="VAS083_F_Ilgalaikioturt80Nuotekusurinki1" localSheetId="11">'Forma 12'!$J$125</definedName>
    <definedName name="VAS083_F_Ilgalaikioturt80Nuotekusurinki1">'Forma 12'!$J$125</definedName>
    <definedName name="VAS083_F_Ilgalaikioturt80Nuotekuvalymas1" localSheetId="11">'Forma 12'!$K$125</definedName>
    <definedName name="VAS083_F_Ilgalaikioturt80Nuotekuvalymas1">'Forma 12'!$K$125</definedName>
    <definedName name="VAS083_F_Ilgalaikioturt80Pavirsiniunuot1" localSheetId="11">'Forma 12'!$M$125</definedName>
    <definedName name="VAS083_F_Ilgalaikioturt80Pavirsiniunuot1">'Forma 12'!$M$125</definedName>
    <definedName name="VAS083_F_Ilgalaikioturt80Turtovienetask1" localSheetId="11">'Forma 12'!$F$125</definedName>
    <definedName name="VAS083_F_Ilgalaikioturt80Turtovienetask1">'Forma 12'!$F$125</definedName>
    <definedName name="VAS083_F_Ilgalaikioturt81Apskaitosveikla1" localSheetId="11">'Forma 12'!$N$126</definedName>
    <definedName name="VAS083_F_Ilgalaikioturt81Apskaitosveikla1">'Forma 12'!$N$126</definedName>
    <definedName name="VAS083_F_Ilgalaikioturt81Geriamojovande7" localSheetId="11">'Forma 12'!$G$126</definedName>
    <definedName name="VAS083_F_Ilgalaikioturt81Geriamojovande7">'Forma 12'!$G$126</definedName>
    <definedName name="VAS083_F_Ilgalaikioturt81Geriamojovande8" localSheetId="11">'Forma 12'!$H$126</definedName>
    <definedName name="VAS083_F_Ilgalaikioturt81Geriamojovande8">'Forma 12'!$H$126</definedName>
    <definedName name="VAS083_F_Ilgalaikioturt81Geriamojovande9" localSheetId="11">'Forma 12'!$I$126</definedName>
    <definedName name="VAS083_F_Ilgalaikioturt81Geriamojovande9">'Forma 12'!$I$126</definedName>
    <definedName name="VAS083_F_Ilgalaikioturt81Inventorinisnu1" localSheetId="11">'Forma 12'!$D$126</definedName>
    <definedName name="VAS083_F_Ilgalaikioturt81Inventorinisnu1">'Forma 12'!$D$126</definedName>
    <definedName name="VAS083_F_Ilgalaikioturt81Kitareguliuoja1" localSheetId="11">'Forma 12'!$O$126</definedName>
    <definedName name="VAS083_F_Ilgalaikioturt81Kitareguliuoja1">'Forma 12'!$O$126</definedName>
    <definedName name="VAS083_F_Ilgalaikioturt81Kitosveiklosne1" localSheetId="11">'Forma 12'!$P$126</definedName>
    <definedName name="VAS083_F_Ilgalaikioturt81Kitosveiklosne1">'Forma 12'!$P$126</definedName>
    <definedName name="VAS083_F_Ilgalaikioturt81Lrklimatokaito1" localSheetId="11">'Forma 12'!$E$126</definedName>
    <definedName name="VAS083_F_Ilgalaikioturt81Lrklimatokaito1">'Forma 12'!$E$126</definedName>
    <definedName name="VAS083_F_Ilgalaikioturt81Nuotekudumblot1" localSheetId="11">'Forma 12'!$L$126</definedName>
    <definedName name="VAS083_F_Ilgalaikioturt81Nuotekudumblot1">'Forma 12'!$L$126</definedName>
    <definedName name="VAS083_F_Ilgalaikioturt81Nuotekusurinki1" localSheetId="11">'Forma 12'!$J$126</definedName>
    <definedName name="VAS083_F_Ilgalaikioturt81Nuotekusurinki1">'Forma 12'!$J$126</definedName>
    <definedName name="VAS083_F_Ilgalaikioturt81Nuotekuvalymas1" localSheetId="11">'Forma 12'!$K$126</definedName>
    <definedName name="VAS083_F_Ilgalaikioturt81Nuotekuvalymas1">'Forma 12'!$K$126</definedName>
    <definedName name="VAS083_F_Ilgalaikioturt81Pavirsiniunuot1" localSheetId="11">'Forma 12'!$M$126</definedName>
    <definedName name="VAS083_F_Ilgalaikioturt81Pavirsiniunuot1">'Forma 12'!$M$126</definedName>
    <definedName name="VAS083_F_Ilgalaikioturt81Turtovienetask1" localSheetId="11">'Forma 12'!$F$126</definedName>
    <definedName name="VAS083_F_Ilgalaikioturt81Turtovienetask1">'Forma 12'!$F$126</definedName>
    <definedName name="VAS083_F_Ilgalaikioturt82Apskaitosveikla1" localSheetId="11">'Forma 12'!$N$128</definedName>
    <definedName name="VAS083_F_Ilgalaikioturt82Apskaitosveikla1">'Forma 12'!$N$128</definedName>
    <definedName name="VAS083_F_Ilgalaikioturt82Geriamojovande7" localSheetId="11">'Forma 12'!$G$128</definedName>
    <definedName name="VAS083_F_Ilgalaikioturt82Geriamojovande7">'Forma 12'!$G$128</definedName>
    <definedName name="VAS083_F_Ilgalaikioturt82Geriamojovande8" localSheetId="11">'Forma 12'!$H$128</definedName>
    <definedName name="VAS083_F_Ilgalaikioturt82Geriamojovande8">'Forma 12'!$H$128</definedName>
    <definedName name="VAS083_F_Ilgalaikioturt82Geriamojovande9" localSheetId="11">'Forma 12'!$I$128</definedName>
    <definedName name="VAS083_F_Ilgalaikioturt82Geriamojovande9">'Forma 12'!$I$128</definedName>
    <definedName name="VAS083_F_Ilgalaikioturt82Inventorinisnu1" localSheetId="11">'Forma 12'!$D$128</definedName>
    <definedName name="VAS083_F_Ilgalaikioturt82Inventorinisnu1">'Forma 12'!$D$128</definedName>
    <definedName name="VAS083_F_Ilgalaikioturt82Kitareguliuoja1" localSheetId="11">'Forma 12'!$O$128</definedName>
    <definedName name="VAS083_F_Ilgalaikioturt82Kitareguliuoja1">'Forma 12'!$O$128</definedName>
    <definedName name="VAS083_F_Ilgalaikioturt82Kitosveiklosne1" localSheetId="11">'Forma 12'!$P$128</definedName>
    <definedName name="VAS083_F_Ilgalaikioturt82Kitosveiklosne1">'Forma 12'!$P$128</definedName>
    <definedName name="VAS083_F_Ilgalaikioturt82Lrklimatokaito1" localSheetId="11">'Forma 12'!$E$128</definedName>
    <definedName name="VAS083_F_Ilgalaikioturt82Lrklimatokaito1">'Forma 12'!$E$128</definedName>
    <definedName name="VAS083_F_Ilgalaikioturt82Nuotekudumblot1" localSheetId="11">'Forma 12'!$L$128</definedName>
    <definedName name="VAS083_F_Ilgalaikioturt82Nuotekudumblot1">'Forma 12'!$L$128</definedName>
    <definedName name="VAS083_F_Ilgalaikioturt82Nuotekusurinki1" localSheetId="11">'Forma 12'!$J$128</definedName>
    <definedName name="VAS083_F_Ilgalaikioturt82Nuotekusurinki1">'Forma 12'!$J$128</definedName>
    <definedName name="VAS083_F_Ilgalaikioturt82Nuotekuvalymas1" localSheetId="11">'Forma 12'!$K$128</definedName>
    <definedName name="VAS083_F_Ilgalaikioturt82Nuotekuvalymas1">'Forma 12'!$K$128</definedName>
    <definedName name="VAS083_F_Ilgalaikioturt82Pavirsiniunuot1" localSheetId="11">'Forma 12'!$M$128</definedName>
    <definedName name="VAS083_F_Ilgalaikioturt82Pavirsiniunuot1">'Forma 12'!$M$128</definedName>
    <definedName name="VAS083_F_Ilgalaikioturt82Turtovienetask1" localSheetId="11">'Forma 12'!$F$128</definedName>
    <definedName name="VAS083_F_Ilgalaikioturt82Turtovienetask1">'Forma 12'!$F$128</definedName>
    <definedName name="VAS083_F_Ilgalaikioturt83Apskaitosveikla1" localSheetId="11">'Forma 12'!$N$129</definedName>
    <definedName name="VAS083_F_Ilgalaikioturt83Apskaitosveikla1">'Forma 12'!$N$129</definedName>
    <definedName name="VAS083_F_Ilgalaikioturt83Geriamojovande7" localSheetId="11">'Forma 12'!$G$129</definedName>
    <definedName name="VAS083_F_Ilgalaikioturt83Geriamojovande7">'Forma 12'!$G$129</definedName>
    <definedName name="VAS083_F_Ilgalaikioturt83Geriamojovande8" localSheetId="11">'Forma 12'!$H$129</definedName>
    <definedName name="VAS083_F_Ilgalaikioturt83Geriamojovande8">'Forma 12'!$H$129</definedName>
    <definedName name="VAS083_F_Ilgalaikioturt83Geriamojovande9" localSheetId="11">'Forma 12'!$I$129</definedName>
    <definedName name="VAS083_F_Ilgalaikioturt83Geriamojovande9">'Forma 12'!$I$129</definedName>
    <definedName name="VAS083_F_Ilgalaikioturt83Inventorinisnu1" localSheetId="11">'Forma 12'!$D$129</definedName>
    <definedName name="VAS083_F_Ilgalaikioturt83Inventorinisnu1">'Forma 12'!$D$129</definedName>
    <definedName name="VAS083_F_Ilgalaikioturt83Kitareguliuoja1" localSheetId="11">'Forma 12'!$O$129</definedName>
    <definedName name="VAS083_F_Ilgalaikioturt83Kitareguliuoja1">'Forma 12'!$O$129</definedName>
    <definedName name="VAS083_F_Ilgalaikioturt83Kitosveiklosne1" localSheetId="11">'Forma 12'!$P$129</definedName>
    <definedName name="VAS083_F_Ilgalaikioturt83Kitosveiklosne1">'Forma 12'!$P$129</definedName>
    <definedName name="VAS083_F_Ilgalaikioturt83Lrklimatokaito1" localSheetId="11">'Forma 12'!$E$129</definedName>
    <definedName name="VAS083_F_Ilgalaikioturt83Lrklimatokaito1">'Forma 12'!$E$129</definedName>
    <definedName name="VAS083_F_Ilgalaikioturt83Nuotekudumblot1" localSheetId="11">'Forma 12'!$L$129</definedName>
    <definedName name="VAS083_F_Ilgalaikioturt83Nuotekudumblot1">'Forma 12'!$L$129</definedName>
    <definedName name="VAS083_F_Ilgalaikioturt83Nuotekusurinki1" localSheetId="11">'Forma 12'!$J$129</definedName>
    <definedName name="VAS083_F_Ilgalaikioturt83Nuotekusurinki1">'Forma 12'!$J$129</definedName>
    <definedName name="VAS083_F_Ilgalaikioturt83Nuotekuvalymas1" localSheetId="11">'Forma 12'!$K$129</definedName>
    <definedName name="VAS083_F_Ilgalaikioturt83Nuotekuvalymas1">'Forma 12'!$K$129</definedName>
    <definedName name="VAS083_F_Ilgalaikioturt83Pavirsiniunuot1" localSheetId="11">'Forma 12'!$M$129</definedName>
    <definedName name="VAS083_F_Ilgalaikioturt83Pavirsiniunuot1">'Forma 12'!$M$129</definedName>
    <definedName name="VAS083_F_Ilgalaikioturt83Turtovienetask1" localSheetId="11">'Forma 12'!$F$129</definedName>
    <definedName name="VAS083_F_Ilgalaikioturt83Turtovienetask1">'Forma 12'!$F$129</definedName>
    <definedName name="VAS083_F_Ilgalaikioturt84Apskaitosveikla1" localSheetId="11">'Forma 12'!$N$130</definedName>
    <definedName name="VAS083_F_Ilgalaikioturt84Apskaitosveikla1">'Forma 12'!$N$130</definedName>
    <definedName name="VAS083_F_Ilgalaikioturt84Geriamojovande7" localSheetId="11">'Forma 12'!$G$130</definedName>
    <definedName name="VAS083_F_Ilgalaikioturt84Geriamojovande7">'Forma 12'!$G$130</definedName>
    <definedName name="VAS083_F_Ilgalaikioturt84Geriamojovande8" localSheetId="11">'Forma 12'!$H$130</definedName>
    <definedName name="VAS083_F_Ilgalaikioturt84Geriamojovande8">'Forma 12'!$H$130</definedName>
    <definedName name="VAS083_F_Ilgalaikioturt84Geriamojovande9" localSheetId="11">'Forma 12'!$I$130</definedName>
    <definedName name="VAS083_F_Ilgalaikioturt84Geriamojovande9">'Forma 12'!$I$130</definedName>
    <definedName name="VAS083_F_Ilgalaikioturt84Inventorinisnu1" localSheetId="11">'Forma 12'!$D$130</definedName>
    <definedName name="VAS083_F_Ilgalaikioturt84Inventorinisnu1">'Forma 12'!$D$130</definedName>
    <definedName name="VAS083_F_Ilgalaikioturt84Kitareguliuoja1" localSheetId="11">'Forma 12'!$O$130</definedName>
    <definedName name="VAS083_F_Ilgalaikioturt84Kitareguliuoja1">'Forma 12'!$O$130</definedName>
    <definedName name="VAS083_F_Ilgalaikioturt84Kitosveiklosne1" localSheetId="11">'Forma 12'!$P$130</definedName>
    <definedName name="VAS083_F_Ilgalaikioturt84Kitosveiklosne1">'Forma 12'!$P$130</definedName>
    <definedName name="VAS083_F_Ilgalaikioturt84Lrklimatokaito1" localSheetId="11">'Forma 12'!$E$130</definedName>
    <definedName name="VAS083_F_Ilgalaikioturt84Lrklimatokaito1">'Forma 12'!$E$130</definedName>
    <definedName name="VAS083_F_Ilgalaikioturt84Nuotekudumblot1" localSheetId="11">'Forma 12'!$L$130</definedName>
    <definedName name="VAS083_F_Ilgalaikioturt84Nuotekudumblot1">'Forma 12'!$L$130</definedName>
    <definedName name="VAS083_F_Ilgalaikioturt84Nuotekusurinki1" localSheetId="11">'Forma 12'!$J$130</definedName>
    <definedName name="VAS083_F_Ilgalaikioturt84Nuotekusurinki1">'Forma 12'!$J$130</definedName>
    <definedName name="VAS083_F_Ilgalaikioturt84Nuotekuvalymas1" localSheetId="11">'Forma 12'!$K$130</definedName>
    <definedName name="VAS083_F_Ilgalaikioturt84Nuotekuvalymas1">'Forma 12'!$K$130</definedName>
    <definedName name="VAS083_F_Ilgalaikioturt84Pavirsiniunuot1" localSheetId="11">'Forma 12'!$M$130</definedName>
    <definedName name="VAS083_F_Ilgalaikioturt84Pavirsiniunuot1">'Forma 12'!$M$130</definedName>
    <definedName name="VAS083_F_Ilgalaikioturt84Turtovienetask1" localSheetId="11">'Forma 12'!$F$130</definedName>
    <definedName name="VAS083_F_Ilgalaikioturt84Turtovienetask1">'Forma 12'!$F$130</definedName>
    <definedName name="VAS083_F_Ilgalaikioturt85Apskaitosveikla1" localSheetId="11">'Forma 12'!$N$133</definedName>
    <definedName name="VAS083_F_Ilgalaikioturt85Apskaitosveikla1">'Forma 12'!$N$133</definedName>
    <definedName name="VAS083_F_Ilgalaikioturt85Geriamojovande7" localSheetId="11">'Forma 12'!$G$133</definedName>
    <definedName name="VAS083_F_Ilgalaikioturt85Geriamojovande7">'Forma 12'!$G$133</definedName>
    <definedName name="VAS083_F_Ilgalaikioturt85Geriamojovande8" localSheetId="11">'Forma 12'!$H$133</definedName>
    <definedName name="VAS083_F_Ilgalaikioturt85Geriamojovande8">'Forma 12'!$H$133</definedName>
    <definedName name="VAS083_F_Ilgalaikioturt85Geriamojovande9" localSheetId="11">'Forma 12'!$I$133</definedName>
    <definedName name="VAS083_F_Ilgalaikioturt85Geriamojovande9">'Forma 12'!$I$133</definedName>
    <definedName name="VAS083_F_Ilgalaikioturt85Inventorinisnu1" localSheetId="11">'Forma 12'!$D$133</definedName>
    <definedName name="VAS083_F_Ilgalaikioturt85Inventorinisnu1">'Forma 12'!$D$133</definedName>
    <definedName name="VAS083_F_Ilgalaikioturt85Kitareguliuoja1" localSheetId="11">'Forma 12'!$O$133</definedName>
    <definedName name="VAS083_F_Ilgalaikioturt85Kitareguliuoja1">'Forma 12'!$O$133</definedName>
    <definedName name="VAS083_F_Ilgalaikioturt85Kitosveiklosne1" localSheetId="11">'Forma 12'!$P$133</definedName>
    <definedName name="VAS083_F_Ilgalaikioturt85Kitosveiklosne1">'Forma 12'!$P$133</definedName>
    <definedName name="VAS083_F_Ilgalaikioturt85Lrklimatokaito1" localSheetId="11">'Forma 12'!$E$133</definedName>
    <definedName name="VAS083_F_Ilgalaikioturt85Lrklimatokaito1">'Forma 12'!$E$133</definedName>
    <definedName name="VAS083_F_Ilgalaikioturt85Nuotekudumblot1" localSheetId="11">'Forma 12'!$L$133</definedName>
    <definedName name="VAS083_F_Ilgalaikioturt85Nuotekudumblot1">'Forma 12'!$L$133</definedName>
    <definedName name="VAS083_F_Ilgalaikioturt85Nuotekusurinki1" localSheetId="11">'Forma 12'!$J$133</definedName>
    <definedName name="VAS083_F_Ilgalaikioturt85Nuotekusurinki1">'Forma 12'!$J$133</definedName>
    <definedName name="VAS083_F_Ilgalaikioturt85Nuotekuvalymas1" localSheetId="11">'Forma 12'!$K$133</definedName>
    <definedName name="VAS083_F_Ilgalaikioturt85Nuotekuvalymas1">'Forma 12'!$K$133</definedName>
    <definedName name="VAS083_F_Ilgalaikioturt85Pavirsiniunuot1" localSheetId="11">'Forma 12'!$M$133</definedName>
    <definedName name="VAS083_F_Ilgalaikioturt85Pavirsiniunuot1">'Forma 12'!$M$133</definedName>
    <definedName name="VAS083_F_Ilgalaikioturt85Turtovienetask1" localSheetId="11">'Forma 12'!$F$133</definedName>
    <definedName name="VAS083_F_Ilgalaikioturt85Turtovienetask1">'Forma 12'!$F$133</definedName>
    <definedName name="VAS083_F_Ilgalaikioturt86Apskaitosveikla1" localSheetId="11">'Forma 12'!$N$134</definedName>
    <definedName name="VAS083_F_Ilgalaikioturt86Apskaitosveikla1">'Forma 12'!$N$134</definedName>
    <definedName name="VAS083_F_Ilgalaikioturt86Geriamojovande7" localSheetId="11">'Forma 12'!$G$134</definedName>
    <definedName name="VAS083_F_Ilgalaikioturt86Geriamojovande7">'Forma 12'!$G$134</definedName>
    <definedName name="VAS083_F_Ilgalaikioturt86Geriamojovande8" localSheetId="11">'Forma 12'!$H$134</definedName>
    <definedName name="VAS083_F_Ilgalaikioturt86Geriamojovande8">'Forma 12'!$H$134</definedName>
    <definedName name="VAS083_F_Ilgalaikioturt86Geriamojovande9" localSheetId="11">'Forma 12'!$I$134</definedName>
    <definedName name="VAS083_F_Ilgalaikioturt86Geriamojovande9">'Forma 12'!$I$134</definedName>
    <definedName name="VAS083_F_Ilgalaikioturt86Inventorinisnu1" localSheetId="11">'Forma 12'!$D$134</definedName>
    <definedName name="VAS083_F_Ilgalaikioturt86Inventorinisnu1">'Forma 12'!$D$134</definedName>
    <definedName name="VAS083_F_Ilgalaikioturt86Kitareguliuoja1" localSheetId="11">'Forma 12'!$O$134</definedName>
    <definedName name="VAS083_F_Ilgalaikioturt86Kitareguliuoja1">'Forma 12'!$O$134</definedName>
    <definedName name="VAS083_F_Ilgalaikioturt86Kitosveiklosne1" localSheetId="11">'Forma 12'!$P$134</definedName>
    <definedName name="VAS083_F_Ilgalaikioturt86Kitosveiklosne1">'Forma 12'!$P$134</definedName>
    <definedName name="VAS083_F_Ilgalaikioturt86Lrklimatokaito1" localSheetId="11">'Forma 12'!$E$134</definedName>
    <definedName name="VAS083_F_Ilgalaikioturt86Lrklimatokaito1">'Forma 12'!$E$134</definedName>
    <definedName name="VAS083_F_Ilgalaikioturt86Nuotekudumblot1" localSheetId="11">'Forma 12'!$L$134</definedName>
    <definedName name="VAS083_F_Ilgalaikioturt86Nuotekudumblot1">'Forma 12'!$L$134</definedName>
    <definedName name="VAS083_F_Ilgalaikioturt86Nuotekusurinki1" localSheetId="11">'Forma 12'!$J$134</definedName>
    <definedName name="VAS083_F_Ilgalaikioturt86Nuotekusurinki1">'Forma 12'!$J$134</definedName>
    <definedName name="VAS083_F_Ilgalaikioturt86Nuotekuvalymas1" localSheetId="11">'Forma 12'!$K$134</definedName>
    <definedName name="VAS083_F_Ilgalaikioturt86Nuotekuvalymas1">'Forma 12'!$K$134</definedName>
    <definedName name="VAS083_F_Ilgalaikioturt86Pavirsiniunuot1" localSheetId="11">'Forma 12'!$M$134</definedName>
    <definedName name="VAS083_F_Ilgalaikioturt86Pavirsiniunuot1">'Forma 12'!$M$134</definedName>
    <definedName name="VAS083_F_Ilgalaikioturt86Turtovienetask1" localSheetId="11">'Forma 12'!$F$134</definedName>
    <definedName name="VAS083_F_Ilgalaikioturt86Turtovienetask1">'Forma 12'!$F$134</definedName>
    <definedName name="VAS083_F_Ilgalaikioturt87Apskaitosveikla1" localSheetId="11">'Forma 12'!$N$135</definedName>
    <definedName name="VAS083_F_Ilgalaikioturt87Apskaitosveikla1">'Forma 12'!$N$135</definedName>
    <definedName name="VAS083_F_Ilgalaikioturt87Geriamojovande7" localSheetId="11">'Forma 12'!$G$135</definedName>
    <definedName name="VAS083_F_Ilgalaikioturt87Geriamojovande7">'Forma 12'!$G$135</definedName>
    <definedName name="VAS083_F_Ilgalaikioturt87Geriamojovande8" localSheetId="11">'Forma 12'!$H$135</definedName>
    <definedName name="VAS083_F_Ilgalaikioturt87Geriamojovande8">'Forma 12'!$H$135</definedName>
    <definedName name="VAS083_F_Ilgalaikioturt87Geriamojovande9" localSheetId="11">'Forma 12'!$I$135</definedName>
    <definedName name="VAS083_F_Ilgalaikioturt87Geriamojovande9">'Forma 12'!$I$135</definedName>
    <definedName name="VAS083_F_Ilgalaikioturt87Inventorinisnu1" localSheetId="11">'Forma 12'!$D$135</definedName>
    <definedName name="VAS083_F_Ilgalaikioturt87Inventorinisnu1">'Forma 12'!$D$135</definedName>
    <definedName name="VAS083_F_Ilgalaikioturt87Kitareguliuoja1" localSheetId="11">'Forma 12'!$O$135</definedName>
    <definedName name="VAS083_F_Ilgalaikioturt87Kitareguliuoja1">'Forma 12'!$O$135</definedName>
    <definedName name="VAS083_F_Ilgalaikioturt87Kitosveiklosne1" localSheetId="11">'Forma 12'!$P$135</definedName>
    <definedName name="VAS083_F_Ilgalaikioturt87Kitosveiklosne1">'Forma 12'!$P$135</definedName>
    <definedName name="VAS083_F_Ilgalaikioturt87Lrklimatokaito1" localSheetId="11">'Forma 12'!$E$135</definedName>
    <definedName name="VAS083_F_Ilgalaikioturt87Lrklimatokaito1">'Forma 12'!$E$135</definedName>
    <definedName name="VAS083_F_Ilgalaikioturt87Nuotekudumblot1" localSheetId="11">'Forma 12'!$L$135</definedName>
    <definedName name="VAS083_F_Ilgalaikioturt87Nuotekudumblot1">'Forma 12'!$L$135</definedName>
    <definedName name="VAS083_F_Ilgalaikioturt87Nuotekusurinki1" localSheetId="11">'Forma 12'!$J$135</definedName>
    <definedName name="VAS083_F_Ilgalaikioturt87Nuotekusurinki1">'Forma 12'!$J$135</definedName>
    <definedName name="VAS083_F_Ilgalaikioturt87Nuotekuvalymas1" localSheetId="11">'Forma 12'!$K$135</definedName>
    <definedName name="VAS083_F_Ilgalaikioturt87Nuotekuvalymas1">'Forma 12'!$K$135</definedName>
    <definedName name="VAS083_F_Ilgalaikioturt87Pavirsiniunuot1" localSheetId="11">'Forma 12'!$M$135</definedName>
    <definedName name="VAS083_F_Ilgalaikioturt87Pavirsiniunuot1">'Forma 12'!$M$135</definedName>
    <definedName name="VAS083_F_Ilgalaikioturt87Turtovienetask1" localSheetId="11">'Forma 12'!$F$135</definedName>
    <definedName name="VAS083_F_Ilgalaikioturt87Turtovienetask1">'Forma 12'!$F$135</definedName>
    <definedName name="VAS083_F_Ilgalaikioturt88Apskaitosveikla1" localSheetId="11">'Forma 12'!$N$137</definedName>
    <definedName name="VAS083_F_Ilgalaikioturt88Apskaitosveikla1">'Forma 12'!$N$137</definedName>
    <definedName name="VAS083_F_Ilgalaikioturt88Geriamojovande7" localSheetId="11">'Forma 12'!$G$137</definedName>
    <definedName name="VAS083_F_Ilgalaikioturt88Geriamojovande7">'Forma 12'!$G$137</definedName>
    <definedName name="VAS083_F_Ilgalaikioturt88Geriamojovande8" localSheetId="11">'Forma 12'!$H$137</definedName>
    <definedName name="VAS083_F_Ilgalaikioturt88Geriamojovande8">'Forma 12'!$H$137</definedName>
    <definedName name="VAS083_F_Ilgalaikioturt88Geriamojovande9" localSheetId="11">'Forma 12'!$I$137</definedName>
    <definedName name="VAS083_F_Ilgalaikioturt88Geriamojovande9">'Forma 12'!$I$137</definedName>
    <definedName name="VAS083_F_Ilgalaikioturt88Inventorinisnu1" localSheetId="11">'Forma 12'!$D$137</definedName>
    <definedName name="VAS083_F_Ilgalaikioturt88Inventorinisnu1">'Forma 12'!$D$137</definedName>
    <definedName name="VAS083_F_Ilgalaikioturt88Kitareguliuoja1" localSheetId="11">'Forma 12'!$O$137</definedName>
    <definedName name="VAS083_F_Ilgalaikioturt88Kitareguliuoja1">'Forma 12'!$O$137</definedName>
    <definedName name="VAS083_F_Ilgalaikioturt88Kitosveiklosne1" localSheetId="11">'Forma 12'!$P$137</definedName>
    <definedName name="VAS083_F_Ilgalaikioturt88Kitosveiklosne1">'Forma 12'!$P$137</definedName>
    <definedName name="VAS083_F_Ilgalaikioturt88Lrklimatokaito1" localSheetId="11">'Forma 12'!$E$137</definedName>
    <definedName name="VAS083_F_Ilgalaikioturt88Lrklimatokaito1">'Forma 12'!$E$137</definedName>
    <definedName name="VAS083_F_Ilgalaikioturt88Nuotekudumblot1" localSheetId="11">'Forma 12'!$L$137</definedName>
    <definedName name="VAS083_F_Ilgalaikioturt88Nuotekudumblot1">'Forma 12'!$L$137</definedName>
    <definedName name="VAS083_F_Ilgalaikioturt88Nuotekusurinki1" localSheetId="11">'Forma 12'!$J$137</definedName>
    <definedName name="VAS083_F_Ilgalaikioturt88Nuotekusurinki1">'Forma 12'!$J$137</definedName>
    <definedName name="VAS083_F_Ilgalaikioturt88Nuotekuvalymas1" localSheetId="11">'Forma 12'!$K$137</definedName>
    <definedName name="VAS083_F_Ilgalaikioturt88Nuotekuvalymas1">'Forma 12'!$K$137</definedName>
    <definedName name="VAS083_F_Ilgalaikioturt88Pavirsiniunuot1" localSheetId="11">'Forma 12'!$M$137</definedName>
    <definedName name="VAS083_F_Ilgalaikioturt88Pavirsiniunuot1">'Forma 12'!$M$137</definedName>
    <definedName name="VAS083_F_Ilgalaikioturt88Turtovienetask1" localSheetId="11">'Forma 12'!$F$137</definedName>
    <definedName name="VAS083_F_Ilgalaikioturt88Turtovienetask1">'Forma 12'!$F$137</definedName>
    <definedName name="VAS083_F_Ilgalaikioturt89Apskaitosveikla1" localSheetId="11">'Forma 12'!$N$138</definedName>
    <definedName name="VAS083_F_Ilgalaikioturt89Apskaitosveikla1">'Forma 12'!$N$138</definedName>
    <definedName name="VAS083_F_Ilgalaikioturt89Geriamojovande7" localSheetId="11">'Forma 12'!$G$138</definedName>
    <definedName name="VAS083_F_Ilgalaikioturt89Geriamojovande7">'Forma 12'!$G$138</definedName>
    <definedName name="VAS083_F_Ilgalaikioturt89Geriamojovande8" localSheetId="11">'Forma 12'!$H$138</definedName>
    <definedName name="VAS083_F_Ilgalaikioturt89Geriamojovande8">'Forma 12'!$H$138</definedName>
    <definedName name="VAS083_F_Ilgalaikioturt89Geriamojovande9" localSheetId="11">'Forma 12'!$I$138</definedName>
    <definedName name="VAS083_F_Ilgalaikioturt89Geriamojovande9">'Forma 12'!$I$138</definedName>
    <definedName name="VAS083_F_Ilgalaikioturt89Inventorinisnu1" localSheetId="11">'Forma 12'!$D$138</definedName>
    <definedName name="VAS083_F_Ilgalaikioturt89Inventorinisnu1">'Forma 12'!$D$138</definedName>
    <definedName name="VAS083_F_Ilgalaikioturt89Kitareguliuoja1" localSheetId="11">'Forma 12'!$O$138</definedName>
    <definedName name="VAS083_F_Ilgalaikioturt89Kitareguliuoja1">'Forma 12'!$O$138</definedName>
    <definedName name="VAS083_F_Ilgalaikioturt89Kitosveiklosne1" localSheetId="11">'Forma 12'!$P$138</definedName>
    <definedName name="VAS083_F_Ilgalaikioturt89Kitosveiklosne1">'Forma 12'!$P$138</definedName>
    <definedName name="VAS083_F_Ilgalaikioturt89Lrklimatokaito1" localSheetId="11">'Forma 12'!$E$138</definedName>
    <definedName name="VAS083_F_Ilgalaikioturt89Lrklimatokaito1">'Forma 12'!$E$138</definedName>
    <definedName name="VAS083_F_Ilgalaikioturt89Nuotekudumblot1" localSheetId="11">'Forma 12'!$L$138</definedName>
    <definedName name="VAS083_F_Ilgalaikioturt89Nuotekudumblot1">'Forma 12'!$L$138</definedName>
    <definedName name="VAS083_F_Ilgalaikioturt89Nuotekusurinki1" localSheetId="11">'Forma 12'!$J$138</definedName>
    <definedName name="VAS083_F_Ilgalaikioturt89Nuotekusurinki1">'Forma 12'!$J$138</definedName>
    <definedName name="VAS083_F_Ilgalaikioturt89Nuotekuvalymas1" localSheetId="11">'Forma 12'!$K$138</definedName>
    <definedName name="VAS083_F_Ilgalaikioturt89Nuotekuvalymas1">'Forma 12'!$K$138</definedName>
    <definedName name="VAS083_F_Ilgalaikioturt89Pavirsiniunuot1" localSheetId="11">'Forma 12'!$M$138</definedName>
    <definedName name="VAS083_F_Ilgalaikioturt89Pavirsiniunuot1">'Forma 12'!$M$138</definedName>
    <definedName name="VAS083_F_Ilgalaikioturt89Turtovienetask1" localSheetId="11">'Forma 12'!$F$138</definedName>
    <definedName name="VAS083_F_Ilgalaikioturt89Turtovienetask1">'Forma 12'!$F$138</definedName>
    <definedName name="VAS083_F_Ilgalaikioturt8Apskaitosveikla1" localSheetId="11">'Forma 12'!$N$22</definedName>
    <definedName name="VAS083_F_Ilgalaikioturt8Apskaitosveikla1">'Forma 12'!$N$22</definedName>
    <definedName name="VAS083_F_Ilgalaikioturt8Geriamojovande7" localSheetId="11">'Forma 12'!$G$22</definedName>
    <definedName name="VAS083_F_Ilgalaikioturt8Geriamojovande7">'Forma 12'!$G$22</definedName>
    <definedName name="VAS083_F_Ilgalaikioturt8Geriamojovande8" localSheetId="11">'Forma 12'!$H$22</definedName>
    <definedName name="VAS083_F_Ilgalaikioturt8Geriamojovande8">'Forma 12'!$H$22</definedName>
    <definedName name="VAS083_F_Ilgalaikioturt8Geriamojovande9" localSheetId="11">'Forma 12'!$I$22</definedName>
    <definedName name="VAS083_F_Ilgalaikioturt8Geriamojovande9">'Forma 12'!$I$22</definedName>
    <definedName name="VAS083_F_Ilgalaikioturt8Inventorinisnu1" localSheetId="11">'Forma 12'!$D$22</definedName>
    <definedName name="VAS083_F_Ilgalaikioturt8Inventorinisnu1">'Forma 12'!$D$22</definedName>
    <definedName name="VAS083_F_Ilgalaikioturt8Kitareguliuoja1" localSheetId="11">'Forma 12'!$O$22</definedName>
    <definedName name="VAS083_F_Ilgalaikioturt8Kitareguliuoja1">'Forma 12'!$O$22</definedName>
    <definedName name="VAS083_F_Ilgalaikioturt8Kitosveiklosne1" localSheetId="11">'Forma 12'!$P$22</definedName>
    <definedName name="VAS083_F_Ilgalaikioturt8Kitosveiklosne1">'Forma 12'!$P$22</definedName>
    <definedName name="VAS083_F_Ilgalaikioturt8Lrklimatokaito1" localSheetId="11">'Forma 12'!$E$22</definedName>
    <definedName name="VAS083_F_Ilgalaikioturt8Lrklimatokaito1">'Forma 12'!$E$22</definedName>
    <definedName name="VAS083_F_Ilgalaikioturt8Nuotekudumblot1" localSheetId="11">'Forma 12'!$L$22</definedName>
    <definedName name="VAS083_F_Ilgalaikioturt8Nuotekudumblot1">'Forma 12'!$L$22</definedName>
    <definedName name="VAS083_F_Ilgalaikioturt8Nuotekusurinki1" localSheetId="11">'Forma 12'!$J$22</definedName>
    <definedName name="VAS083_F_Ilgalaikioturt8Nuotekusurinki1">'Forma 12'!$J$22</definedName>
    <definedName name="VAS083_F_Ilgalaikioturt8Nuotekuvalymas1" localSheetId="11">'Forma 12'!$K$22</definedName>
    <definedName name="VAS083_F_Ilgalaikioturt8Nuotekuvalymas1">'Forma 12'!$K$22</definedName>
    <definedName name="VAS083_F_Ilgalaikioturt8Pavirsiniunuot1" localSheetId="11">'Forma 12'!$M$22</definedName>
    <definedName name="VAS083_F_Ilgalaikioturt8Pavirsiniunuot1">'Forma 12'!$M$22</definedName>
    <definedName name="VAS083_F_Ilgalaikioturt8Turtovienetask1" localSheetId="11">'Forma 12'!$F$22</definedName>
    <definedName name="VAS083_F_Ilgalaikioturt8Turtovienetask1">'Forma 12'!$F$22</definedName>
    <definedName name="VAS083_F_Ilgalaikioturt90Apskaitosveikla1" localSheetId="11">'Forma 12'!$N$139</definedName>
    <definedName name="VAS083_F_Ilgalaikioturt90Apskaitosveikla1">'Forma 12'!$N$139</definedName>
    <definedName name="VAS083_F_Ilgalaikioturt90Geriamojovande7" localSheetId="11">'Forma 12'!$G$139</definedName>
    <definedName name="VAS083_F_Ilgalaikioturt90Geriamojovande7">'Forma 12'!$G$139</definedName>
    <definedName name="VAS083_F_Ilgalaikioturt90Geriamojovande8" localSheetId="11">'Forma 12'!$H$139</definedName>
    <definedName name="VAS083_F_Ilgalaikioturt90Geriamojovande8">'Forma 12'!$H$139</definedName>
    <definedName name="VAS083_F_Ilgalaikioturt90Geriamojovande9" localSheetId="11">'Forma 12'!$I$139</definedName>
    <definedName name="VAS083_F_Ilgalaikioturt90Geriamojovande9">'Forma 12'!$I$139</definedName>
    <definedName name="VAS083_F_Ilgalaikioturt90Inventorinisnu1" localSheetId="11">'Forma 12'!$D$139</definedName>
    <definedName name="VAS083_F_Ilgalaikioturt90Inventorinisnu1">'Forma 12'!$D$139</definedName>
    <definedName name="VAS083_F_Ilgalaikioturt90Kitareguliuoja1" localSheetId="11">'Forma 12'!$O$139</definedName>
    <definedName name="VAS083_F_Ilgalaikioturt90Kitareguliuoja1">'Forma 12'!$O$139</definedName>
    <definedName name="VAS083_F_Ilgalaikioturt90Kitosveiklosne1" localSheetId="11">'Forma 12'!$P$139</definedName>
    <definedName name="VAS083_F_Ilgalaikioturt90Kitosveiklosne1">'Forma 12'!$P$139</definedName>
    <definedName name="VAS083_F_Ilgalaikioturt90Lrklimatokaito1" localSheetId="11">'Forma 12'!$E$139</definedName>
    <definedName name="VAS083_F_Ilgalaikioturt90Lrklimatokaito1">'Forma 12'!$E$139</definedName>
    <definedName name="VAS083_F_Ilgalaikioturt90Nuotekudumblot1" localSheetId="11">'Forma 12'!$L$139</definedName>
    <definedName name="VAS083_F_Ilgalaikioturt90Nuotekudumblot1">'Forma 12'!$L$139</definedName>
    <definedName name="VAS083_F_Ilgalaikioturt90Nuotekusurinki1" localSheetId="11">'Forma 12'!$J$139</definedName>
    <definedName name="VAS083_F_Ilgalaikioturt90Nuotekusurinki1">'Forma 12'!$J$139</definedName>
    <definedName name="VAS083_F_Ilgalaikioturt90Nuotekuvalymas1" localSheetId="11">'Forma 12'!$K$139</definedName>
    <definedName name="VAS083_F_Ilgalaikioturt90Nuotekuvalymas1">'Forma 12'!$K$139</definedName>
    <definedName name="VAS083_F_Ilgalaikioturt90Pavirsiniunuot1" localSheetId="11">'Forma 12'!$M$139</definedName>
    <definedName name="VAS083_F_Ilgalaikioturt90Pavirsiniunuot1">'Forma 12'!$M$139</definedName>
    <definedName name="VAS083_F_Ilgalaikioturt90Turtovienetask1" localSheetId="11">'Forma 12'!$F$139</definedName>
    <definedName name="VAS083_F_Ilgalaikioturt90Turtovienetask1">'Forma 12'!$F$139</definedName>
    <definedName name="VAS083_F_Ilgalaikioturt91Apskaitosveikla1" localSheetId="11">'Forma 12'!$N$142</definedName>
    <definedName name="VAS083_F_Ilgalaikioturt91Apskaitosveikla1">'Forma 12'!$N$142</definedName>
    <definedName name="VAS083_F_Ilgalaikioturt91Geriamojovande7" localSheetId="11">'Forma 12'!$G$142</definedName>
    <definedName name="VAS083_F_Ilgalaikioturt91Geriamojovande7">'Forma 12'!$G$142</definedName>
    <definedName name="VAS083_F_Ilgalaikioturt91Geriamojovande8" localSheetId="11">'Forma 12'!$H$142</definedName>
    <definedName name="VAS083_F_Ilgalaikioturt91Geriamojovande8">'Forma 12'!$H$142</definedName>
    <definedName name="VAS083_F_Ilgalaikioturt91Geriamojovande9" localSheetId="11">'Forma 12'!$I$142</definedName>
    <definedName name="VAS083_F_Ilgalaikioturt91Geriamojovande9">'Forma 12'!$I$142</definedName>
    <definedName name="VAS083_F_Ilgalaikioturt91Inventorinisnu1" localSheetId="11">'Forma 12'!$D$142</definedName>
    <definedName name="VAS083_F_Ilgalaikioturt91Inventorinisnu1">'Forma 12'!$D$142</definedName>
    <definedName name="VAS083_F_Ilgalaikioturt91Kitareguliuoja1" localSheetId="11">'Forma 12'!$O$142</definedName>
    <definedName name="VAS083_F_Ilgalaikioturt91Kitareguliuoja1">'Forma 12'!$O$142</definedName>
    <definedName name="VAS083_F_Ilgalaikioturt91Kitosveiklosne1" localSheetId="11">'Forma 12'!$P$142</definedName>
    <definedName name="VAS083_F_Ilgalaikioturt91Kitosveiklosne1">'Forma 12'!$P$142</definedName>
    <definedName name="VAS083_F_Ilgalaikioturt91Lrklimatokaito1" localSheetId="11">'Forma 12'!$E$142</definedName>
    <definedName name="VAS083_F_Ilgalaikioturt91Lrklimatokaito1">'Forma 12'!$E$142</definedName>
    <definedName name="VAS083_F_Ilgalaikioturt91Nuotekudumblot1" localSheetId="11">'Forma 12'!$L$142</definedName>
    <definedName name="VAS083_F_Ilgalaikioturt91Nuotekudumblot1">'Forma 12'!$L$142</definedName>
    <definedName name="VAS083_F_Ilgalaikioturt91Nuotekusurinki1" localSheetId="11">'Forma 12'!$J$142</definedName>
    <definedName name="VAS083_F_Ilgalaikioturt91Nuotekusurinki1">'Forma 12'!$J$142</definedName>
    <definedName name="VAS083_F_Ilgalaikioturt91Nuotekuvalymas1" localSheetId="11">'Forma 12'!$K$142</definedName>
    <definedName name="VAS083_F_Ilgalaikioturt91Nuotekuvalymas1">'Forma 12'!$K$142</definedName>
    <definedName name="VAS083_F_Ilgalaikioturt91Pavirsiniunuot1" localSheetId="11">'Forma 12'!$M$142</definedName>
    <definedName name="VAS083_F_Ilgalaikioturt91Pavirsiniunuot1">'Forma 12'!$M$142</definedName>
    <definedName name="VAS083_F_Ilgalaikioturt91Turtovienetask1" localSheetId="11">'Forma 12'!$F$142</definedName>
    <definedName name="VAS083_F_Ilgalaikioturt91Turtovienetask1">'Forma 12'!$F$142</definedName>
    <definedName name="VAS083_F_Ilgalaikioturt92Apskaitosveikla1" localSheetId="11">'Forma 12'!$N$143</definedName>
    <definedName name="VAS083_F_Ilgalaikioturt92Apskaitosveikla1">'Forma 12'!$N$143</definedName>
    <definedName name="VAS083_F_Ilgalaikioturt92Geriamojovande7" localSheetId="11">'Forma 12'!$G$143</definedName>
    <definedName name="VAS083_F_Ilgalaikioturt92Geriamojovande7">'Forma 12'!$G$143</definedName>
    <definedName name="VAS083_F_Ilgalaikioturt92Geriamojovande8" localSheetId="11">'Forma 12'!$H$143</definedName>
    <definedName name="VAS083_F_Ilgalaikioturt92Geriamojovande8">'Forma 12'!$H$143</definedName>
    <definedName name="VAS083_F_Ilgalaikioturt92Geriamojovande9" localSheetId="11">'Forma 12'!$I$143</definedName>
    <definedName name="VAS083_F_Ilgalaikioturt92Geriamojovande9">'Forma 12'!$I$143</definedName>
    <definedName name="VAS083_F_Ilgalaikioturt92Inventorinisnu1" localSheetId="11">'Forma 12'!$D$143</definedName>
    <definedName name="VAS083_F_Ilgalaikioturt92Inventorinisnu1">'Forma 12'!$D$143</definedName>
    <definedName name="VAS083_F_Ilgalaikioturt92Kitareguliuoja1" localSheetId="11">'Forma 12'!$O$143</definedName>
    <definedName name="VAS083_F_Ilgalaikioturt92Kitareguliuoja1">'Forma 12'!$O$143</definedName>
    <definedName name="VAS083_F_Ilgalaikioturt92Kitosveiklosne1" localSheetId="11">'Forma 12'!$P$143</definedName>
    <definedName name="VAS083_F_Ilgalaikioturt92Kitosveiklosne1">'Forma 12'!$P$143</definedName>
    <definedName name="VAS083_F_Ilgalaikioturt92Lrklimatokaito1" localSheetId="11">'Forma 12'!$E$143</definedName>
    <definedName name="VAS083_F_Ilgalaikioturt92Lrklimatokaito1">'Forma 12'!$E$143</definedName>
    <definedName name="VAS083_F_Ilgalaikioturt92Nuotekudumblot1" localSheetId="11">'Forma 12'!$L$143</definedName>
    <definedName name="VAS083_F_Ilgalaikioturt92Nuotekudumblot1">'Forma 12'!$L$143</definedName>
    <definedName name="VAS083_F_Ilgalaikioturt92Nuotekusurinki1" localSheetId="11">'Forma 12'!$J$143</definedName>
    <definedName name="VAS083_F_Ilgalaikioturt92Nuotekusurinki1">'Forma 12'!$J$143</definedName>
    <definedName name="VAS083_F_Ilgalaikioturt92Nuotekuvalymas1" localSheetId="11">'Forma 12'!$K$143</definedName>
    <definedName name="VAS083_F_Ilgalaikioturt92Nuotekuvalymas1">'Forma 12'!$K$143</definedName>
    <definedName name="VAS083_F_Ilgalaikioturt92Pavirsiniunuot1" localSheetId="11">'Forma 12'!$M$143</definedName>
    <definedName name="VAS083_F_Ilgalaikioturt92Pavirsiniunuot1">'Forma 12'!$M$143</definedName>
    <definedName name="VAS083_F_Ilgalaikioturt92Turtovienetask1" localSheetId="11">'Forma 12'!$F$143</definedName>
    <definedName name="VAS083_F_Ilgalaikioturt92Turtovienetask1">'Forma 12'!$F$143</definedName>
    <definedName name="VAS083_F_Ilgalaikioturt93Apskaitosveikla1" localSheetId="11">'Forma 12'!$N$144</definedName>
    <definedName name="VAS083_F_Ilgalaikioturt93Apskaitosveikla1">'Forma 12'!$N$144</definedName>
    <definedName name="VAS083_F_Ilgalaikioturt93Geriamojovande7" localSheetId="11">'Forma 12'!$G$144</definedName>
    <definedName name="VAS083_F_Ilgalaikioturt93Geriamojovande7">'Forma 12'!$G$144</definedName>
    <definedName name="VAS083_F_Ilgalaikioturt93Geriamojovande8" localSheetId="11">'Forma 12'!$H$144</definedName>
    <definedName name="VAS083_F_Ilgalaikioturt93Geriamojovande8">'Forma 12'!$H$144</definedName>
    <definedName name="VAS083_F_Ilgalaikioturt93Geriamojovande9" localSheetId="11">'Forma 12'!$I$144</definedName>
    <definedName name="VAS083_F_Ilgalaikioturt93Geriamojovande9">'Forma 12'!$I$144</definedName>
    <definedName name="VAS083_F_Ilgalaikioturt93Inventorinisnu1" localSheetId="11">'Forma 12'!$D$144</definedName>
    <definedName name="VAS083_F_Ilgalaikioturt93Inventorinisnu1">'Forma 12'!$D$144</definedName>
    <definedName name="VAS083_F_Ilgalaikioturt93Kitareguliuoja1" localSheetId="11">'Forma 12'!$O$144</definedName>
    <definedName name="VAS083_F_Ilgalaikioturt93Kitareguliuoja1">'Forma 12'!$O$144</definedName>
    <definedName name="VAS083_F_Ilgalaikioturt93Kitosveiklosne1" localSheetId="11">'Forma 12'!$P$144</definedName>
    <definedName name="VAS083_F_Ilgalaikioturt93Kitosveiklosne1">'Forma 12'!$P$144</definedName>
    <definedName name="VAS083_F_Ilgalaikioturt93Lrklimatokaito1" localSheetId="11">'Forma 12'!$E$144</definedName>
    <definedName name="VAS083_F_Ilgalaikioturt93Lrklimatokaito1">'Forma 12'!$E$144</definedName>
    <definedName name="VAS083_F_Ilgalaikioturt93Nuotekudumblot1" localSheetId="11">'Forma 12'!$L$144</definedName>
    <definedName name="VAS083_F_Ilgalaikioturt93Nuotekudumblot1">'Forma 12'!$L$144</definedName>
    <definedName name="VAS083_F_Ilgalaikioturt93Nuotekusurinki1" localSheetId="11">'Forma 12'!$J$144</definedName>
    <definedName name="VAS083_F_Ilgalaikioturt93Nuotekusurinki1">'Forma 12'!$J$144</definedName>
    <definedName name="VAS083_F_Ilgalaikioturt93Nuotekuvalymas1" localSheetId="11">'Forma 12'!$K$144</definedName>
    <definedName name="VAS083_F_Ilgalaikioturt93Nuotekuvalymas1">'Forma 12'!$K$144</definedName>
    <definedName name="VAS083_F_Ilgalaikioturt93Pavirsiniunuot1" localSheetId="11">'Forma 12'!$M$144</definedName>
    <definedName name="VAS083_F_Ilgalaikioturt93Pavirsiniunuot1">'Forma 12'!$M$144</definedName>
    <definedName name="VAS083_F_Ilgalaikioturt93Turtovienetask1" localSheetId="11">'Forma 12'!$F$144</definedName>
    <definedName name="VAS083_F_Ilgalaikioturt93Turtovienetask1">'Forma 12'!$F$144</definedName>
    <definedName name="VAS083_F_Ilgalaikioturt94Apskaitosveikla1" localSheetId="11">'Forma 12'!$N$146</definedName>
    <definedName name="VAS083_F_Ilgalaikioturt94Apskaitosveikla1">'Forma 12'!$N$146</definedName>
    <definedName name="VAS083_F_Ilgalaikioturt94Geriamojovande7" localSheetId="11">'Forma 12'!$G$146</definedName>
    <definedName name="VAS083_F_Ilgalaikioturt94Geriamojovande7">'Forma 12'!$G$146</definedName>
    <definedName name="VAS083_F_Ilgalaikioturt94Geriamojovande8" localSheetId="11">'Forma 12'!$H$146</definedName>
    <definedName name="VAS083_F_Ilgalaikioturt94Geriamojovande8">'Forma 12'!$H$146</definedName>
    <definedName name="VAS083_F_Ilgalaikioturt94Geriamojovande9" localSheetId="11">'Forma 12'!$I$146</definedName>
    <definedName name="VAS083_F_Ilgalaikioturt94Geriamojovande9">'Forma 12'!$I$146</definedName>
    <definedName name="VAS083_F_Ilgalaikioturt94Inventorinisnu1" localSheetId="11">'Forma 12'!$D$146</definedName>
    <definedName name="VAS083_F_Ilgalaikioturt94Inventorinisnu1">'Forma 12'!$D$146</definedName>
    <definedName name="VAS083_F_Ilgalaikioturt94Kitareguliuoja1" localSheetId="11">'Forma 12'!$O$146</definedName>
    <definedName name="VAS083_F_Ilgalaikioturt94Kitareguliuoja1">'Forma 12'!$O$146</definedName>
    <definedName name="VAS083_F_Ilgalaikioturt94Kitosveiklosne1" localSheetId="11">'Forma 12'!$P$146</definedName>
    <definedName name="VAS083_F_Ilgalaikioturt94Kitosveiklosne1">'Forma 12'!$P$146</definedName>
    <definedName name="VAS083_F_Ilgalaikioturt94Lrklimatokaito1" localSheetId="11">'Forma 12'!$E$146</definedName>
    <definedName name="VAS083_F_Ilgalaikioturt94Lrklimatokaito1">'Forma 12'!$E$146</definedName>
    <definedName name="VAS083_F_Ilgalaikioturt94Nuotekudumblot1" localSheetId="11">'Forma 12'!$L$146</definedName>
    <definedName name="VAS083_F_Ilgalaikioturt94Nuotekudumblot1">'Forma 12'!$L$146</definedName>
    <definedName name="VAS083_F_Ilgalaikioturt94Nuotekusurinki1" localSheetId="11">'Forma 12'!$J$146</definedName>
    <definedName name="VAS083_F_Ilgalaikioturt94Nuotekusurinki1">'Forma 12'!$J$146</definedName>
    <definedName name="VAS083_F_Ilgalaikioturt94Nuotekuvalymas1" localSheetId="11">'Forma 12'!$K$146</definedName>
    <definedName name="VAS083_F_Ilgalaikioturt94Nuotekuvalymas1">'Forma 12'!$K$146</definedName>
    <definedName name="VAS083_F_Ilgalaikioturt94Pavirsiniunuot1" localSheetId="11">'Forma 12'!$M$146</definedName>
    <definedName name="VAS083_F_Ilgalaikioturt94Pavirsiniunuot1">'Forma 12'!$M$146</definedName>
    <definedName name="VAS083_F_Ilgalaikioturt94Turtovienetask1" localSheetId="11">'Forma 12'!$F$146</definedName>
    <definedName name="VAS083_F_Ilgalaikioturt94Turtovienetask1">'Forma 12'!$F$146</definedName>
    <definedName name="VAS083_F_Ilgalaikioturt95Apskaitosveikla1" localSheetId="11">'Forma 12'!$N$147</definedName>
    <definedName name="VAS083_F_Ilgalaikioturt95Apskaitosveikla1">'Forma 12'!$N$147</definedName>
    <definedName name="VAS083_F_Ilgalaikioturt95Geriamojovande7" localSheetId="11">'Forma 12'!$G$147</definedName>
    <definedName name="VAS083_F_Ilgalaikioturt95Geriamojovande7">'Forma 12'!$G$147</definedName>
    <definedName name="VAS083_F_Ilgalaikioturt95Geriamojovande8" localSheetId="11">'Forma 12'!$H$147</definedName>
    <definedName name="VAS083_F_Ilgalaikioturt95Geriamojovande8">'Forma 12'!$H$147</definedName>
    <definedName name="VAS083_F_Ilgalaikioturt95Geriamojovande9" localSheetId="11">'Forma 12'!$I$147</definedName>
    <definedName name="VAS083_F_Ilgalaikioturt95Geriamojovande9">'Forma 12'!$I$147</definedName>
    <definedName name="VAS083_F_Ilgalaikioturt95Inventorinisnu1" localSheetId="11">'Forma 12'!$D$147</definedName>
    <definedName name="VAS083_F_Ilgalaikioturt95Inventorinisnu1">'Forma 12'!$D$147</definedName>
    <definedName name="VAS083_F_Ilgalaikioturt95Kitareguliuoja1" localSheetId="11">'Forma 12'!$O$147</definedName>
    <definedName name="VAS083_F_Ilgalaikioturt95Kitareguliuoja1">'Forma 12'!$O$147</definedName>
    <definedName name="VAS083_F_Ilgalaikioturt95Kitosveiklosne1" localSheetId="11">'Forma 12'!$P$147</definedName>
    <definedName name="VAS083_F_Ilgalaikioturt95Kitosveiklosne1">'Forma 12'!$P$147</definedName>
    <definedName name="VAS083_F_Ilgalaikioturt95Lrklimatokaito1" localSheetId="11">'Forma 12'!$E$147</definedName>
    <definedName name="VAS083_F_Ilgalaikioturt95Lrklimatokaito1">'Forma 12'!$E$147</definedName>
    <definedName name="VAS083_F_Ilgalaikioturt95Nuotekudumblot1" localSheetId="11">'Forma 12'!$L$147</definedName>
    <definedName name="VAS083_F_Ilgalaikioturt95Nuotekudumblot1">'Forma 12'!$L$147</definedName>
    <definedName name="VAS083_F_Ilgalaikioturt95Nuotekusurinki1" localSheetId="11">'Forma 12'!$J$147</definedName>
    <definedName name="VAS083_F_Ilgalaikioturt95Nuotekusurinki1">'Forma 12'!$J$147</definedName>
    <definedName name="VAS083_F_Ilgalaikioturt95Nuotekuvalymas1" localSheetId="11">'Forma 12'!$K$147</definedName>
    <definedName name="VAS083_F_Ilgalaikioturt95Nuotekuvalymas1">'Forma 12'!$K$147</definedName>
    <definedName name="VAS083_F_Ilgalaikioturt95Pavirsiniunuot1" localSheetId="11">'Forma 12'!$M$147</definedName>
    <definedName name="VAS083_F_Ilgalaikioturt95Pavirsiniunuot1">'Forma 12'!$M$147</definedName>
    <definedName name="VAS083_F_Ilgalaikioturt95Turtovienetask1" localSheetId="11">'Forma 12'!$F$147</definedName>
    <definedName name="VAS083_F_Ilgalaikioturt95Turtovienetask1">'Forma 12'!$F$147</definedName>
    <definedName name="VAS083_F_Ilgalaikioturt96Apskaitosveikla1" localSheetId="11">'Forma 12'!$N$148</definedName>
    <definedName name="VAS083_F_Ilgalaikioturt96Apskaitosveikla1">'Forma 12'!$N$148</definedName>
    <definedName name="VAS083_F_Ilgalaikioturt96Geriamojovande7" localSheetId="11">'Forma 12'!$G$148</definedName>
    <definedName name="VAS083_F_Ilgalaikioturt96Geriamojovande7">'Forma 12'!$G$148</definedName>
    <definedName name="VAS083_F_Ilgalaikioturt96Geriamojovande8" localSheetId="11">'Forma 12'!$H$148</definedName>
    <definedName name="VAS083_F_Ilgalaikioturt96Geriamojovande8">'Forma 12'!$H$148</definedName>
    <definedName name="VAS083_F_Ilgalaikioturt96Geriamojovande9" localSheetId="11">'Forma 12'!$I$148</definedName>
    <definedName name="VAS083_F_Ilgalaikioturt96Geriamojovande9">'Forma 12'!$I$148</definedName>
    <definedName name="VAS083_F_Ilgalaikioturt96Inventorinisnu1" localSheetId="11">'Forma 12'!$D$148</definedName>
    <definedName name="VAS083_F_Ilgalaikioturt96Inventorinisnu1">'Forma 12'!$D$148</definedName>
    <definedName name="VAS083_F_Ilgalaikioturt96Kitareguliuoja1" localSheetId="11">'Forma 12'!$O$148</definedName>
    <definedName name="VAS083_F_Ilgalaikioturt96Kitareguliuoja1">'Forma 12'!$O$148</definedName>
    <definedName name="VAS083_F_Ilgalaikioturt96Kitosveiklosne1" localSheetId="11">'Forma 12'!$P$148</definedName>
    <definedName name="VAS083_F_Ilgalaikioturt96Kitosveiklosne1">'Forma 12'!$P$148</definedName>
    <definedName name="VAS083_F_Ilgalaikioturt96Lrklimatokaito1" localSheetId="11">'Forma 12'!$E$148</definedName>
    <definedName name="VAS083_F_Ilgalaikioturt96Lrklimatokaito1">'Forma 12'!$E$148</definedName>
    <definedName name="VAS083_F_Ilgalaikioturt96Nuotekudumblot1" localSheetId="11">'Forma 12'!$L$148</definedName>
    <definedName name="VAS083_F_Ilgalaikioturt96Nuotekudumblot1">'Forma 12'!$L$148</definedName>
    <definedName name="VAS083_F_Ilgalaikioturt96Nuotekusurinki1" localSheetId="11">'Forma 12'!$J$148</definedName>
    <definedName name="VAS083_F_Ilgalaikioturt96Nuotekusurinki1">'Forma 12'!$J$148</definedName>
    <definedName name="VAS083_F_Ilgalaikioturt96Nuotekuvalymas1" localSheetId="11">'Forma 12'!$K$148</definedName>
    <definedName name="VAS083_F_Ilgalaikioturt96Nuotekuvalymas1">'Forma 12'!$K$148</definedName>
    <definedName name="VAS083_F_Ilgalaikioturt96Pavirsiniunuot1" localSheetId="11">'Forma 12'!$M$148</definedName>
    <definedName name="VAS083_F_Ilgalaikioturt96Pavirsiniunuot1">'Forma 12'!$M$148</definedName>
    <definedName name="VAS083_F_Ilgalaikioturt96Turtovienetask1" localSheetId="11">'Forma 12'!$F$148</definedName>
    <definedName name="VAS083_F_Ilgalaikioturt96Turtovienetask1">'Forma 12'!$F$148</definedName>
    <definedName name="VAS083_F_Ilgalaikioturt97Apskaitosveikla1" localSheetId="11">'Forma 12'!$N$150</definedName>
    <definedName name="VAS083_F_Ilgalaikioturt97Apskaitosveikla1">'Forma 12'!$N$150</definedName>
    <definedName name="VAS083_F_Ilgalaikioturt97Geriamojovande7" localSheetId="11">'Forma 12'!$G$150</definedName>
    <definedName name="VAS083_F_Ilgalaikioturt97Geriamojovande7">'Forma 12'!$G$150</definedName>
    <definedName name="VAS083_F_Ilgalaikioturt97Geriamojovande8" localSheetId="11">'Forma 12'!$H$150</definedName>
    <definedName name="VAS083_F_Ilgalaikioturt97Geriamojovande8">'Forma 12'!$H$150</definedName>
    <definedName name="VAS083_F_Ilgalaikioturt97Geriamojovande9" localSheetId="11">'Forma 12'!$I$150</definedName>
    <definedName name="VAS083_F_Ilgalaikioturt97Geriamojovande9">'Forma 12'!$I$150</definedName>
    <definedName name="VAS083_F_Ilgalaikioturt97Inventorinisnu1" localSheetId="11">'Forma 12'!$D$150</definedName>
    <definedName name="VAS083_F_Ilgalaikioturt97Inventorinisnu1">'Forma 12'!$D$150</definedName>
    <definedName name="VAS083_F_Ilgalaikioturt97Kitareguliuoja1" localSheetId="11">'Forma 12'!$O$150</definedName>
    <definedName name="VAS083_F_Ilgalaikioturt97Kitareguliuoja1">'Forma 12'!$O$150</definedName>
    <definedName name="VAS083_F_Ilgalaikioturt97Kitosveiklosne1" localSheetId="11">'Forma 12'!$P$150</definedName>
    <definedName name="VAS083_F_Ilgalaikioturt97Kitosveiklosne1">'Forma 12'!$P$150</definedName>
    <definedName name="VAS083_F_Ilgalaikioturt97Lrklimatokaito1" localSheetId="11">'Forma 12'!$E$150</definedName>
    <definedName name="VAS083_F_Ilgalaikioturt97Lrklimatokaito1">'Forma 12'!$E$150</definedName>
    <definedName name="VAS083_F_Ilgalaikioturt97Nuotekudumblot1" localSheetId="11">'Forma 12'!$L$150</definedName>
    <definedName name="VAS083_F_Ilgalaikioturt97Nuotekudumblot1">'Forma 12'!$L$150</definedName>
    <definedName name="VAS083_F_Ilgalaikioturt97Nuotekusurinki1" localSheetId="11">'Forma 12'!$J$150</definedName>
    <definedName name="VAS083_F_Ilgalaikioturt97Nuotekusurinki1">'Forma 12'!$J$150</definedName>
    <definedName name="VAS083_F_Ilgalaikioturt97Nuotekuvalymas1" localSheetId="11">'Forma 12'!$K$150</definedName>
    <definedName name="VAS083_F_Ilgalaikioturt97Nuotekuvalymas1">'Forma 12'!$K$150</definedName>
    <definedName name="VAS083_F_Ilgalaikioturt97Pavirsiniunuot1" localSheetId="11">'Forma 12'!$M$150</definedName>
    <definedName name="VAS083_F_Ilgalaikioturt97Pavirsiniunuot1">'Forma 12'!$M$150</definedName>
    <definedName name="VAS083_F_Ilgalaikioturt97Turtovienetask1" localSheetId="11">'Forma 12'!$F$150</definedName>
    <definedName name="VAS083_F_Ilgalaikioturt97Turtovienetask1">'Forma 12'!$F$150</definedName>
    <definedName name="VAS083_F_Ilgalaikioturt98Apskaitosveikla1" localSheetId="11">'Forma 12'!$N$151</definedName>
    <definedName name="VAS083_F_Ilgalaikioturt98Apskaitosveikla1">'Forma 12'!$N$151</definedName>
    <definedName name="VAS083_F_Ilgalaikioturt98Geriamojovande7" localSheetId="11">'Forma 12'!$G$151</definedName>
    <definedName name="VAS083_F_Ilgalaikioturt98Geriamojovande7">'Forma 12'!$G$151</definedName>
    <definedName name="VAS083_F_Ilgalaikioturt98Geriamojovande8" localSheetId="11">'Forma 12'!$H$151</definedName>
    <definedName name="VAS083_F_Ilgalaikioturt98Geriamojovande8">'Forma 12'!$H$151</definedName>
    <definedName name="VAS083_F_Ilgalaikioturt98Geriamojovande9" localSheetId="11">'Forma 12'!$I$151</definedName>
    <definedName name="VAS083_F_Ilgalaikioturt98Geriamojovande9">'Forma 12'!$I$151</definedName>
    <definedName name="VAS083_F_Ilgalaikioturt98Inventorinisnu1" localSheetId="11">'Forma 12'!$D$151</definedName>
    <definedName name="VAS083_F_Ilgalaikioturt98Inventorinisnu1">'Forma 12'!$D$151</definedName>
    <definedName name="VAS083_F_Ilgalaikioturt98Kitareguliuoja1" localSheetId="11">'Forma 12'!$O$151</definedName>
    <definedName name="VAS083_F_Ilgalaikioturt98Kitareguliuoja1">'Forma 12'!$O$151</definedName>
    <definedName name="VAS083_F_Ilgalaikioturt98Kitosveiklosne1" localSheetId="11">'Forma 12'!$P$151</definedName>
    <definedName name="VAS083_F_Ilgalaikioturt98Kitosveiklosne1">'Forma 12'!$P$151</definedName>
    <definedName name="VAS083_F_Ilgalaikioturt98Lrklimatokaito1" localSheetId="11">'Forma 12'!$E$151</definedName>
    <definedName name="VAS083_F_Ilgalaikioturt98Lrklimatokaito1">'Forma 12'!$E$151</definedName>
    <definedName name="VAS083_F_Ilgalaikioturt98Nuotekudumblot1" localSheetId="11">'Forma 12'!$L$151</definedName>
    <definedName name="VAS083_F_Ilgalaikioturt98Nuotekudumblot1">'Forma 12'!$L$151</definedName>
    <definedName name="VAS083_F_Ilgalaikioturt98Nuotekusurinki1" localSheetId="11">'Forma 12'!$J$151</definedName>
    <definedName name="VAS083_F_Ilgalaikioturt98Nuotekusurinki1">'Forma 12'!$J$151</definedName>
    <definedName name="VAS083_F_Ilgalaikioturt98Nuotekuvalymas1" localSheetId="11">'Forma 12'!$K$151</definedName>
    <definedName name="VAS083_F_Ilgalaikioturt98Nuotekuvalymas1">'Forma 12'!$K$151</definedName>
    <definedName name="VAS083_F_Ilgalaikioturt98Pavirsiniunuot1" localSheetId="11">'Forma 12'!$M$151</definedName>
    <definedName name="VAS083_F_Ilgalaikioturt98Pavirsiniunuot1">'Forma 12'!$M$151</definedName>
    <definedName name="VAS083_F_Ilgalaikioturt98Turtovienetask1" localSheetId="11">'Forma 12'!$F$151</definedName>
    <definedName name="VAS083_F_Ilgalaikioturt98Turtovienetask1">'Forma 12'!$F$151</definedName>
    <definedName name="VAS083_F_Ilgalaikioturt99Apskaitosveikla1" localSheetId="11">'Forma 12'!$N$152</definedName>
    <definedName name="VAS083_F_Ilgalaikioturt99Apskaitosveikla1">'Forma 12'!$N$152</definedName>
    <definedName name="VAS083_F_Ilgalaikioturt99Geriamojovande7" localSheetId="11">'Forma 12'!$G$152</definedName>
    <definedName name="VAS083_F_Ilgalaikioturt99Geriamojovande7">'Forma 12'!$G$152</definedName>
    <definedName name="VAS083_F_Ilgalaikioturt99Geriamojovande8" localSheetId="11">'Forma 12'!$H$152</definedName>
    <definedName name="VAS083_F_Ilgalaikioturt99Geriamojovande8">'Forma 12'!$H$152</definedName>
    <definedName name="VAS083_F_Ilgalaikioturt99Geriamojovande9" localSheetId="11">'Forma 12'!$I$152</definedName>
    <definedName name="VAS083_F_Ilgalaikioturt99Geriamojovande9">'Forma 12'!$I$152</definedName>
    <definedName name="VAS083_F_Ilgalaikioturt99Inventorinisnu1" localSheetId="11">'Forma 12'!$D$152</definedName>
    <definedName name="VAS083_F_Ilgalaikioturt99Inventorinisnu1">'Forma 12'!$D$152</definedName>
    <definedName name="VAS083_F_Ilgalaikioturt99Kitareguliuoja1" localSheetId="11">'Forma 12'!$O$152</definedName>
    <definedName name="VAS083_F_Ilgalaikioturt99Kitareguliuoja1">'Forma 12'!$O$152</definedName>
    <definedName name="VAS083_F_Ilgalaikioturt99Kitosveiklosne1" localSheetId="11">'Forma 12'!$P$152</definedName>
    <definedName name="VAS083_F_Ilgalaikioturt99Kitosveiklosne1">'Forma 12'!$P$152</definedName>
    <definedName name="VAS083_F_Ilgalaikioturt99Lrklimatokaito1" localSheetId="11">'Forma 12'!$E$152</definedName>
    <definedName name="VAS083_F_Ilgalaikioturt99Lrklimatokaito1">'Forma 12'!$E$152</definedName>
    <definedName name="VAS083_F_Ilgalaikioturt99Nuotekudumblot1" localSheetId="11">'Forma 12'!$L$152</definedName>
    <definedName name="VAS083_F_Ilgalaikioturt99Nuotekudumblot1">'Forma 12'!$L$152</definedName>
    <definedName name="VAS083_F_Ilgalaikioturt99Nuotekusurinki1" localSheetId="11">'Forma 12'!$J$152</definedName>
    <definedName name="VAS083_F_Ilgalaikioturt99Nuotekusurinki1">'Forma 12'!$J$152</definedName>
    <definedName name="VAS083_F_Ilgalaikioturt99Nuotekuvalymas1" localSheetId="11">'Forma 12'!$K$152</definedName>
    <definedName name="VAS083_F_Ilgalaikioturt99Nuotekuvalymas1">'Forma 12'!$K$152</definedName>
    <definedName name="VAS083_F_Ilgalaikioturt99Pavirsiniunuot1" localSheetId="11">'Forma 12'!$M$152</definedName>
    <definedName name="VAS083_F_Ilgalaikioturt99Pavirsiniunuot1">'Forma 12'!$M$152</definedName>
    <definedName name="VAS083_F_Ilgalaikioturt99Turtovienetask1" localSheetId="11">'Forma 12'!$F$152</definedName>
    <definedName name="VAS083_F_Ilgalaikioturt99Turtovienetask1">'Forma 12'!$F$152</definedName>
    <definedName name="VAS083_F_Ilgalaikioturt9Apskaitosveikla1" localSheetId="11">'Forma 12'!$N$23</definedName>
    <definedName name="VAS083_F_Ilgalaikioturt9Apskaitosveikla1">'Forma 12'!$N$23</definedName>
    <definedName name="VAS083_F_Ilgalaikioturt9Geriamojovande7" localSheetId="11">'Forma 12'!$G$23</definedName>
    <definedName name="VAS083_F_Ilgalaikioturt9Geriamojovande7">'Forma 12'!$G$23</definedName>
    <definedName name="VAS083_F_Ilgalaikioturt9Geriamojovande8" localSheetId="11">'Forma 12'!$H$23</definedName>
    <definedName name="VAS083_F_Ilgalaikioturt9Geriamojovande8">'Forma 12'!$H$23</definedName>
    <definedName name="VAS083_F_Ilgalaikioturt9Geriamojovande9" localSheetId="11">'Forma 12'!$I$23</definedName>
    <definedName name="VAS083_F_Ilgalaikioturt9Geriamojovande9">'Forma 12'!$I$23</definedName>
    <definedName name="VAS083_F_Ilgalaikioturt9Inventorinisnu1" localSheetId="11">'Forma 12'!$D$23</definedName>
    <definedName name="VAS083_F_Ilgalaikioturt9Inventorinisnu1">'Forma 12'!$D$23</definedName>
    <definedName name="VAS083_F_Ilgalaikioturt9Kitareguliuoja1" localSheetId="11">'Forma 12'!$O$23</definedName>
    <definedName name="VAS083_F_Ilgalaikioturt9Kitareguliuoja1">'Forma 12'!$O$23</definedName>
    <definedName name="VAS083_F_Ilgalaikioturt9Kitosveiklosne1" localSheetId="11">'Forma 12'!$P$23</definedName>
    <definedName name="VAS083_F_Ilgalaikioturt9Kitosveiklosne1">'Forma 12'!$P$23</definedName>
    <definedName name="VAS083_F_Ilgalaikioturt9Lrklimatokaito1" localSheetId="11">'Forma 12'!$E$23</definedName>
    <definedName name="VAS083_F_Ilgalaikioturt9Lrklimatokaito1">'Forma 12'!$E$23</definedName>
    <definedName name="VAS083_F_Ilgalaikioturt9Nuotekudumblot1" localSheetId="11">'Forma 12'!$L$23</definedName>
    <definedName name="VAS083_F_Ilgalaikioturt9Nuotekudumblot1">'Forma 12'!$L$23</definedName>
    <definedName name="VAS083_F_Ilgalaikioturt9Nuotekusurinki1" localSheetId="11">'Forma 12'!$J$23</definedName>
    <definedName name="VAS083_F_Ilgalaikioturt9Nuotekusurinki1">'Forma 12'!$J$23</definedName>
    <definedName name="VAS083_F_Ilgalaikioturt9Nuotekuvalymas1" localSheetId="11">'Forma 12'!$K$23</definedName>
    <definedName name="VAS083_F_Ilgalaikioturt9Nuotekuvalymas1">'Forma 12'!$K$23</definedName>
    <definedName name="VAS083_F_Ilgalaikioturt9Pavirsiniunuot1" localSheetId="11">'Forma 12'!$M$23</definedName>
    <definedName name="VAS083_F_Ilgalaikioturt9Pavirsiniunuot1">'Forma 12'!$M$23</definedName>
    <definedName name="VAS083_F_Ilgalaikioturt9Turtovienetask1" localSheetId="11">'Forma 12'!$F$23</definedName>
    <definedName name="VAS083_F_Ilgalaikioturt9Turtovienetask1">'Forma 12'!$F$23</definedName>
    <definedName name="VAS083_F_Irankiaimatavi1Apskaitosveikla1" localSheetId="11">'Forma 12'!$N$75</definedName>
    <definedName name="VAS083_F_Irankiaimatavi1Apskaitosveikla1">'Forma 12'!$N$75</definedName>
    <definedName name="VAS083_F_Irankiaimatavi1Geriamojovande7" localSheetId="11">'Forma 12'!$G$75</definedName>
    <definedName name="VAS083_F_Irankiaimatavi1Geriamojovande7">'Forma 12'!$G$75</definedName>
    <definedName name="VAS083_F_Irankiaimatavi1Geriamojovande8" localSheetId="11">'Forma 12'!$H$75</definedName>
    <definedName name="VAS083_F_Irankiaimatavi1Geriamojovande8">'Forma 12'!$H$75</definedName>
    <definedName name="VAS083_F_Irankiaimatavi1Geriamojovande9" localSheetId="11">'Forma 12'!$I$75</definedName>
    <definedName name="VAS083_F_Irankiaimatavi1Geriamojovande9">'Forma 12'!$I$75</definedName>
    <definedName name="VAS083_F_Irankiaimatavi1Kitareguliuoja1" localSheetId="11">'Forma 12'!$O$75</definedName>
    <definedName name="VAS083_F_Irankiaimatavi1Kitareguliuoja1">'Forma 12'!$O$75</definedName>
    <definedName name="VAS083_F_Irankiaimatavi1Kitosveiklosne1" localSheetId="11">'Forma 12'!$P$75</definedName>
    <definedName name="VAS083_F_Irankiaimatavi1Kitosveiklosne1">'Forma 12'!$P$75</definedName>
    <definedName name="VAS083_F_Irankiaimatavi1Nuotekudumblot1" localSheetId="11">'Forma 12'!$L$75</definedName>
    <definedName name="VAS083_F_Irankiaimatavi1Nuotekudumblot1">'Forma 12'!$L$75</definedName>
    <definedName name="VAS083_F_Irankiaimatavi1Nuotekusurinki1" localSheetId="11">'Forma 12'!$J$75</definedName>
    <definedName name="VAS083_F_Irankiaimatavi1Nuotekusurinki1">'Forma 12'!$J$75</definedName>
    <definedName name="VAS083_F_Irankiaimatavi1Nuotekuvalymas1" localSheetId="11">'Forma 12'!$K$75</definedName>
    <definedName name="VAS083_F_Irankiaimatavi1Nuotekuvalymas1">'Forma 12'!$K$75</definedName>
    <definedName name="VAS083_F_Irankiaimatavi1Pavirsiniunuot1" localSheetId="11">'Forma 12'!$M$75</definedName>
    <definedName name="VAS083_F_Irankiaimatavi1Pavirsiniunuot1">'Forma 12'!$M$75</definedName>
    <definedName name="VAS083_F_Irankiaimatavi2Apskaitosveikla1" localSheetId="11">'Forma 12'!$N$157</definedName>
    <definedName name="VAS083_F_Irankiaimatavi2Apskaitosveikla1">'Forma 12'!$N$157</definedName>
    <definedName name="VAS083_F_Irankiaimatavi2Geriamojovande7" localSheetId="11">'Forma 12'!$G$157</definedName>
    <definedName name="VAS083_F_Irankiaimatavi2Geriamojovande7">'Forma 12'!$G$157</definedName>
    <definedName name="VAS083_F_Irankiaimatavi2Geriamojovande8" localSheetId="11">'Forma 12'!$H$157</definedName>
    <definedName name="VAS083_F_Irankiaimatavi2Geriamojovande8">'Forma 12'!$H$157</definedName>
    <definedName name="VAS083_F_Irankiaimatavi2Geriamojovande9" localSheetId="11">'Forma 12'!$I$157</definedName>
    <definedName name="VAS083_F_Irankiaimatavi2Geriamojovande9">'Forma 12'!$I$157</definedName>
    <definedName name="VAS083_F_Irankiaimatavi2Kitareguliuoja1" localSheetId="11">'Forma 12'!$O$157</definedName>
    <definedName name="VAS083_F_Irankiaimatavi2Kitareguliuoja1">'Forma 12'!$O$157</definedName>
    <definedName name="VAS083_F_Irankiaimatavi2Kitosveiklosne1" localSheetId="11">'Forma 12'!$P$157</definedName>
    <definedName name="VAS083_F_Irankiaimatavi2Kitosveiklosne1">'Forma 12'!$P$157</definedName>
    <definedName name="VAS083_F_Irankiaimatavi2Nuotekudumblot1" localSheetId="11">'Forma 12'!$L$157</definedName>
    <definedName name="VAS083_F_Irankiaimatavi2Nuotekudumblot1">'Forma 12'!$L$157</definedName>
    <definedName name="VAS083_F_Irankiaimatavi2Nuotekusurinki1" localSheetId="11">'Forma 12'!$J$157</definedName>
    <definedName name="VAS083_F_Irankiaimatavi2Nuotekusurinki1">'Forma 12'!$J$157</definedName>
    <definedName name="VAS083_F_Irankiaimatavi2Nuotekuvalymas1" localSheetId="11">'Forma 12'!$K$157</definedName>
    <definedName name="VAS083_F_Irankiaimatavi2Nuotekuvalymas1">'Forma 12'!$K$157</definedName>
    <definedName name="VAS083_F_Irankiaimatavi2Pavirsiniunuot1" localSheetId="11">'Forma 12'!$M$157</definedName>
    <definedName name="VAS083_F_Irankiaimatavi2Pavirsiniunuot1">'Forma 12'!$M$157</definedName>
    <definedName name="VAS083_F_Irankiaimatavi3Apskaitosveikla1" localSheetId="11">'Forma 12'!$N$239</definedName>
    <definedName name="VAS083_F_Irankiaimatavi3Apskaitosveikla1">'Forma 12'!$N$239</definedName>
    <definedName name="VAS083_F_Irankiaimatavi3Geriamojovande7" localSheetId="11">'Forma 12'!$G$239</definedName>
    <definedName name="VAS083_F_Irankiaimatavi3Geriamojovande7">'Forma 12'!$G$239</definedName>
    <definedName name="VAS083_F_Irankiaimatavi3Geriamojovande8" localSheetId="11">'Forma 12'!$H$239</definedName>
    <definedName name="VAS083_F_Irankiaimatavi3Geriamojovande8">'Forma 12'!$H$239</definedName>
    <definedName name="VAS083_F_Irankiaimatavi3Geriamojovande9" localSheetId="11">'Forma 12'!$I$239</definedName>
    <definedName name="VAS083_F_Irankiaimatavi3Geriamojovande9">'Forma 12'!$I$239</definedName>
    <definedName name="VAS083_F_Irankiaimatavi3Kitareguliuoja1" localSheetId="11">'Forma 12'!$O$239</definedName>
    <definedName name="VAS083_F_Irankiaimatavi3Kitareguliuoja1">'Forma 12'!$O$239</definedName>
    <definedName name="VAS083_F_Irankiaimatavi3Kitosveiklosne1" localSheetId="11">'Forma 12'!$P$239</definedName>
    <definedName name="VAS083_F_Irankiaimatavi3Kitosveiklosne1">'Forma 12'!$P$239</definedName>
    <definedName name="VAS083_F_Irankiaimatavi3Nuotekudumblot1" localSheetId="11">'Forma 12'!$L$239</definedName>
    <definedName name="VAS083_F_Irankiaimatavi3Nuotekudumblot1">'Forma 12'!$L$239</definedName>
    <definedName name="VAS083_F_Irankiaimatavi3Nuotekusurinki1" localSheetId="11">'Forma 12'!$J$239</definedName>
    <definedName name="VAS083_F_Irankiaimatavi3Nuotekusurinki1">'Forma 12'!$J$239</definedName>
    <definedName name="VAS083_F_Irankiaimatavi3Nuotekuvalymas1" localSheetId="11">'Forma 12'!$K$239</definedName>
    <definedName name="VAS083_F_Irankiaimatavi3Nuotekuvalymas1">'Forma 12'!$K$239</definedName>
    <definedName name="VAS083_F_Irankiaimatavi3Pavirsiniunuot1" localSheetId="11">'Forma 12'!$M$239</definedName>
    <definedName name="VAS083_F_Irankiaimatavi3Pavirsiniunuot1">'Forma 12'!$M$239</definedName>
    <definedName name="VAS083_F_Irasyti1Apskaitosveikla1" localSheetId="11">'Forma 12'!$N$253</definedName>
    <definedName name="VAS083_F_Irasyti1Apskaitosveikla1">'Forma 12'!$N$253</definedName>
    <definedName name="VAS083_F_Irasyti1Geriamojovande7" localSheetId="11">'Forma 12'!$G$253</definedName>
    <definedName name="VAS083_F_Irasyti1Geriamojovande7">'Forma 12'!$G$253</definedName>
    <definedName name="VAS083_F_Irasyti1Geriamojovande8" localSheetId="11">'Forma 12'!$H$253</definedName>
    <definedName name="VAS083_F_Irasyti1Geriamojovande8">'Forma 12'!$H$253</definedName>
    <definedName name="VAS083_F_Irasyti1Geriamojovande9" localSheetId="11">'Forma 12'!$I$253</definedName>
    <definedName name="VAS083_F_Irasyti1Geriamojovande9">'Forma 12'!$I$253</definedName>
    <definedName name="VAS083_F_Irasyti1Inventorinisnu1" localSheetId="11">'Forma 12'!$D$253</definedName>
    <definedName name="VAS083_F_Irasyti1Inventorinisnu1">'Forma 12'!$D$253</definedName>
    <definedName name="VAS083_F_Irasyti1Kitareguliuoja1" localSheetId="11">'Forma 12'!$O$253</definedName>
    <definedName name="VAS083_F_Irasyti1Kitareguliuoja1">'Forma 12'!$O$253</definedName>
    <definedName name="VAS083_F_Irasyti1Kitosveiklosne1" localSheetId="11">'Forma 12'!$P$253</definedName>
    <definedName name="VAS083_F_Irasyti1Kitosveiklosne1">'Forma 12'!$P$253</definedName>
    <definedName name="VAS083_F_Irasyti1Lrklimatokaito1" localSheetId="11">'Forma 12'!$E$253</definedName>
    <definedName name="VAS083_F_Irasyti1Lrklimatokaito1">'Forma 12'!$E$253</definedName>
    <definedName name="VAS083_F_Irasyti1Nuotekudumblot1" localSheetId="11">'Forma 12'!$L$253</definedName>
    <definedName name="VAS083_F_Irasyti1Nuotekudumblot1">'Forma 12'!$L$253</definedName>
    <definedName name="VAS083_F_Irasyti1Nuotekusurinki1" localSheetId="11">'Forma 12'!$J$253</definedName>
    <definedName name="VAS083_F_Irasyti1Nuotekusurinki1">'Forma 12'!$J$253</definedName>
    <definedName name="VAS083_F_Irasyti1Nuotekuvalymas1" localSheetId="11">'Forma 12'!$K$253</definedName>
    <definedName name="VAS083_F_Irasyti1Nuotekuvalymas1">'Forma 12'!$K$253</definedName>
    <definedName name="VAS083_F_Irasyti1Pavirsiniunuot1" localSheetId="11">'Forma 12'!$M$253</definedName>
    <definedName name="VAS083_F_Irasyti1Pavirsiniunuot1">'Forma 12'!$M$253</definedName>
    <definedName name="VAS083_F_Irasyti1Turtovienetask1" localSheetId="11">'Forma 12'!$F$253</definedName>
    <definedName name="VAS083_F_Irasyti1Turtovienetask1">'Forma 12'!$F$253</definedName>
    <definedName name="VAS083_F_Irasyti2Apskaitosveikla1" localSheetId="11">'Forma 12'!$N$254</definedName>
    <definedName name="VAS083_F_Irasyti2Apskaitosveikla1">'Forma 12'!$N$254</definedName>
    <definedName name="VAS083_F_Irasyti2Geriamojovande7" localSheetId="11">'Forma 12'!$G$254</definedName>
    <definedName name="VAS083_F_Irasyti2Geriamojovande7">'Forma 12'!$G$254</definedName>
    <definedName name="VAS083_F_Irasyti2Geriamojovande8" localSheetId="11">'Forma 12'!$H$254</definedName>
    <definedName name="VAS083_F_Irasyti2Geriamojovande8">'Forma 12'!$H$254</definedName>
    <definedName name="VAS083_F_Irasyti2Geriamojovande9" localSheetId="11">'Forma 12'!$I$254</definedName>
    <definedName name="VAS083_F_Irasyti2Geriamojovande9">'Forma 12'!$I$254</definedName>
    <definedName name="VAS083_F_Irasyti2Inventorinisnu1" localSheetId="11">'Forma 12'!$D$254</definedName>
    <definedName name="VAS083_F_Irasyti2Inventorinisnu1">'Forma 12'!$D$254</definedName>
    <definedName name="VAS083_F_Irasyti2Kitareguliuoja1" localSheetId="11">'Forma 12'!$O$254</definedName>
    <definedName name="VAS083_F_Irasyti2Kitareguliuoja1">'Forma 12'!$O$254</definedName>
    <definedName name="VAS083_F_Irasyti2Kitosveiklosne1" localSheetId="11">'Forma 12'!$P$254</definedName>
    <definedName name="VAS083_F_Irasyti2Kitosveiklosne1">'Forma 12'!$P$254</definedName>
    <definedName name="VAS083_F_Irasyti2Lrklimatokaito1" localSheetId="11">'Forma 12'!$E$254</definedName>
    <definedName name="VAS083_F_Irasyti2Lrklimatokaito1">'Forma 12'!$E$254</definedName>
    <definedName name="VAS083_F_Irasyti2Nuotekudumblot1" localSheetId="11">'Forma 12'!$L$254</definedName>
    <definedName name="VAS083_F_Irasyti2Nuotekudumblot1">'Forma 12'!$L$254</definedName>
    <definedName name="VAS083_F_Irasyti2Nuotekusurinki1" localSheetId="11">'Forma 12'!$J$254</definedName>
    <definedName name="VAS083_F_Irasyti2Nuotekusurinki1">'Forma 12'!$J$254</definedName>
    <definedName name="VAS083_F_Irasyti2Nuotekuvalymas1" localSheetId="11">'Forma 12'!$K$254</definedName>
    <definedName name="VAS083_F_Irasyti2Nuotekuvalymas1">'Forma 12'!$K$254</definedName>
    <definedName name="VAS083_F_Irasyti2Pavirsiniunuot1" localSheetId="11">'Forma 12'!$M$254</definedName>
    <definedName name="VAS083_F_Irasyti2Pavirsiniunuot1">'Forma 12'!$M$254</definedName>
    <definedName name="VAS083_F_Irasyti2Turtovienetask1" localSheetId="11">'Forma 12'!$F$254</definedName>
    <definedName name="VAS083_F_Irasyti2Turtovienetask1">'Forma 12'!$F$254</definedName>
    <definedName name="VAS083_F_Irasyti3Apskaitosveikla1" localSheetId="11">'Forma 12'!$N$255</definedName>
    <definedName name="VAS083_F_Irasyti3Apskaitosveikla1">'Forma 12'!$N$255</definedName>
    <definedName name="VAS083_F_Irasyti3Geriamojovande7" localSheetId="11">'Forma 12'!$G$255</definedName>
    <definedName name="VAS083_F_Irasyti3Geriamojovande7">'Forma 12'!$G$255</definedName>
    <definedName name="VAS083_F_Irasyti3Geriamojovande8" localSheetId="11">'Forma 12'!$H$255</definedName>
    <definedName name="VAS083_F_Irasyti3Geriamojovande8">'Forma 12'!$H$255</definedName>
    <definedName name="VAS083_F_Irasyti3Geriamojovande9" localSheetId="11">'Forma 12'!$I$255</definedName>
    <definedName name="VAS083_F_Irasyti3Geriamojovande9">'Forma 12'!$I$255</definedName>
    <definedName name="VAS083_F_Irasyti3Inventorinisnu1" localSheetId="11">'Forma 12'!$D$255</definedName>
    <definedName name="VAS083_F_Irasyti3Inventorinisnu1">'Forma 12'!$D$255</definedName>
    <definedName name="VAS083_F_Irasyti3Kitareguliuoja1" localSheetId="11">'Forma 12'!$O$255</definedName>
    <definedName name="VAS083_F_Irasyti3Kitareguliuoja1">'Forma 12'!$O$255</definedName>
    <definedName name="VAS083_F_Irasyti3Kitosveiklosne1" localSheetId="11">'Forma 12'!$P$255</definedName>
    <definedName name="VAS083_F_Irasyti3Kitosveiklosne1">'Forma 12'!$P$255</definedName>
    <definedName name="VAS083_F_Irasyti3Lrklimatokaito1" localSheetId="11">'Forma 12'!$E$255</definedName>
    <definedName name="VAS083_F_Irasyti3Lrklimatokaito1">'Forma 12'!$E$255</definedName>
    <definedName name="VAS083_F_Irasyti3Nuotekudumblot1" localSheetId="11">'Forma 12'!$L$255</definedName>
    <definedName name="VAS083_F_Irasyti3Nuotekudumblot1">'Forma 12'!$L$255</definedName>
    <definedName name="VAS083_F_Irasyti3Nuotekusurinki1" localSheetId="11">'Forma 12'!$J$255</definedName>
    <definedName name="VAS083_F_Irasyti3Nuotekusurinki1">'Forma 12'!$J$255</definedName>
    <definedName name="VAS083_F_Irasyti3Nuotekuvalymas1" localSheetId="11">'Forma 12'!$K$255</definedName>
    <definedName name="VAS083_F_Irasyti3Nuotekuvalymas1">'Forma 12'!$K$255</definedName>
    <definedName name="VAS083_F_Irasyti3Pavirsiniunuot1" localSheetId="11">'Forma 12'!$M$255</definedName>
    <definedName name="VAS083_F_Irasyti3Pavirsiniunuot1">'Forma 12'!$M$255</definedName>
    <definedName name="VAS083_F_Irasyti3Turtovienetask1" localSheetId="11">'Forma 12'!$F$255</definedName>
    <definedName name="VAS083_F_Irasyti3Turtovienetask1">'Forma 12'!$F$255</definedName>
    <definedName name="VAS083_F_Keliaiaikstele1Apskaitosveikla1" localSheetId="11">'Forma 12'!$N$29</definedName>
    <definedName name="VAS083_F_Keliaiaikstele1Apskaitosveikla1">'Forma 12'!$N$29</definedName>
    <definedName name="VAS083_F_Keliaiaikstele1Geriamojovande7" localSheetId="11">'Forma 12'!$G$29</definedName>
    <definedName name="VAS083_F_Keliaiaikstele1Geriamojovande7">'Forma 12'!$G$29</definedName>
    <definedName name="VAS083_F_Keliaiaikstele1Geriamojovande8" localSheetId="11">'Forma 12'!$H$29</definedName>
    <definedName name="VAS083_F_Keliaiaikstele1Geriamojovande8">'Forma 12'!$H$29</definedName>
    <definedName name="VAS083_F_Keliaiaikstele1Geriamojovande9" localSheetId="11">'Forma 12'!$I$29</definedName>
    <definedName name="VAS083_F_Keliaiaikstele1Geriamojovande9">'Forma 12'!$I$29</definedName>
    <definedName name="VAS083_F_Keliaiaikstele1Kitareguliuoja1" localSheetId="11">'Forma 12'!$O$29</definedName>
    <definedName name="VAS083_F_Keliaiaikstele1Kitareguliuoja1">'Forma 12'!$O$29</definedName>
    <definedName name="VAS083_F_Keliaiaikstele1Kitosveiklosne1" localSheetId="11">'Forma 12'!$P$29</definedName>
    <definedName name="VAS083_F_Keliaiaikstele1Kitosveiklosne1">'Forma 12'!$P$29</definedName>
    <definedName name="VAS083_F_Keliaiaikstele1Nuotekudumblot1" localSheetId="11">'Forma 12'!$L$29</definedName>
    <definedName name="VAS083_F_Keliaiaikstele1Nuotekudumblot1">'Forma 12'!$L$29</definedName>
    <definedName name="VAS083_F_Keliaiaikstele1Nuotekusurinki1" localSheetId="11">'Forma 12'!$J$29</definedName>
    <definedName name="VAS083_F_Keliaiaikstele1Nuotekusurinki1">'Forma 12'!$J$29</definedName>
    <definedName name="VAS083_F_Keliaiaikstele1Nuotekuvalymas1" localSheetId="11">'Forma 12'!$K$29</definedName>
    <definedName name="VAS083_F_Keliaiaikstele1Nuotekuvalymas1">'Forma 12'!$K$29</definedName>
    <definedName name="VAS083_F_Keliaiaikstele1Pavirsiniunuot1" localSheetId="11">'Forma 12'!$M$29</definedName>
    <definedName name="VAS083_F_Keliaiaikstele1Pavirsiniunuot1">'Forma 12'!$M$29</definedName>
    <definedName name="VAS083_F_Keliaiaikstele2Apskaitosveikla1" localSheetId="11">'Forma 12'!$N$111</definedName>
    <definedName name="VAS083_F_Keliaiaikstele2Apskaitosveikla1">'Forma 12'!$N$111</definedName>
    <definedName name="VAS083_F_Keliaiaikstele2Geriamojovande7" localSheetId="11">'Forma 12'!$G$111</definedName>
    <definedName name="VAS083_F_Keliaiaikstele2Geriamojovande7">'Forma 12'!$G$111</definedName>
    <definedName name="VAS083_F_Keliaiaikstele2Geriamojovande8" localSheetId="11">'Forma 12'!$H$111</definedName>
    <definedName name="VAS083_F_Keliaiaikstele2Geriamojovande8">'Forma 12'!$H$111</definedName>
    <definedName name="VAS083_F_Keliaiaikstele2Geriamojovande9" localSheetId="11">'Forma 12'!$I$111</definedName>
    <definedName name="VAS083_F_Keliaiaikstele2Geriamojovande9">'Forma 12'!$I$111</definedName>
    <definedName name="VAS083_F_Keliaiaikstele2Kitareguliuoja1" localSheetId="11">'Forma 12'!$O$111</definedName>
    <definedName name="VAS083_F_Keliaiaikstele2Kitareguliuoja1">'Forma 12'!$O$111</definedName>
    <definedName name="VAS083_F_Keliaiaikstele2Kitosveiklosne1" localSheetId="11">'Forma 12'!$P$111</definedName>
    <definedName name="VAS083_F_Keliaiaikstele2Kitosveiklosne1">'Forma 12'!$P$111</definedName>
    <definedName name="VAS083_F_Keliaiaikstele2Nuotekudumblot1" localSheetId="11">'Forma 12'!$L$111</definedName>
    <definedName name="VAS083_F_Keliaiaikstele2Nuotekudumblot1">'Forma 12'!$L$111</definedName>
    <definedName name="VAS083_F_Keliaiaikstele2Nuotekusurinki1" localSheetId="11">'Forma 12'!$J$111</definedName>
    <definedName name="VAS083_F_Keliaiaikstele2Nuotekusurinki1">'Forma 12'!$J$111</definedName>
    <definedName name="VAS083_F_Keliaiaikstele2Nuotekuvalymas1" localSheetId="11">'Forma 12'!$K$111</definedName>
    <definedName name="VAS083_F_Keliaiaikstele2Nuotekuvalymas1">'Forma 12'!$K$111</definedName>
    <definedName name="VAS083_F_Keliaiaikstele2Pavirsiniunuot1" localSheetId="11">'Forma 12'!$M$111</definedName>
    <definedName name="VAS083_F_Keliaiaikstele2Pavirsiniunuot1">'Forma 12'!$M$111</definedName>
    <definedName name="VAS083_F_Keliaiaikstele3Apskaitosveikla1" localSheetId="11">'Forma 12'!$N$193</definedName>
    <definedName name="VAS083_F_Keliaiaikstele3Apskaitosveikla1">'Forma 12'!$N$193</definedName>
    <definedName name="VAS083_F_Keliaiaikstele3Geriamojovande7" localSheetId="11">'Forma 12'!$G$193</definedName>
    <definedName name="VAS083_F_Keliaiaikstele3Geriamojovande7">'Forma 12'!$G$193</definedName>
    <definedName name="VAS083_F_Keliaiaikstele3Geriamojovande8" localSheetId="11">'Forma 12'!$H$193</definedName>
    <definedName name="VAS083_F_Keliaiaikstele3Geriamojovande8">'Forma 12'!$H$193</definedName>
    <definedName name="VAS083_F_Keliaiaikstele3Geriamojovande9" localSheetId="11">'Forma 12'!$I$193</definedName>
    <definedName name="VAS083_F_Keliaiaikstele3Geriamojovande9">'Forma 12'!$I$193</definedName>
    <definedName name="VAS083_F_Keliaiaikstele3Kitareguliuoja1" localSheetId="11">'Forma 12'!$O$193</definedName>
    <definedName name="VAS083_F_Keliaiaikstele3Kitareguliuoja1">'Forma 12'!$O$193</definedName>
    <definedName name="VAS083_F_Keliaiaikstele3Kitosveiklosne1" localSheetId="11">'Forma 12'!$P$193</definedName>
    <definedName name="VAS083_F_Keliaiaikstele3Kitosveiklosne1">'Forma 12'!$P$193</definedName>
    <definedName name="VAS083_F_Keliaiaikstele3Nuotekudumblot1" localSheetId="11">'Forma 12'!$L$193</definedName>
    <definedName name="VAS083_F_Keliaiaikstele3Nuotekudumblot1">'Forma 12'!$L$193</definedName>
    <definedName name="VAS083_F_Keliaiaikstele3Nuotekusurinki1" localSheetId="11">'Forma 12'!$J$193</definedName>
    <definedName name="VAS083_F_Keliaiaikstele3Nuotekusurinki1">'Forma 12'!$J$193</definedName>
    <definedName name="VAS083_F_Keliaiaikstele3Nuotekuvalymas1" localSheetId="11">'Forma 12'!$K$193</definedName>
    <definedName name="VAS083_F_Keliaiaikstele3Nuotekuvalymas1">'Forma 12'!$K$193</definedName>
    <definedName name="VAS083_F_Keliaiaikstele3Pavirsiniunuot1" localSheetId="11">'Forma 12'!$M$193</definedName>
    <definedName name="VAS083_F_Keliaiaikstele3Pavirsiniunuot1">'Forma 12'!$M$193</definedName>
    <definedName name="VAS083_F_Kitasilgalaiki1Apskaitosveikla1" localSheetId="11">'Forma 12'!$N$88</definedName>
    <definedName name="VAS083_F_Kitasilgalaiki1Apskaitosveikla1">'Forma 12'!$N$88</definedName>
    <definedName name="VAS083_F_Kitasilgalaiki1Geriamojovande7" localSheetId="11">'Forma 12'!$G$88</definedName>
    <definedName name="VAS083_F_Kitasilgalaiki1Geriamojovande7">'Forma 12'!$G$88</definedName>
    <definedName name="VAS083_F_Kitasilgalaiki1Geriamojovande8" localSheetId="11">'Forma 12'!$H$88</definedName>
    <definedName name="VAS083_F_Kitasilgalaiki1Geriamojovande8">'Forma 12'!$H$88</definedName>
    <definedName name="VAS083_F_Kitasilgalaiki1Geriamojovande9" localSheetId="11">'Forma 12'!$I$88</definedName>
    <definedName name="VAS083_F_Kitasilgalaiki1Geriamojovande9">'Forma 12'!$I$88</definedName>
    <definedName name="VAS083_F_Kitasilgalaiki1Kitareguliuoja1" localSheetId="11">'Forma 12'!$O$88</definedName>
    <definedName name="VAS083_F_Kitasilgalaiki1Kitareguliuoja1">'Forma 12'!$O$88</definedName>
    <definedName name="VAS083_F_Kitasilgalaiki1Kitosveiklosne1" localSheetId="11">'Forma 12'!$P$88</definedName>
    <definedName name="VAS083_F_Kitasilgalaiki1Kitosveiklosne1">'Forma 12'!$P$88</definedName>
    <definedName name="VAS083_F_Kitasilgalaiki1Nuotekudumblot1" localSheetId="11">'Forma 12'!$L$88</definedName>
    <definedName name="VAS083_F_Kitasilgalaiki1Nuotekudumblot1">'Forma 12'!$L$88</definedName>
    <definedName name="VAS083_F_Kitasilgalaiki1Nuotekusurinki1" localSheetId="11">'Forma 12'!$J$88</definedName>
    <definedName name="VAS083_F_Kitasilgalaiki1Nuotekusurinki1">'Forma 12'!$J$88</definedName>
    <definedName name="VAS083_F_Kitasilgalaiki1Nuotekuvalymas1" localSheetId="11">'Forma 12'!$K$88</definedName>
    <definedName name="VAS083_F_Kitasilgalaiki1Nuotekuvalymas1">'Forma 12'!$K$88</definedName>
    <definedName name="VAS083_F_Kitasilgalaiki1Pavirsiniunuot1" localSheetId="11">'Forma 12'!$M$88</definedName>
    <definedName name="VAS083_F_Kitasilgalaiki1Pavirsiniunuot1">'Forma 12'!$M$88</definedName>
    <definedName name="VAS083_F_Kitasilgalaiki2Apskaitosveikla1" localSheetId="11">'Forma 12'!$N$170</definedName>
    <definedName name="VAS083_F_Kitasilgalaiki2Apskaitosveikla1">'Forma 12'!$N$170</definedName>
    <definedName name="VAS083_F_Kitasilgalaiki2Geriamojovande7" localSheetId="11">'Forma 12'!$G$170</definedName>
    <definedName name="VAS083_F_Kitasilgalaiki2Geriamojovande7">'Forma 12'!$G$170</definedName>
    <definedName name="VAS083_F_Kitasilgalaiki2Geriamojovande8" localSheetId="11">'Forma 12'!$H$170</definedName>
    <definedName name="VAS083_F_Kitasilgalaiki2Geriamojovande8">'Forma 12'!$H$170</definedName>
    <definedName name="VAS083_F_Kitasilgalaiki2Geriamojovande9" localSheetId="11">'Forma 12'!$I$170</definedName>
    <definedName name="VAS083_F_Kitasilgalaiki2Geriamojovande9">'Forma 12'!$I$170</definedName>
    <definedName name="VAS083_F_Kitasilgalaiki2Kitareguliuoja1" localSheetId="11">'Forma 12'!$O$170</definedName>
    <definedName name="VAS083_F_Kitasilgalaiki2Kitareguliuoja1">'Forma 12'!$O$170</definedName>
    <definedName name="VAS083_F_Kitasilgalaiki2Kitosveiklosne1" localSheetId="11">'Forma 12'!$P$170</definedName>
    <definedName name="VAS083_F_Kitasilgalaiki2Kitosveiklosne1">'Forma 12'!$P$170</definedName>
    <definedName name="VAS083_F_Kitasilgalaiki2Nuotekudumblot1" localSheetId="11">'Forma 12'!$L$170</definedName>
    <definedName name="VAS083_F_Kitasilgalaiki2Nuotekudumblot1">'Forma 12'!$L$170</definedName>
    <definedName name="VAS083_F_Kitasilgalaiki2Nuotekusurinki1" localSheetId="11">'Forma 12'!$J$170</definedName>
    <definedName name="VAS083_F_Kitasilgalaiki2Nuotekusurinki1">'Forma 12'!$J$170</definedName>
    <definedName name="VAS083_F_Kitasilgalaiki2Nuotekuvalymas1" localSheetId="11">'Forma 12'!$K$170</definedName>
    <definedName name="VAS083_F_Kitasilgalaiki2Nuotekuvalymas1">'Forma 12'!$K$170</definedName>
    <definedName name="VAS083_F_Kitasilgalaiki2Pavirsiniunuot1" localSheetId="11">'Forma 12'!$M$170</definedName>
    <definedName name="VAS083_F_Kitasilgalaiki2Pavirsiniunuot1">'Forma 12'!$M$170</definedName>
    <definedName name="VAS083_F_Kitasilgalaiki3Apskaitosveikla1" localSheetId="11">'Forma 12'!$N$252</definedName>
    <definedName name="VAS083_F_Kitasilgalaiki3Apskaitosveikla1">'Forma 12'!$N$252</definedName>
    <definedName name="VAS083_F_Kitasilgalaiki3Geriamojovande7" localSheetId="11">'Forma 12'!$G$252</definedName>
    <definedName name="VAS083_F_Kitasilgalaiki3Geriamojovande7">'Forma 12'!$G$252</definedName>
    <definedName name="VAS083_F_Kitasilgalaiki3Geriamojovande8" localSheetId="11">'Forma 12'!$H$252</definedName>
    <definedName name="VAS083_F_Kitasilgalaiki3Geriamojovande8">'Forma 12'!$H$252</definedName>
    <definedName name="VAS083_F_Kitasilgalaiki3Geriamojovande9" localSheetId="11">'Forma 12'!$I$252</definedName>
    <definedName name="VAS083_F_Kitasilgalaiki3Geriamojovande9">'Forma 12'!$I$252</definedName>
    <definedName name="VAS083_F_Kitasilgalaiki3Kitareguliuoja1" localSheetId="11">'Forma 12'!$O$252</definedName>
    <definedName name="VAS083_F_Kitasilgalaiki3Kitareguliuoja1">'Forma 12'!$O$252</definedName>
    <definedName name="VAS083_F_Kitasilgalaiki3Kitosveiklosne1" localSheetId="11">'Forma 12'!$P$252</definedName>
    <definedName name="VAS083_F_Kitasilgalaiki3Kitosveiklosne1">'Forma 12'!$P$252</definedName>
    <definedName name="VAS083_F_Kitasilgalaiki3Nuotekudumblot1" localSheetId="11">'Forma 12'!$L$252</definedName>
    <definedName name="VAS083_F_Kitasilgalaiki3Nuotekudumblot1">'Forma 12'!$L$252</definedName>
    <definedName name="VAS083_F_Kitasilgalaiki3Nuotekusurinki1" localSheetId="11">'Forma 12'!$J$252</definedName>
    <definedName name="VAS083_F_Kitasilgalaiki3Nuotekusurinki1">'Forma 12'!$J$252</definedName>
    <definedName name="VAS083_F_Kitasilgalaiki3Nuotekuvalymas1" localSheetId="11">'Forma 12'!$K$252</definedName>
    <definedName name="VAS083_F_Kitasilgalaiki3Nuotekuvalymas1">'Forma 12'!$K$252</definedName>
    <definedName name="VAS083_F_Kitasilgalaiki3Pavirsiniunuot1" localSheetId="11">'Forma 12'!$M$252</definedName>
    <definedName name="VAS083_F_Kitasilgalaiki3Pavirsiniunuot1">'Forma 12'!$M$252</definedName>
    <definedName name="VAS083_F_Kitasnemateria1Apskaitosveikla1" localSheetId="11">'Forma 12'!$N$20</definedName>
    <definedName name="VAS083_F_Kitasnemateria1Apskaitosveikla1">'Forma 12'!$N$20</definedName>
    <definedName name="VAS083_F_Kitasnemateria1Geriamojovande7" localSheetId="11">'Forma 12'!$G$20</definedName>
    <definedName name="VAS083_F_Kitasnemateria1Geriamojovande7">'Forma 12'!$G$20</definedName>
    <definedName name="VAS083_F_Kitasnemateria1Geriamojovande8" localSheetId="11">'Forma 12'!$H$20</definedName>
    <definedName name="VAS083_F_Kitasnemateria1Geriamojovande8">'Forma 12'!$H$20</definedName>
    <definedName name="VAS083_F_Kitasnemateria1Geriamojovande9" localSheetId="11">'Forma 12'!$I$20</definedName>
    <definedName name="VAS083_F_Kitasnemateria1Geriamojovande9">'Forma 12'!$I$20</definedName>
    <definedName name="VAS083_F_Kitasnemateria1Kitareguliuoja1" localSheetId="11">'Forma 12'!$O$20</definedName>
    <definedName name="VAS083_F_Kitasnemateria1Kitareguliuoja1">'Forma 12'!$O$20</definedName>
    <definedName name="VAS083_F_Kitasnemateria1Kitosveiklosne1" localSheetId="11">'Forma 12'!$P$20</definedName>
    <definedName name="VAS083_F_Kitasnemateria1Kitosveiklosne1">'Forma 12'!$P$20</definedName>
    <definedName name="VAS083_F_Kitasnemateria1Nuotekudumblot1" localSheetId="11">'Forma 12'!$L$20</definedName>
    <definedName name="VAS083_F_Kitasnemateria1Nuotekudumblot1">'Forma 12'!$L$20</definedName>
    <definedName name="VAS083_F_Kitasnemateria1Nuotekusurinki1" localSheetId="11">'Forma 12'!$J$20</definedName>
    <definedName name="VAS083_F_Kitasnemateria1Nuotekusurinki1">'Forma 12'!$J$20</definedName>
    <definedName name="VAS083_F_Kitasnemateria1Nuotekuvalymas1" localSheetId="11">'Forma 12'!$K$20</definedName>
    <definedName name="VAS083_F_Kitasnemateria1Nuotekuvalymas1">'Forma 12'!$K$20</definedName>
    <definedName name="VAS083_F_Kitasnemateria1Pavirsiniunuot1" localSheetId="11">'Forma 12'!$M$20</definedName>
    <definedName name="VAS083_F_Kitasnemateria1Pavirsiniunuot1">'Forma 12'!$M$20</definedName>
    <definedName name="VAS083_F_Kitasnemateria2Apskaitosveikla1" localSheetId="11">'Forma 12'!$N$102</definedName>
    <definedName name="VAS083_F_Kitasnemateria2Apskaitosveikla1">'Forma 12'!$N$102</definedName>
    <definedName name="VAS083_F_Kitasnemateria2Geriamojovande7" localSheetId="11">'Forma 12'!$G$102</definedName>
    <definedName name="VAS083_F_Kitasnemateria2Geriamojovande7">'Forma 12'!$G$102</definedName>
    <definedName name="VAS083_F_Kitasnemateria2Geriamojovande8" localSheetId="11">'Forma 12'!$H$102</definedName>
    <definedName name="VAS083_F_Kitasnemateria2Geriamojovande8">'Forma 12'!$H$102</definedName>
    <definedName name="VAS083_F_Kitasnemateria2Geriamojovande9" localSheetId="11">'Forma 12'!$I$102</definedName>
    <definedName name="VAS083_F_Kitasnemateria2Geriamojovande9">'Forma 12'!$I$102</definedName>
    <definedName name="VAS083_F_Kitasnemateria2Kitareguliuoja1" localSheetId="11">'Forma 12'!$O$102</definedName>
    <definedName name="VAS083_F_Kitasnemateria2Kitareguliuoja1">'Forma 12'!$O$102</definedName>
    <definedName name="VAS083_F_Kitasnemateria2Kitosveiklosne1" localSheetId="11">'Forma 12'!$P$102</definedName>
    <definedName name="VAS083_F_Kitasnemateria2Kitosveiklosne1">'Forma 12'!$P$102</definedName>
    <definedName name="VAS083_F_Kitasnemateria2Nuotekudumblot1" localSheetId="11">'Forma 12'!$L$102</definedName>
    <definedName name="VAS083_F_Kitasnemateria2Nuotekudumblot1">'Forma 12'!$L$102</definedName>
    <definedName name="VAS083_F_Kitasnemateria2Nuotekusurinki1" localSheetId="11">'Forma 12'!$J$102</definedName>
    <definedName name="VAS083_F_Kitasnemateria2Nuotekusurinki1">'Forma 12'!$J$102</definedName>
    <definedName name="VAS083_F_Kitasnemateria2Nuotekuvalymas1" localSheetId="11">'Forma 12'!$K$102</definedName>
    <definedName name="VAS083_F_Kitasnemateria2Nuotekuvalymas1">'Forma 12'!$K$102</definedName>
    <definedName name="VAS083_F_Kitasnemateria2Pavirsiniunuot1" localSheetId="11">'Forma 12'!$M$102</definedName>
    <definedName name="VAS083_F_Kitasnemateria2Pavirsiniunuot1">'Forma 12'!$M$102</definedName>
    <definedName name="VAS083_F_Kitasnemateria3Apskaitosveikla1" localSheetId="11">'Forma 12'!$N$184</definedName>
    <definedName name="VAS083_F_Kitasnemateria3Apskaitosveikla1">'Forma 12'!$N$184</definedName>
    <definedName name="VAS083_F_Kitasnemateria3Geriamojovande7" localSheetId="11">'Forma 12'!$G$184</definedName>
    <definedName name="VAS083_F_Kitasnemateria3Geriamojovande7">'Forma 12'!$G$184</definedName>
    <definedName name="VAS083_F_Kitasnemateria3Geriamojovande8" localSheetId="11">'Forma 12'!$H$184</definedName>
    <definedName name="VAS083_F_Kitasnemateria3Geriamojovande8">'Forma 12'!$H$184</definedName>
    <definedName name="VAS083_F_Kitasnemateria3Geriamojovande9" localSheetId="11">'Forma 12'!$I$184</definedName>
    <definedName name="VAS083_F_Kitasnemateria3Geriamojovande9">'Forma 12'!$I$184</definedName>
    <definedName name="VAS083_F_Kitasnemateria3Kitareguliuoja1" localSheetId="11">'Forma 12'!$O$184</definedName>
    <definedName name="VAS083_F_Kitasnemateria3Kitareguliuoja1">'Forma 12'!$O$184</definedName>
    <definedName name="VAS083_F_Kitasnemateria3Kitosveiklosne1" localSheetId="11">'Forma 12'!$P$184</definedName>
    <definedName name="VAS083_F_Kitasnemateria3Kitosveiklosne1">'Forma 12'!$P$184</definedName>
    <definedName name="VAS083_F_Kitasnemateria3Nuotekudumblot1" localSheetId="11">'Forma 12'!$L$184</definedName>
    <definedName name="VAS083_F_Kitasnemateria3Nuotekudumblot1">'Forma 12'!$L$184</definedName>
    <definedName name="VAS083_F_Kitasnemateria3Nuotekusurinki1" localSheetId="11">'Forma 12'!$J$184</definedName>
    <definedName name="VAS083_F_Kitasnemateria3Nuotekusurinki1">'Forma 12'!$J$184</definedName>
    <definedName name="VAS083_F_Kitasnemateria3Nuotekuvalymas1" localSheetId="11">'Forma 12'!$K$184</definedName>
    <definedName name="VAS083_F_Kitasnemateria3Nuotekuvalymas1">'Forma 12'!$K$184</definedName>
    <definedName name="VAS083_F_Kitasnemateria3Pavirsiniunuot1" localSheetId="11">'Forma 12'!$M$184</definedName>
    <definedName name="VAS083_F_Kitasnemateria3Pavirsiniunuot1">'Forma 12'!$M$184</definedName>
    <definedName name="VAS083_F_Kitigeriamojov1Apskaitosveikla1" localSheetId="11">'Forma 12'!$N$71</definedName>
    <definedName name="VAS083_F_Kitigeriamojov1Apskaitosveikla1">'Forma 12'!$N$71</definedName>
    <definedName name="VAS083_F_Kitigeriamojov1Geriamojovande7" localSheetId="11">'Forma 12'!$G$71</definedName>
    <definedName name="VAS083_F_Kitigeriamojov1Geriamojovande7">'Forma 12'!$G$71</definedName>
    <definedName name="VAS083_F_Kitigeriamojov1Geriamojovande8" localSheetId="11">'Forma 12'!$H$71</definedName>
    <definedName name="VAS083_F_Kitigeriamojov1Geriamojovande8">'Forma 12'!$H$71</definedName>
    <definedName name="VAS083_F_Kitigeriamojov1Geriamojovande9" localSheetId="11">'Forma 12'!$I$71</definedName>
    <definedName name="VAS083_F_Kitigeriamojov1Geriamojovande9">'Forma 12'!$I$71</definedName>
    <definedName name="VAS083_F_Kitigeriamojov1Kitareguliuoja1" localSheetId="11">'Forma 12'!$O$71</definedName>
    <definedName name="VAS083_F_Kitigeriamojov1Kitareguliuoja1">'Forma 12'!$O$71</definedName>
    <definedName name="VAS083_F_Kitigeriamojov1Kitosveiklosne1" localSheetId="11">'Forma 12'!$P$71</definedName>
    <definedName name="VAS083_F_Kitigeriamojov1Kitosveiklosne1">'Forma 12'!$P$71</definedName>
    <definedName name="VAS083_F_Kitigeriamojov1Nuotekudumblot1" localSheetId="11">'Forma 12'!$L$71</definedName>
    <definedName name="VAS083_F_Kitigeriamojov1Nuotekudumblot1">'Forma 12'!$L$71</definedName>
    <definedName name="VAS083_F_Kitigeriamojov1Nuotekusurinki1" localSheetId="11">'Forma 12'!$J$71</definedName>
    <definedName name="VAS083_F_Kitigeriamojov1Nuotekusurinki1">'Forma 12'!$J$71</definedName>
    <definedName name="VAS083_F_Kitigeriamojov1Nuotekuvalymas1" localSheetId="11">'Forma 12'!$K$71</definedName>
    <definedName name="VAS083_F_Kitigeriamojov1Nuotekuvalymas1">'Forma 12'!$K$71</definedName>
    <definedName name="VAS083_F_Kitigeriamojov1Pavirsiniunuot1" localSheetId="11">'Forma 12'!$M$71</definedName>
    <definedName name="VAS083_F_Kitigeriamojov1Pavirsiniunuot1">'Forma 12'!$M$71</definedName>
    <definedName name="VAS083_F_Kitigeriamojov2Apskaitosveikla1" localSheetId="11">'Forma 12'!$N$153</definedName>
    <definedName name="VAS083_F_Kitigeriamojov2Apskaitosveikla1">'Forma 12'!$N$153</definedName>
    <definedName name="VAS083_F_Kitigeriamojov2Geriamojovande7" localSheetId="11">'Forma 12'!$G$153</definedName>
    <definedName name="VAS083_F_Kitigeriamojov2Geriamojovande7">'Forma 12'!$G$153</definedName>
    <definedName name="VAS083_F_Kitigeriamojov2Geriamojovande8" localSheetId="11">'Forma 12'!$H$153</definedName>
    <definedName name="VAS083_F_Kitigeriamojov2Geriamojovande8">'Forma 12'!$H$153</definedName>
    <definedName name="VAS083_F_Kitigeriamojov2Geriamojovande9" localSheetId="11">'Forma 12'!$I$153</definedName>
    <definedName name="VAS083_F_Kitigeriamojov2Geriamojovande9">'Forma 12'!$I$153</definedName>
    <definedName name="VAS083_F_Kitigeriamojov2Kitareguliuoja1" localSheetId="11">'Forma 12'!$O$153</definedName>
    <definedName name="VAS083_F_Kitigeriamojov2Kitareguliuoja1">'Forma 12'!$O$153</definedName>
    <definedName name="VAS083_F_Kitigeriamojov2Kitosveiklosne1" localSheetId="11">'Forma 12'!$P$153</definedName>
    <definedName name="VAS083_F_Kitigeriamojov2Kitosveiklosne1">'Forma 12'!$P$153</definedName>
    <definedName name="VAS083_F_Kitigeriamojov2Nuotekudumblot1" localSheetId="11">'Forma 12'!$L$153</definedName>
    <definedName name="VAS083_F_Kitigeriamojov2Nuotekudumblot1">'Forma 12'!$L$153</definedName>
    <definedName name="VAS083_F_Kitigeriamojov2Nuotekusurinki1" localSheetId="11">'Forma 12'!$J$153</definedName>
    <definedName name="VAS083_F_Kitigeriamojov2Nuotekusurinki1">'Forma 12'!$J$153</definedName>
    <definedName name="VAS083_F_Kitigeriamojov2Nuotekuvalymas1" localSheetId="11">'Forma 12'!$K$153</definedName>
    <definedName name="VAS083_F_Kitigeriamojov2Nuotekuvalymas1">'Forma 12'!$K$153</definedName>
    <definedName name="VAS083_F_Kitigeriamojov2Pavirsiniunuot1" localSheetId="11">'Forma 12'!$M$153</definedName>
    <definedName name="VAS083_F_Kitigeriamojov2Pavirsiniunuot1">'Forma 12'!$M$153</definedName>
    <definedName name="VAS083_F_Kitigeriamojov3Apskaitosveikla1" localSheetId="11">'Forma 12'!$N$235</definedName>
    <definedName name="VAS083_F_Kitigeriamojov3Apskaitosveikla1">'Forma 12'!$N$235</definedName>
    <definedName name="VAS083_F_Kitigeriamojov3Geriamojovande7" localSheetId="11">'Forma 12'!$G$235</definedName>
    <definedName name="VAS083_F_Kitigeriamojov3Geriamojovande7">'Forma 12'!$G$235</definedName>
    <definedName name="VAS083_F_Kitigeriamojov3Geriamojovande8" localSheetId="11">'Forma 12'!$H$235</definedName>
    <definedName name="VAS083_F_Kitigeriamojov3Geriamojovande8">'Forma 12'!$H$235</definedName>
    <definedName name="VAS083_F_Kitigeriamojov3Geriamojovande9" localSheetId="11">'Forma 12'!$I$235</definedName>
    <definedName name="VAS083_F_Kitigeriamojov3Geriamojovande9">'Forma 12'!$I$235</definedName>
    <definedName name="VAS083_F_Kitigeriamojov3Kitareguliuoja1" localSheetId="11">'Forma 12'!$O$235</definedName>
    <definedName name="VAS083_F_Kitigeriamojov3Kitareguliuoja1">'Forma 12'!$O$235</definedName>
    <definedName name="VAS083_F_Kitigeriamojov3Kitosveiklosne1" localSheetId="11">'Forma 12'!$P$235</definedName>
    <definedName name="VAS083_F_Kitigeriamojov3Kitosveiklosne1">'Forma 12'!$P$235</definedName>
    <definedName name="VAS083_F_Kitigeriamojov3Nuotekudumblot1" localSheetId="11">'Forma 12'!$L$235</definedName>
    <definedName name="VAS083_F_Kitigeriamojov3Nuotekudumblot1">'Forma 12'!$L$235</definedName>
    <definedName name="VAS083_F_Kitigeriamojov3Nuotekusurinki1" localSheetId="11">'Forma 12'!$J$235</definedName>
    <definedName name="VAS083_F_Kitigeriamojov3Nuotekusurinki1">'Forma 12'!$J$235</definedName>
    <definedName name="VAS083_F_Kitigeriamojov3Nuotekuvalymas1" localSheetId="11">'Forma 12'!$K$235</definedName>
    <definedName name="VAS083_F_Kitigeriamojov3Nuotekuvalymas1">'Forma 12'!$K$235</definedName>
    <definedName name="VAS083_F_Kitigeriamojov3Pavirsiniunuot1" localSheetId="11">'Forma 12'!$M$235</definedName>
    <definedName name="VAS083_F_Kitigeriamojov3Pavirsiniunuot1">'Forma 12'!$M$235</definedName>
    <definedName name="VAS083_F_Kitiirenginiai1Apskaitosveikla1" localSheetId="11">'Forma 12'!$N$45</definedName>
    <definedName name="VAS083_F_Kitiirenginiai1Apskaitosveikla1">'Forma 12'!$N$45</definedName>
    <definedName name="VAS083_F_Kitiirenginiai1Geriamojovande7" localSheetId="11">'Forma 12'!$G$45</definedName>
    <definedName name="VAS083_F_Kitiirenginiai1Geriamojovande7">'Forma 12'!$G$45</definedName>
    <definedName name="VAS083_F_Kitiirenginiai1Geriamojovande8" localSheetId="11">'Forma 12'!$H$45</definedName>
    <definedName name="VAS083_F_Kitiirenginiai1Geriamojovande8">'Forma 12'!$H$45</definedName>
    <definedName name="VAS083_F_Kitiirenginiai1Geriamojovande9" localSheetId="11">'Forma 12'!$I$45</definedName>
    <definedName name="VAS083_F_Kitiirenginiai1Geriamojovande9">'Forma 12'!$I$45</definedName>
    <definedName name="VAS083_F_Kitiirenginiai1Kitareguliuoja1" localSheetId="11">'Forma 12'!$O$45</definedName>
    <definedName name="VAS083_F_Kitiirenginiai1Kitareguliuoja1">'Forma 12'!$O$45</definedName>
    <definedName name="VAS083_F_Kitiirenginiai1Kitosveiklosne1" localSheetId="11">'Forma 12'!$P$45</definedName>
    <definedName name="VAS083_F_Kitiirenginiai1Kitosveiklosne1">'Forma 12'!$P$45</definedName>
    <definedName name="VAS083_F_Kitiirenginiai1Nuotekudumblot1" localSheetId="11">'Forma 12'!$L$45</definedName>
    <definedName name="VAS083_F_Kitiirenginiai1Nuotekudumblot1">'Forma 12'!$L$45</definedName>
    <definedName name="VAS083_F_Kitiirenginiai1Nuotekusurinki1" localSheetId="11">'Forma 12'!$J$45</definedName>
    <definedName name="VAS083_F_Kitiirenginiai1Nuotekusurinki1">'Forma 12'!$J$45</definedName>
    <definedName name="VAS083_F_Kitiirenginiai1Nuotekuvalymas1" localSheetId="11">'Forma 12'!$K$45</definedName>
    <definedName name="VAS083_F_Kitiirenginiai1Nuotekuvalymas1">'Forma 12'!$K$45</definedName>
    <definedName name="VAS083_F_Kitiirenginiai1Pavirsiniunuot1" localSheetId="11">'Forma 12'!$M$45</definedName>
    <definedName name="VAS083_F_Kitiirenginiai1Pavirsiniunuot1">'Forma 12'!$M$45</definedName>
    <definedName name="VAS083_F_Kitiirenginiai2Apskaitosveikla1" localSheetId="11">'Forma 12'!$N$58</definedName>
    <definedName name="VAS083_F_Kitiirenginiai2Apskaitosveikla1">'Forma 12'!$N$58</definedName>
    <definedName name="VAS083_F_Kitiirenginiai2Geriamojovande7" localSheetId="11">'Forma 12'!$G$58</definedName>
    <definedName name="VAS083_F_Kitiirenginiai2Geriamojovande7">'Forma 12'!$G$58</definedName>
    <definedName name="VAS083_F_Kitiirenginiai2Geriamojovande8" localSheetId="11">'Forma 12'!$H$58</definedName>
    <definedName name="VAS083_F_Kitiirenginiai2Geriamojovande8">'Forma 12'!$H$58</definedName>
    <definedName name="VAS083_F_Kitiirenginiai2Geriamojovande9" localSheetId="11">'Forma 12'!$I$58</definedName>
    <definedName name="VAS083_F_Kitiirenginiai2Geriamojovande9">'Forma 12'!$I$58</definedName>
    <definedName name="VAS083_F_Kitiirenginiai2Kitareguliuoja1" localSheetId="11">'Forma 12'!$O$58</definedName>
    <definedName name="VAS083_F_Kitiirenginiai2Kitareguliuoja1">'Forma 12'!$O$58</definedName>
    <definedName name="VAS083_F_Kitiirenginiai2Kitosveiklosne1" localSheetId="11">'Forma 12'!$P$58</definedName>
    <definedName name="VAS083_F_Kitiirenginiai2Kitosveiklosne1">'Forma 12'!$P$58</definedName>
    <definedName name="VAS083_F_Kitiirenginiai2Nuotekudumblot1" localSheetId="11">'Forma 12'!$L$58</definedName>
    <definedName name="VAS083_F_Kitiirenginiai2Nuotekudumblot1">'Forma 12'!$L$58</definedName>
    <definedName name="VAS083_F_Kitiirenginiai2Nuotekusurinki1" localSheetId="11">'Forma 12'!$J$58</definedName>
    <definedName name="VAS083_F_Kitiirenginiai2Nuotekusurinki1">'Forma 12'!$J$58</definedName>
    <definedName name="VAS083_F_Kitiirenginiai2Nuotekuvalymas1" localSheetId="11">'Forma 12'!$K$58</definedName>
    <definedName name="VAS083_F_Kitiirenginiai2Nuotekuvalymas1">'Forma 12'!$K$58</definedName>
    <definedName name="VAS083_F_Kitiirenginiai2Pavirsiniunuot1" localSheetId="11">'Forma 12'!$M$58</definedName>
    <definedName name="VAS083_F_Kitiirenginiai2Pavirsiniunuot1">'Forma 12'!$M$58</definedName>
    <definedName name="VAS083_F_Kitiirenginiai3Apskaitosveikla1" localSheetId="11">'Forma 12'!$N$127</definedName>
    <definedName name="VAS083_F_Kitiirenginiai3Apskaitosveikla1">'Forma 12'!$N$127</definedName>
    <definedName name="VAS083_F_Kitiirenginiai3Geriamojovande7" localSheetId="11">'Forma 12'!$G$127</definedName>
    <definedName name="VAS083_F_Kitiirenginiai3Geriamojovande7">'Forma 12'!$G$127</definedName>
    <definedName name="VAS083_F_Kitiirenginiai3Geriamojovande8" localSheetId="11">'Forma 12'!$H$127</definedName>
    <definedName name="VAS083_F_Kitiirenginiai3Geriamojovande8">'Forma 12'!$H$127</definedName>
    <definedName name="VAS083_F_Kitiirenginiai3Geriamojovande9" localSheetId="11">'Forma 12'!$I$127</definedName>
    <definedName name="VAS083_F_Kitiirenginiai3Geriamojovande9">'Forma 12'!$I$127</definedName>
    <definedName name="VAS083_F_Kitiirenginiai3Kitareguliuoja1" localSheetId="11">'Forma 12'!$O$127</definedName>
    <definedName name="VAS083_F_Kitiirenginiai3Kitareguliuoja1">'Forma 12'!$O$127</definedName>
    <definedName name="VAS083_F_Kitiirenginiai3Kitosveiklosne1" localSheetId="11">'Forma 12'!$P$127</definedName>
    <definedName name="VAS083_F_Kitiirenginiai3Kitosveiklosne1">'Forma 12'!$P$127</definedName>
    <definedName name="VAS083_F_Kitiirenginiai3Nuotekudumblot1" localSheetId="11">'Forma 12'!$L$127</definedName>
    <definedName name="VAS083_F_Kitiirenginiai3Nuotekudumblot1">'Forma 12'!$L$127</definedName>
    <definedName name="VAS083_F_Kitiirenginiai3Nuotekusurinki1" localSheetId="11">'Forma 12'!$J$127</definedName>
    <definedName name="VAS083_F_Kitiirenginiai3Nuotekusurinki1">'Forma 12'!$J$127</definedName>
    <definedName name="VAS083_F_Kitiirenginiai3Nuotekuvalymas1" localSheetId="11">'Forma 12'!$K$127</definedName>
    <definedName name="VAS083_F_Kitiirenginiai3Nuotekuvalymas1">'Forma 12'!$K$127</definedName>
    <definedName name="VAS083_F_Kitiirenginiai3Pavirsiniunuot1" localSheetId="11">'Forma 12'!$M$127</definedName>
    <definedName name="VAS083_F_Kitiirenginiai3Pavirsiniunuot1">'Forma 12'!$M$127</definedName>
    <definedName name="VAS083_F_Kitiirenginiai4Apskaitosveikla1" localSheetId="11">'Forma 12'!$N$140</definedName>
    <definedName name="VAS083_F_Kitiirenginiai4Apskaitosveikla1">'Forma 12'!$N$140</definedName>
    <definedName name="VAS083_F_Kitiirenginiai4Geriamojovande7" localSheetId="11">'Forma 12'!$G$140</definedName>
    <definedName name="VAS083_F_Kitiirenginiai4Geriamojovande7">'Forma 12'!$G$140</definedName>
    <definedName name="VAS083_F_Kitiirenginiai4Geriamojovande8" localSheetId="11">'Forma 12'!$H$140</definedName>
    <definedName name="VAS083_F_Kitiirenginiai4Geriamojovande8">'Forma 12'!$H$140</definedName>
    <definedName name="VAS083_F_Kitiirenginiai4Geriamojovande9" localSheetId="11">'Forma 12'!$I$140</definedName>
    <definedName name="VAS083_F_Kitiirenginiai4Geriamojovande9">'Forma 12'!$I$140</definedName>
    <definedName name="VAS083_F_Kitiirenginiai4Kitareguliuoja1" localSheetId="11">'Forma 12'!$O$140</definedName>
    <definedName name="VAS083_F_Kitiirenginiai4Kitareguliuoja1">'Forma 12'!$O$140</definedName>
    <definedName name="VAS083_F_Kitiirenginiai4Kitosveiklosne1" localSheetId="11">'Forma 12'!$P$140</definedName>
    <definedName name="VAS083_F_Kitiirenginiai4Kitosveiklosne1">'Forma 12'!$P$140</definedName>
    <definedName name="VAS083_F_Kitiirenginiai4Nuotekudumblot1" localSheetId="11">'Forma 12'!$L$140</definedName>
    <definedName name="VAS083_F_Kitiirenginiai4Nuotekudumblot1">'Forma 12'!$L$140</definedName>
    <definedName name="VAS083_F_Kitiirenginiai4Nuotekusurinki1" localSheetId="11">'Forma 12'!$J$140</definedName>
    <definedName name="VAS083_F_Kitiirenginiai4Nuotekusurinki1">'Forma 12'!$J$140</definedName>
    <definedName name="VAS083_F_Kitiirenginiai4Nuotekuvalymas1" localSheetId="11">'Forma 12'!$K$140</definedName>
    <definedName name="VAS083_F_Kitiirenginiai4Nuotekuvalymas1">'Forma 12'!$K$140</definedName>
    <definedName name="VAS083_F_Kitiirenginiai4Pavirsiniunuot1" localSheetId="11">'Forma 12'!$M$140</definedName>
    <definedName name="VAS083_F_Kitiirenginiai4Pavirsiniunuot1">'Forma 12'!$M$140</definedName>
    <definedName name="VAS083_F_Kitiirenginiai5Apskaitosveikla1" localSheetId="11">'Forma 12'!$N$209</definedName>
    <definedName name="VAS083_F_Kitiirenginiai5Apskaitosveikla1">'Forma 12'!$N$209</definedName>
    <definedName name="VAS083_F_Kitiirenginiai5Geriamojovande7" localSheetId="11">'Forma 12'!$G$209</definedName>
    <definedName name="VAS083_F_Kitiirenginiai5Geriamojovande7">'Forma 12'!$G$209</definedName>
    <definedName name="VAS083_F_Kitiirenginiai5Geriamojovande8" localSheetId="11">'Forma 12'!$H$209</definedName>
    <definedName name="VAS083_F_Kitiirenginiai5Geriamojovande8">'Forma 12'!$H$209</definedName>
    <definedName name="VAS083_F_Kitiirenginiai5Geriamojovande9" localSheetId="11">'Forma 12'!$I$209</definedName>
    <definedName name="VAS083_F_Kitiirenginiai5Geriamojovande9">'Forma 12'!$I$209</definedName>
    <definedName name="VAS083_F_Kitiirenginiai5Kitareguliuoja1" localSheetId="11">'Forma 12'!$O$209</definedName>
    <definedName name="VAS083_F_Kitiirenginiai5Kitareguliuoja1">'Forma 12'!$O$209</definedName>
    <definedName name="VAS083_F_Kitiirenginiai5Kitosveiklosne1" localSheetId="11">'Forma 12'!$P$209</definedName>
    <definedName name="VAS083_F_Kitiirenginiai5Kitosveiklosne1">'Forma 12'!$P$209</definedName>
    <definedName name="VAS083_F_Kitiirenginiai5Nuotekudumblot1" localSheetId="11">'Forma 12'!$L$209</definedName>
    <definedName name="VAS083_F_Kitiirenginiai5Nuotekudumblot1">'Forma 12'!$L$209</definedName>
    <definedName name="VAS083_F_Kitiirenginiai5Nuotekusurinki1" localSheetId="11">'Forma 12'!$J$209</definedName>
    <definedName name="VAS083_F_Kitiirenginiai5Nuotekusurinki1">'Forma 12'!$J$209</definedName>
    <definedName name="VAS083_F_Kitiirenginiai5Nuotekuvalymas1" localSheetId="11">'Forma 12'!$K$209</definedName>
    <definedName name="VAS083_F_Kitiirenginiai5Nuotekuvalymas1">'Forma 12'!$K$209</definedName>
    <definedName name="VAS083_F_Kitiirenginiai5Pavirsiniunuot1" localSheetId="11">'Forma 12'!$M$209</definedName>
    <definedName name="VAS083_F_Kitiirenginiai5Pavirsiniunuot1">'Forma 12'!$M$209</definedName>
    <definedName name="VAS083_F_Kitiirenginiai6Apskaitosveikla1" localSheetId="11">'Forma 12'!$N$222</definedName>
    <definedName name="VAS083_F_Kitiirenginiai6Apskaitosveikla1">'Forma 12'!$N$222</definedName>
    <definedName name="VAS083_F_Kitiirenginiai6Geriamojovande7" localSheetId="11">'Forma 12'!$G$222</definedName>
    <definedName name="VAS083_F_Kitiirenginiai6Geriamojovande7">'Forma 12'!$G$222</definedName>
    <definedName name="VAS083_F_Kitiirenginiai6Geriamojovande8" localSheetId="11">'Forma 12'!$H$222</definedName>
    <definedName name="VAS083_F_Kitiirenginiai6Geriamojovande8">'Forma 12'!$H$222</definedName>
    <definedName name="VAS083_F_Kitiirenginiai6Geriamojovande9" localSheetId="11">'Forma 12'!$I$222</definedName>
    <definedName name="VAS083_F_Kitiirenginiai6Geriamojovande9">'Forma 12'!$I$222</definedName>
    <definedName name="VAS083_F_Kitiirenginiai6Kitareguliuoja1" localSheetId="11">'Forma 12'!$O$222</definedName>
    <definedName name="VAS083_F_Kitiirenginiai6Kitareguliuoja1">'Forma 12'!$O$222</definedName>
    <definedName name="VAS083_F_Kitiirenginiai6Kitosveiklosne1" localSheetId="11">'Forma 12'!$P$222</definedName>
    <definedName name="VAS083_F_Kitiirenginiai6Kitosveiklosne1">'Forma 12'!$P$222</definedName>
    <definedName name="VAS083_F_Kitiirenginiai6Nuotekudumblot1" localSheetId="11">'Forma 12'!$L$222</definedName>
    <definedName name="VAS083_F_Kitiirenginiai6Nuotekudumblot1">'Forma 12'!$L$222</definedName>
    <definedName name="VAS083_F_Kitiirenginiai6Nuotekusurinki1" localSheetId="11">'Forma 12'!$J$222</definedName>
    <definedName name="VAS083_F_Kitiirenginiai6Nuotekusurinki1">'Forma 12'!$J$222</definedName>
    <definedName name="VAS083_F_Kitiirenginiai6Nuotekuvalymas1" localSheetId="11">'Forma 12'!$K$222</definedName>
    <definedName name="VAS083_F_Kitiirenginiai6Nuotekuvalymas1">'Forma 12'!$K$222</definedName>
    <definedName name="VAS083_F_Kitiirenginiai6Pavirsiniunuot1" localSheetId="11">'Forma 12'!$M$222</definedName>
    <definedName name="VAS083_F_Kitiirenginiai6Pavirsiniunuot1">'Forma 12'!$M$222</definedName>
    <definedName name="VAS083_F_Kitostransport1Apskaitosveikla1" localSheetId="11">'Forma 12'!$N$84</definedName>
    <definedName name="VAS083_F_Kitostransport1Apskaitosveikla1">'Forma 12'!$N$84</definedName>
    <definedName name="VAS083_F_Kitostransport1Geriamojovande7" localSheetId="11">'Forma 12'!$G$84</definedName>
    <definedName name="VAS083_F_Kitostransport1Geriamojovande7">'Forma 12'!$G$84</definedName>
    <definedName name="VAS083_F_Kitostransport1Geriamojovande8" localSheetId="11">'Forma 12'!$H$84</definedName>
    <definedName name="VAS083_F_Kitostransport1Geriamojovande8">'Forma 12'!$H$84</definedName>
    <definedName name="VAS083_F_Kitostransport1Geriamojovande9" localSheetId="11">'Forma 12'!$I$84</definedName>
    <definedName name="VAS083_F_Kitostransport1Geriamojovande9">'Forma 12'!$I$84</definedName>
    <definedName name="VAS083_F_Kitostransport1Kitareguliuoja1" localSheetId="11">'Forma 12'!$O$84</definedName>
    <definedName name="VAS083_F_Kitostransport1Kitareguliuoja1">'Forma 12'!$O$84</definedName>
    <definedName name="VAS083_F_Kitostransport1Kitosveiklosne1" localSheetId="11">'Forma 12'!$P$84</definedName>
    <definedName name="VAS083_F_Kitostransport1Kitosveiklosne1">'Forma 12'!$P$84</definedName>
    <definedName name="VAS083_F_Kitostransport1Nuotekudumblot1" localSheetId="11">'Forma 12'!$L$84</definedName>
    <definedName name="VAS083_F_Kitostransport1Nuotekudumblot1">'Forma 12'!$L$84</definedName>
    <definedName name="VAS083_F_Kitostransport1Nuotekusurinki1" localSheetId="11">'Forma 12'!$J$84</definedName>
    <definedName name="VAS083_F_Kitostransport1Nuotekusurinki1">'Forma 12'!$J$84</definedName>
    <definedName name="VAS083_F_Kitostransport1Nuotekuvalymas1" localSheetId="11">'Forma 12'!$K$84</definedName>
    <definedName name="VAS083_F_Kitostransport1Nuotekuvalymas1">'Forma 12'!$K$84</definedName>
    <definedName name="VAS083_F_Kitostransport1Pavirsiniunuot1" localSheetId="11">'Forma 12'!$M$84</definedName>
    <definedName name="VAS083_F_Kitostransport1Pavirsiniunuot1">'Forma 12'!$M$84</definedName>
    <definedName name="VAS083_F_Kitostransport2Apskaitosveikla1" localSheetId="11">'Forma 12'!$N$166</definedName>
    <definedName name="VAS083_F_Kitostransport2Apskaitosveikla1">'Forma 12'!$N$166</definedName>
    <definedName name="VAS083_F_Kitostransport2Geriamojovande7" localSheetId="11">'Forma 12'!$G$166</definedName>
    <definedName name="VAS083_F_Kitostransport2Geriamojovande7">'Forma 12'!$G$166</definedName>
    <definedName name="VAS083_F_Kitostransport2Geriamojovande8" localSheetId="11">'Forma 12'!$H$166</definedName>
    <definedName name="VAS083_F_Kitostransport2Geriamojovande8">'Forma 12'!$H$166</definedName>
    <definedName name="VAS083_F_Kitostransport2Geriamojovande9" localSheetId="11">'Forma 12'!$I$166</definedName>
    <definedName name="VAS083_F_Kitostransport2Geriamojovande9">'Forma 12'!$I$166</definedName>
    <definedName name="VAS083_F_Kitostransport2Kitareguliuoja1" localSheetId="11">'Forma 12'!$O$166</definedName>
    <definedName name="VAS083_F_Kitostransport2Kitareguliuoja1">'Forma 12'!$O$166</definedName>
    <definedName name="VAS083_F_Kitostransport2Kitosveiklosne1" localSheetId="11">'Forma 12'!$P$166</definedName>
    <definedName name="VAS083_F_Kitostransport2Kitosveiklosne1">'Forma 12'!$P$166</definedName>
    <definedName name="VAS083_F_Kitostransport2Nuotekudumblot1" localSheetId="11">'Forma 12'!$L$166</definedName>
    <definedName name="VAS083_F_Kitostransport2Nuotekudumblot1">'Forma 12'!$L$166</definedName>
    <definedName name="VAS083_F_Kitostransport2Nuotekusurinki1" localSheetId="11">'Forma 12'!$J$166</definedName>
    <definedName name="VAS083_F_Kitostransport2Nuotekusurinki1">'Forma 12'!$J$166</definedName>
    <definedName name="VAS083_F_Kitostransport2Nuotekuvalymas1" localSheetId="11">'Forma 12'!$K$166</definedName>
    <definedName name="VAS083_F_Kitostransport2Nuotekuvalymas1">'Forma 12'!$K$166</definedName>
    <definedName name="VAS083_F_Kitostransport2Pavirsiniunuot1" localSheetId="11">'Forma 12'!$M$166</definedName>
    <definedName name="VAS083_F_Kitostransport2Pavirsiniunuot1">'Forma 12'!$M$166</definedName>
    <definedName name="VAS083_F_Kitostransport3Apskaitosveikla1" localSheetId="11">'Forma 12'!$N$248</definedName>
    <definedName name="VAS083_F_Kitostransport3Apskaitosveikla1">'Forma 12'!$N$248</definedName>
    <definedName name="VAS083_F_Kitostransport3Geriamojovande7" localSheetId="11">'Forma 12'!$G$248</definedName>
    <definedName name="VAS083_F_Kitostransport3Geriamojovande7">'Forma 12'!$G$248</definedName>
    <definedName name="VAS083_F_Kitostransport3Geriamojovande8" localSheetId="11">'Forma 12'!$H$248</definedName>
    <definedName name="VAS083_F_Kitostransport3Geriamojovande8">'Forma 12'!$H$248</definedName>
    <definedName name="VAS083_F_Kitostransport3Geriamojovande9" localSheetId="11">'Forma 12'!$I$248</definedName>
    <definedName name="VAS083_F_Kitostransport3Geriamojovande9">'Forma 12'!$I$248</definedName>
    <definedName name="VAS083_F_Kitostransport3Kitareguliuoja1" localSheetId="11">'Forma 12'!$O$248</definedName>
    <definedName name="VAS083_F_Kitostransport3Kitareguliuoja1">'Forma 12'!$O$248</definedName>
    <definedName name="VAS083_F_Kitostransport3Kitosveiklosne1" localSheetId="11">'Forma 12'!$P$248</definedName>
    <definedName name="VAS083_F_Kitostransport3Kitosveiklosne1">'Forma 12'!$P$248</definedName>
    <definedName name="VAS083_F_Kitostransport3Nuotekudumblot1" localSheetId="11">'Forma 12'!$L$248</definedName>
    <definedName name="VAS083_F_Kitostransport3Nuotekudumblot1">'Forma 12'!$L$248</definedName>
    <definedName name="VAS083_F_Kitostransport3Nuotekusurinki1" localSheetId="11">'Forma 12'!$J$248</definedName>
    <definedName name="VAS083_F_Kitostransport3Nuotekusurinki1">'Forma 12'!$J$248</definedName>
    <definedName name="VAS083_F_Kitostransport3Nuotekuvalymas1" localSheetId="11">'Forma 12'!$K$248</definedName>
    <definedName name="VAS083_F_Kitostransport3Nuotekuvalymas1">'Forma 12'!$K$248</definedName>
    <definedName name="VAS083_F_Kitostransport3Pavirsiniunuot1" localSheetId="11">'Forma 12'!$M$248</definedName>
    <definedName name="VAS083_F_Kitostransport3Pavirsiniunuot1">'Forma 12'!$M$248</definedName>
    <definedName name="VAS083_F_Lengviejiautom1Apskaitosveikla1" localSheetId="11">'Forma 12'!$N$80</definedName>
    <definedName name="VAS083_F_Lengviejiautom1Apskaitosveikla1">'Forma 12'!$N$80</definedName>
    <definedName name="VAS083_F_Lengviejiautom1Geriamojovande7" localSheetId="11">'Forma 12'!$G$80</definedName>
    <definedName name="VAS083_F_Lengviejiautom1Geriamojovande7">'Forma 12'!$G$80</definedName>
    <definedName name="VAS083_F_Lengviejiautom1Geriamojovande8" localSheetId="11">'Forma 12'!$H$80</definedName>
    <definedName name="VAS083_F_Lengviejiautom1Geriamojovande8">'Forma 12'!$H$80</definedName>
    <definedName name="VAS083_F_Lengviejiautom1Geriamojovande9" localSheetId="11">'Forma 12'!$I$80</definedName>
    <definedName name="VAS083_F_Lengviejiautom1Geriamojovande9">'Forma 12'!$I$80</definedName>
    <definedName name="VAS083_F_Lengviejiautom1Kitareguliuoja1" localSheetId="11">'Forma 12'!$O$80</definedName>
    <definedName name="VAS083_F_Lengviejiautom1Kitareguliuoja1">'Forma 12'!$O$80</definedName>
    <definedName name="VAS083_F_Lengviejiautom1Kitosveiklosne1" localSheetId="11">'Forma 12'!$P$80</definedName>
    <definedName name="VAS083_F_Lengviejiautom1Kitosveiklosne1">'Forma 12'!$P$80</definedName>
    <definedName name="VAS083_F_Lengviejiautom1Nuotekudumblot1" localSheetId="11">'Forma 12'!$L$80</definedName>
    <definedName name="VAS083_F_Lengviejiautom1Nuotekudumblot1">'Forma 12'!$L$80</definedName>
    <definedName name="VAS083_F_Lengviejiautom1Nuotekusurinki1" localSheetId="11">'Forma 12'!$J$80</definedName>
    <definedName name="VAS083_F_Lengviejiautom1Nuotekusurinki1">'Forma 12'!$J$80</definedName>
    <definedName name="VAS083_F_Lengviejiautom1Nuotekuvalymas1" localSheetId="11">'Forma 12'!$K$80</definedName>
    <definedName name="VAS083_F_Lengviejiautom1Nuotekuvalymas1">'Forma 12'!$K$80</definedName>
    <definedName name="VAS083_F_Lengviejiautom1Pavirsiniunuot1" localSheetId="11">'Forma 12'!$M$80</definedName>
    <definedName name="VAS083_F_Lengviejiautom1Pavirsiniunuot1">'Forma 12'!$M$80</definedName>
    <definedName name="VAS083_F_Lengviejiautom2Apskaitosveikla1" localSheetId="11">'Forma 12'!$N$162</definedName>
    <definedName name="VAS083_F_Lengviejiautom2Apskaitosveikla1">'Forma 12'!$N$162</definedName>
    <definedName name="VAS083_F_Lengviejiautom2Geriamojovande7" localSheetId="11">'Forma 12'!$G$162</definedName>
    <definedName name="VAS083_F_Lengviejiautom2Geriamojovande7">'Forma 12'!$G$162</definedName>
    <definedName name="VAS083_F_Lengviejiautom2Geriamojovande8" localSheetId="11">'Forma 12'!$H$162</definedName>
    <definedName name="VAS083_F_Lengviejiautom2Geriamojovande8">'Forma 12'!$H$162</definedName>
    <definedName name="VAS083_F_Lengviejiautom2Geriamojovande9" localSheetId="11">'Forma 12'!$I$162</definedName>
    <definedName name="VAS083_F_Lengviejiautom2Geriamojovande9">'Forma 12'!$I$162</definedName>
    <definedName name="VAS083_F_Lengviejiautom2Kitareguliuoja1" localSheetId="11">'Forma 12'!$O$162</definedName>
    <definedName name="VAS083_F_Lengviejiautom2Kitareguliuoja1">'Forma 12'!$O$162</definedName>
    <definedName name="VAS083_F_Lengviejiautom2Kitosveiklosne1" localSheetId="11">'Forma 12'!$P$162</definedName>
    <definedName name="VAS083_F_Lengviejiautom2Kitosveiklosne1">'Forma 12'!$P$162</definedName>
    <definedName name="VAS083_F_Lengviejiautom2Nuotekudumblot1" localSheetId="11">'Forma 12'!$L$162</definedName>
    <definedName name="VAS083_F_Lengviejiautom2Nuotekudumblot1">'Forma 12'!$L$162</definedName>
    <definedName name="VAS083_F_Lengviejiautom2Nuotekusurinki1" localSheetId="11">'Forma 12'!$J$162</definedName>
    <definedName name="VAS083_F_Lengviejiautom2Nuotekusurinki1">'Forma 12'!$J$162</definedName>
    <definedName name="VAS083_F_Lengviejiautom2Nuotekuvalymas1" localSheetId="11">'Forma 12'!$K$162</definedName>
    <definedName name="VAS083_F_Lengviejiautom2Nuotekuvalymas1">'Forma 12'!$K$162</definedName>
    <definedName name="VAS083_F_Lengviejiautom2Pavirsiniunuot1" localSheetId="11">'Forma 12'!$M$162</definedName>
    <definedName name="VAS083_F_Lengviejiautom2Pavirsiniunuot1">'Forma 12'!$M$162</definedName>
    <definedName name="VAS083_F_Lengviejiautom3Apskaitosveikla1" localSheetId="11">'Forma 12'!$N$244</definedName>
    <definedName name="VAS083_F_Lengviejiautom3Apskaitosveikla1">'Forma 12'!$N$244</definedName>
    <definedName name="VAS083_F_Lengviejiautom3Geriamojovande7" localSheetId="11">'Forma 12'!$G$244</definedName>
    <definedName name="VAS083_F_Lengviejiautom3Geriamojovande7">'Forma 12'!$G$244</definedName>
    <definedName name="VAS083_F_Lengviejiautom3Geriamojovande8" localSheetId="11">'Forma 12'!$H$244</definedName>
    <definedName name="VAS083_F_Lengviejiautom3Geriamojovande8">'Forma 12'!$H$244</definedName>
    <definedName name="VAS083_F_Lengviejiautom3Geriamojovande9" localSheetId="11">'Forma 12'!$I$244</definedName>
    <definedName name="VAS083_F_Lengviejiautom3Geriamojovande9">'Forma 12'!$I$244</definedName>
    <definedName name="VAS083_F_Lengviejiautom3Kitareguliuoja1" localSheetId="11">'Forma 12'!$O$244</definedName>
    <definedName name="VAS083_F_Lengviejiautom3Kitareguliuoja1">'Forma 12'!$O$244</definedName>
    <definedName name="VAS083_F_Lengviejiautom3Kitosveiklosne1" localSheetId="11">'Forma 12'!$P$244</definedName>
    <definedName name="VAS083_F_Lengviejiautom3Kitosveiklosne1">'Forma 12'!$P$244</definedName>
    <definedName name="VAS083_F_Lengviejiautom3Nuotekudumblot1" localSheetId="11">'Forma 12'!$L$244</definedName>
    <definedName name="VAS083_F_Lengviejiautom3Nuotekudumblot1">'Forma 12'!$L$244</definedName>
    <definedName name="VAS083_F_Lengviejiautom3Nuotekusurinki1" localSheetId="11">'Forma 12'!$J$244</definedName>
    <definedName name="VAS083_F_Lengviejiautom3Nuotekusurinki1">'Forma 12'!$J$244</definedName>
    <definedName name="VAS083_F_Lengviejiautom3Nuotekuvalymas1" localSheetId="11">'Forma 12'!$K$244</definedName>
    <definedName name="VAS083_F_Lengviejiautom3Nuotekuvalymas1">'Forma 12'!$K$244</definedName>
    <definedName name="VAS083_F_Lengviejiautom3Pavirsiniunuot1" localSheetId="11">'Forma 12'!$M$244</definedName>
    <definedName name="VAS083_F_Lengviejiautom3Pavirsiniunuot1">'Forma 12'!$M$244</definedName>
    <definedName name="VAS083_F_Masinosiriranga1Apskaitosveikla1" localSheetId="11">'Forma 12'!$N$49</definedName>
    <definedName name="VAS083_F_Masinosiriranga1Apskaitosveikla1">'Forma 12'!$N$49</definedName>
    <definedName name="VAS083_F_Masinosiriranga1Geriamojovande7" localSheetId="11">'Forma 12'!$G$49</definedName>
    <definedName name="VAS083_F_Masinosiriranga1Geriamojovande7">'Forma 12'!$G$49</definedName>
    <definedName name="VAS083_F_Masinosiriranga1Geriamojovande8" localSheetId="11">'Forma 12'!$H$49</definedName>
    <definedName name="VAS083_F_Masinosiriranga1Geriamojovande8">'Forma 12'!$H$49</definedName>
    <definedName name="VAS083_F_Masinosiriranga1Geriamojovande9" localSheetId="11">'Forma 12'!$I$49</definedName>
    <definedName name="VAS083_F_Masinosiriranga1Geriamojovande9">'Forma 12'!$I$49</definedName>
    <definedName name="VAS083_F_Masinosiriranga1Kitareguliuoja1" localSheetId="11">'Forma 12'!$O$49</definedName>
    <definedName name="VAS083_F_Masinosiriranga1Kitareguliuoja1">'Forma 12'!$O$49</definedName>
    <definedName name="VAS083_F_Masinosiriranga1Kitosveiklosne1" localSheetId="11">'Forma 12'!$P$49</definedName>
    <definedName name="VAS083_F_Masinosiriranga1Kitosveiklosne1">'Forma 12'!$P$49</definedName>
    <definedName name="VAS083_F_Masinosiriranga1Nuotekudumblot1" localSheetId="11">'Forma 12'!$L$49</definedName>
    <definedName name="VAS083_F_Masinosiriranga1Nuotekudumblot1">'Forma 12'!$L$49</definedName>
    <definedName name="VAS083_F_Masinosiriranga1Nuotekusurinki1" localSheetId="11">'Forma 12'!$J$49</definedName>
    <definedName name="VAS083_F_Masinosiriranga1Nuotekusurinki1">'Forma 12'!$J$49</definedName>
    <definedName name="VAS083_F_Masinosiriranga1Nuotekuvalymas1" localSheetId="11">'Forma 12'!$K$49</definedName>
    <definedName name="VAS083_F_Masinosiriranga1Nuotekuvalymas1">'Forma 12'!$K$49</definedName>
    <definedName name="VAS083_F_Masinosiriranga1Pavirsiniunuot1" localSheetId="11">'Forma 12'!$M$49</definedName>
    <definedName name="VAS083_F_Masinosiriranga1Pavirsiniunuot1">'Forma 12'!$M$49</definedName>
    <definedName name="VAS083_F_Masinosiriranga2Apskaitosveikla1" localSheetId="11">'Forma 12'!$N$131</definedName>
    <definedName name="VAS083_F_Masinosiriranga2Apskaitosveikla1">'Forma 12'!$N$131</definedName>
    <definedName name="VAS083_F_Masinosiriranga2Geriamojovande7" localSheetId="11">'Forma 12'!$G$131</definedName>
    <definedName name="VAS083_F_Masinosiriranga2Geriamojovande7">'Forma 12'!$G$131</definedName>
    <definedName name="VAS083_F_Masinosiriranga2Geriamojovande8" localSheetId="11">'Forma 12'!$H$131</definedName>
    <definedName name="VAS083_F_Masinosiriranga2Geriamojovande8">'Forma 12'!$H$131</definedName>
    <definedName name="VAS083_F_Masinosiriranga2Geriamojovande9" localSheetId="11">'Forma 12'!$I$131</definedName>
    <definedName name="VAS083_F_Masinosiriranga2Geriamojovande9">'Forma 12'!$I$131</definedName>
    <definedName name="VAS083_F_Masinosiriranga2Kitareguliuoja1" localSheetId="11">'Forma 12'!$O$131</definedName>
    <definedName name="VAS083_F_Masinosiriranga2Kitareguliuoja1">'Forma 12'!$O$131</definedName>
    <definedName name="VAS083_F_Masinosiriranga2Kitosveiklosne1" localSheetId="11">'Forma 12'!$P$131</definedName>
    <definedName name="VAS083_F_Masinosiriranga2Kitosveiklosne1">'Forma 12'!$P$131</definedName>
    <definedName name="VAS083_F_Masinosiriranga2Nuotekudumblot1" localSheetId="11">'Forma 12'!$L$131</definedName>
    <definedName name="VAS083_F_Masinosiriranga2Nuotekudumblot1">'Forma 12'!$L$131</definedName>
    <definedName name="VAS083_F_Masinosiriranga2Nuotekusurinki1" localSheetId="11">'Forma 12'!$J$131</definedName>
    <definedName name="VAS083_F_Masinosiriranga2Nuotekusurinki1">'Forma 12'!$J$131</definedName>
    <definedName name="VAS083_F_Masinosiriranga2Nuotekuvalymas1" localSheetId="11">'Forma 12'!$K$131</definedName>
    <definedName name="VAS083_F_Masinosiriranga2Nuotekuvalymas1">'Forma 12'!$K$131</definedName>
    <definedName name="VAS083_F_Masinosiriranga2Pavirsiniunuot1" localSheetId="11">'Forma 12'!$M$131</definedName>
    <definedName name="VAS083_F_Masinosiriranga2Pavirsiniunuot1">'Forma 12'!$M$131</definedName>
    <definedName name="VAS083_F_Masinosiriranga3Apskaitosveikla1" localSheetId="11">'Forma 12'!$N$213</definedName>
    <definedName name="VAS083_F_Masinosiriranga3Apskaitosveikla1">'Forma 12'!$N$213</definedName>
    <definedName name="VAS083_F_Masinosiriranga3Geriamojovande7" localSheetId="11">'Forma 12'!$G$213</definedName>
    <definedName name="VAS083_F_Masinosiriranga3Geriamojovande7">'Forma 12'!$G$213</definedName>
    <definedName name="VAS083_F_Masinosiriranga3Geriamojovande8" localSheetId="11">'Forma 12'!$H$213</definedName>
    <definedName name="VAS083_F_Masinosiriranga3Geriamojovande8">'Forma 12'!$H$213</definedName>
    <definedName name="VAS083_F_Masinosiriranga3Geriamojovande9" localSheetId="11">'Forma 12'!$I$213</definedName>
    <definedName name="VAS083_F_Masinosiriranga3Geriamojovande9">'Forma 12'!$I$213</definedName>
    <definedName name="VAS083_F_Masinosiriranga3Kitareguliuoja1" localSheetId="11">'Forma 12'!$O$213</definedName>
    <definedName name="VAS083_F_Masinosiriranga3Kitareguliuoja1">'Forma 12'!$O$213</definedName>
    <definedName name="VAS083_F_Masinosiriranga3Kitosveiklosne1" localSheetId="11">'Forma 12'!$P$213</definedName>
    <definedName name="VAS083_F_Masinosiriranga3Kitosveiklosne1">'Forma 12'!$P$213</definedName>
    <definedName name="VAS083_F_Masinosiriranga3Nuotekudumblot1" localSheetId="11">'Forma 12'!$L$213</definedName>
    <definedName name="VAS083_F_Masinosiriranga3Nuotekudumblot1">'Forma 12'!$L$213</definedName>
    <definedName name="VAS083_F_Masinosiriranga3Nuotekusurinki1" localSheetId="11">'Forma 12'!$J$213</definedName>
    <definedName name="VAS083_F_Masinosiriranga3Nuotekusurinki1">'Forma 12'!$J$213</definedName>
    <definedName name="VAS083_F_Masinosiriranga3Nuotekuvalymas1" localSheetId="11">'Forma 12'!$K$213</definedName>
    <definedName name="VAS083_F_Masinosiriranga3Nuotekuvalymas1">'Forma 12'!$K$213</definedName>
    <definedName name="VAS083_F_Masinosiriranga3Pavirsiniunuot1" localSheetId="11">'Forma 12'!$M$213</definedName>
    <definedName name="VAS083_F_Masinosiriranga3Pavirsiniunuot1">'Forma 12'!$M$213</definedName>
    <definedName name="VAS083_F_Nematerialusis1Apskaitosveikla1" localSheetId="11">'Forma 12'!$N$11</definedName>
    <definedName name="VAS083_F_Nematerialusis1Apskaitosveikla1">'Forma 12'!$N$11</definedName>
    <definedName name="VAS083_F_Nematerialusis1Geriamojovande7" localSheetId="11">'Forma 12'!$G$11</definedName>
    <definedName name="VAS083_F_Nematerialusis1Geriamojovande7">'Forma 12'!$G$11</definedName>
    <definedName name="VAS083_F_Nematerialusis1Geriamojovande8" localSheetId="11">'Forma 12'!$H$11</definedName>
    <definedName name="VAS083_F_Nematerialusis1Geriamojovande8">'Forma 12'!$H$11</definedName>
    <definedName name="VAS083_F_Nematerialusis1Geriamojovande9" localSheetId="11">'Forma 12'!$I$11</definedName>
    <definedName name="VAS083_F_Nematerialusis1Geriamojovande9">'Forma 12'!$I$11</definedName>
    <definedName name="VAS083_F_Nematerialusis1Kitareguliuoja1" localSheetId="11">'Forma 12'!$O$11</definedName>
    <definedName name="VAS083_F_Nematerialusis1Kitareguliuoja1">'Forma 12'!$O$11</definedName>
    <definedName name="VAS083_F_Nematerialusis1Kitosveiklosne1" localSheetId="11">'Forma 12'!$P$11</definedName>
    <definedName name="VAS083_F_Nematerialusis1Kitosveiklosne1">'Forma 12'!$P$11</definedName>
    <definedName name="VAS083_F_Nematerialusis1Nuotekudumblot1" localSheetId="11">'Forma 12'!$L$11</definedName>
    <definedName name="VAS083_F_Nematerialusis1Nuotekudumblot1">'Forma 12'!$L$11</definedName>
    <definedName name="VAS083_F_Nematerialusis1Nuotekusurinki1" localSheetId="11">'Forma 12'!$J$11</definedName>
    <definedName name="VAS083_F_Nematerialusis1Nuotekusurinki1">'Forma 12'!$J$11</definedName>
    <definedName name="VAS083_F_Nematerialusis1Nuotekuvalymas1" localSheetId="11">'Forma 12'!$K$11</definedName>
    <definedName name="VAS083_F_Nematerialusis1Nuotekuvalymas1">'Forma 12'!$K$11</definedName>
    <definedName name="VAS083_F_Nematerialusis1Pavirsiniunuot1" localSheetId="11">'Forma 12'!$M$11</definedName>
    <definedName name="VAS083_F_Nematerialusis1Pavirsiniunuot1">'Forma 12'!$M$11</definedName>
    <definedName name="VAS083_F_Nematerialusis2Apskaitosveikla1" localSheetId="11">'Forma 12'!$N$93</definedName>
    <definedName name="VAS083_F_Nematerialusis2Apskaitosveikla1">'Forma 12'!$N$93</definedName>
    <definedName name="VAS083_F_Nematerialusis2Geriamojovande7" localSheetId="11">'Forma 12'!$G$93</definedName>
    <definedName name="VAS083_F_Nematerialusis2Geriamojovande7">'Forma 12'!$G$93</definedName>
    <definedName name="VAS083_F_Nematerialusis2Geriamojovande8" localSheetId="11">'Forma 12'!$H$93</definedName>
    <definedName name="VAS083_F_Nematerialusis2Geriamojovande8">'Forma 12'!$H$93</definedName>
    <definedName name="VAS083_F_Nematerialusis2Geriamojovande9" localSheetId="11">'Forma 12'!$I$93</definedName>
    <definedName name="VAS083_F_Nematerialusis2Geriamojovande9">'Forma 12'!$I$93</definedName>
    <definedName name="VAS083_F_Nematerialusis2Kitareguliuoja1" localSheetId="11">'Forma 12'!$O$93</definedName>
    <definedName name="VAS083_F_Nematerialusis2Kitareguliuoja1">'Forma 12'!$O$93</definedName>
    <definedName name="VAS083_F_Nematerialusis2Kitosveiklosne1" localSheetId="11">'Forma 12'!$P$93</definedName>
    <definedName name="VAS083_F_Nematerialusis2Kitosveiklosne1">'Forma 12'!$P$93</definedName>
    <definedName name="VAS083_F_Nematerialusis2Nuotekudumblot1" localSheetId="11">'Forma 12'!$L$93</definedName>
    <definedName name="VAS083_F_Nematerialusis2Nuotekudumblot1">'Forma 12'!$L$93</definedName>
    <definedName name="VAS083_F_Nematerialusis2Nuotekusurinki1" localSheetId="11">'Forma 12'!$J$93</definedName>
    <definedName name="VAS083_F_Nematerialusis2Nuotekusurinki1">'Forma 12'!$J$93</definedName>
    <definedName name="VAS083_F_Nematerialusis2Nuotekuvalymas1" localSheetId="11">'Forma 12'!$K$93</definedName>
    <definedName name="VAS083_F_Nematerialusis2Nuotekuvalymas1">'Forma 12'!$K$93</definedName>
    <definedName name="VAS083_F_Nematerialusis2Pavirsiniunuot1" localSheetId="11">'Forma 12'!$M$93</definedName>
    <definedName name="VAS083_F_Nematerialusis2Pavirsiniunuot1">'Forma 12'!$M$93</definedName>
    <definedName name="VAS083_F_Nematerialusis3Apskaitosveikla1" localSheetId="11">'Forma 12'!$N$175</definedName>
    <definedName name="VAS083_F_Nematerialusis3Apskaitosveikla1">'Forma 12'!$N$175</definedName>
    <definedName name="VAS083_F_Nematerialusis3Geriamojovande7" localSheetId="11">'Forma 12'!$G$175</definedName>
    <definedName name="VAS083_F_Nematerialusis3Geriamojovande7">'Forma 12'!$G$175</definedName>
    <definedName name="VAS083_F_Nematerialusis3Geriamojovande8" localSheetId="11">'Forma 12'!$H$175</definedName>
    <definedName name="VAS083_F_Nematerialusis3Geriamojovande8">'Forma 12'!$H$175</definedName>
    <definedName name="VAS083_F_Nematerialusis3Geriamojovande9" localSheetId="11">'Forma 12'!$I$175</definedName>
    <definedName name="VAS083_F_Nematerialusis3Geriamojovande9">'Forma 12'!$I$175</definedName>
    <definedName name="VAS083_F_Nematerialusis3Kitareguliuoja1" localSheetId="11">'Forma 12'!$O$175</definedName>
    <definedName name="VAS083_F_Nematerialusis3Kitareguliuoja1">'Forma 12'!$O$175</definedName>
    <definedName name="VAS083_F_Nematerialusis3Kitosveiklosne1" localSheetId="11">'Forma 12'!$P$175</definedName>
    <definedName name="VAS083_F_Nematerialusis3Kitosveiklosne1">'Forma 12'!$P$175</definedName>
    <definedName name="VAS083_F_Nematerialusis3Nuotekudumblot1" localSheetId="11">'Forma 12'!$L$175</definedName>
    <definedName name="VAS083_F_Nematerialusis3Nuotekudumblot1">'Forma 12'!$L$175</definedName>
    <definedName name="VAS083_F_Nematerialusis3Nuotekusurinki1" localSheetId="11">'Forma 12'!$J$175</definedName>
    <definedName name="VAS083_F_Nematerialusis3Nuotekusurinki1">'Forma 12'!$J$175</definedName>
    <definedName name="VAS083_F_Nematerialusis3Nuotekuvalymas1" localSheetId="11">'Forma 12'!$K$175</definedName>
    <definedName name="VAS083_F_Nematerialusis3Nuotekuvalymas1">'Forma 12'!$K$175</definedName>
    <definedName name="VAS083_F_Nematerialusis3Pavirsiniunuot1" localSheetId="11">'Forma 12'!$M$175</definedName>
    <definedName name="VAS083_F_Nematerialusis3Pavirsiniunuot1">'Forma 12'!$M$175</definedName>
    <definedName name="VAS083_F_Netiesiogiaipa1Apskaitosveikla1" localSheetId="11">'Forma 12'!$N$92</definedName>
    <definedName name="VAS083_F_Netiesiogiaipa1Apskaitosveikla1">'Forma 12'!$N$92</definedName>
    <definedName name="VAS083_F_Netiesiogiaipa1Geriamojovande7" localSheetId="11">'Forma 12'!$G$92</definedName>
    <definedName name="VAS083_F_Netiesiogiaipa1Geriamojovande7">'Forma 12'!$G$92</definedName>
    <definedName name="VAS083_F_Netiesiogiaipa1Geriamojovande8" localSheetId="11">'Forma 12'!$H$92</definedName>
    <definedName name="VAS083_F_Netiesiogiaipa1Geriamojovande8">'Forma 12'!$H$92</definedName>
    <definedName name="VAS083_F_Netiesiogiaipa1Geriamojovande9" localSheetId="11">'Forma 12'!$I$92</definedName>
    <definedName name="VAS083_F_Netiesiogiaipa1Geriamojovande9">'Forma 12'!$I$92</definedName>
    <definedName name="VAS083_F_Netiesiogiaipa1Kitareguliuoja1" localSheetId="11">'Forma 12'!$O$92</definedName>
    <definedName name="VAS083_F_Netiesiogiaipa1Kitareguliuoja1">'Forma 12'!$O$92</definedName>
    <definedName name="VAS083_F_Netiesiogiaipa1Kitosveiklosne1" localSheetId="11">'Forma 12'!$P$92</definedName>
    <definedName name="VAS083_F_Netiesiogiaipa1Kitosveiklosne1">'Forma 12'!$P$92</definedName>
    <definedName name="VAS083_F_Netiesiogiaipa1Nuotekudumblot1" localSheetId="11">'Forma 12'!$L$92</definedName>
    <definedName name="VAS083_F_Netiesiogiaipa1Nuotekudumblot1">'Forma 12'!$L$92</definedName>
    <definedName name="VAS083_F_Netiesiogiaipa1Nuotekusurinki1" localSheetId="11">'Forma 12'!$J$92</definedName>
    <definedName name="VAS083_F_Netiesiogiaipa1Nuotekusurinki1">'Forma 12'!$J$92</definedName>
    <definedName name="VAS083_F_Netiesiogiaipa1Nuotekuvalymas1" localSheetId="11">'Forma 12'!$K$92</definedName>
    <definedName name="VAS083_F_Netiesiogiaipa1Nuotekuvalymas1">'Forma 12'!$K$92</definedName>
    <definedName name="VAS083_F_Netiesiogiaipa1Pavirsiniunuot1" localSheetId="11">'Forma 12'!$M$92</definedName>
    <definedName name="VAS083_F_Netiesiogiaipa1Pavirsiniunuot1">'Forma 12'!$M$92</definedName>
    <definedName name="VAS083_F_Nuotekuirdumbl1Apskaitosveikla1" localSheetId="11">'Forma 12'!$N$54</definedName>
    <definedName name="VAS083_F_Nuotekuirdumbl1Apskaitosveikla1">'Forma 12'!$N$54</definedName>
    <definedName name="VAS083_F_Nuotekuirdumbl1Geriamojovande7" localSheetId="11">'Forma 12'!$G$54</definedName>
    <definedName name="VAS083_F_Nuotekuirdumbl1Geriamojovande7">'Forma 12'!$G$54</definedName>
    <definedName name="VAS083_F_Nuotekuirdumbl1Geriamojovande8" localSheetId="11">'Forma 12'!$H$54</definedName>
    <definedName name="VAS083_F_Nuotekuirdumbl1Geriamojovande8">'Forma 12'!$H$54</definedName>
    <definedName name="VAS083_F_Nuotekuirdumbl1Geriamojovande9" localSheetId="11">'Forma 12'!$I$54</definedName>
    <definedName name="VAS083_F_Nuotekuirdumbl1Geriamojovande9">'Forma 12'!$I$54</definedName>
    <definedName name="VAS083_F_Nuotekuirdumbl1Kitareguliuoja1" localSheetId="11">'Forma 12'!$O$54</definedName>
    <definedName name="VAS083_F_Nuotekuirdumbl1Kitareguliuoja1">'Forma 12'!$O$54</definedName>
    <definedName name="VAS083_F_Nuotekuirdumbl1Kitosveiklosne1" localSheetId="11">'Forma 12'!$P$54</definedName>
    <definedName name="VAS083_F_Nuotekuirdumbl1Kitosveiklosne1">'Forma 12'!$P$54</definedName>
    <definedName name="VAS083_F_Nuotekuirdumbl1Nuotekudumblot1" localSheetId="11">'Forma 12'!$L$54</definedName>
    <definedName name="VAS083_F_Nuotekuirdumbl1Nuotekudumblot1">'Forma 12'!$L$54</definedName>
    <definedName name="VAS083_F_Nuotekuirdumbl1Nuotekusurinki1" localSheetId="11">'Forma 12'!$J$54</definedName>
    <definedName name="VAS083_F_Nuotekuirdumbl1Nuotekusurinki1">'Forma 12'!$J$54</definedName>
    <definedName name="VAS083_F_Nuotekuirdumbl1Nuotekuvalymas1" localSheetId="11">'Forma 12'!$K$54</definedName>
    <definedName name="VAS083_F_Nuotekuirdumbl1Nuotekuvalymas1">'Forma 12'!$K$54</definedName>
    <definedName name="VAS083_F_Nuotekuirdumbl1Pavirsiniunuot1" localSheetId="11">'Forma 12'!$M$54</definedName>
    <definedName name="VAS083_F_Nuotekuirdumbl1Pavirsiniunuot1">'Forma 12'!$M$54</definedName>
    <definedName name="VAS083_F_Nuotekuirdumbl2Apskaitosveikla1" localSheetId="11">'Forma 12'!$N$136</definedName>
    <definedName name="VAS083_F_Nuotekuirdumbl2Apskaitosveikla1">'Forma 12'!$N$136</definedName>
    <definedName name="VAS083_F_Nuotekuirdumbl2Geriamojovande7" localSheetId="11">'Forma 12'!$G$136</definedName>
    <definedName name="VAS083_F_Nuotekuirdumbl2Geriamojovande7">'Forma 12'!$G$136</definedName>
    <definedName name="VAS083_F_Nuotekuirdumbl2Geriamojovande8" localSheetId="11">'Forma 12'!$H$136</definedName>
    <definedName name="VAS083_F_Nuotekuirdumbl2Geriamojovande8">'Forma 12'!$H$136</definedName>
    <definedName name="VAS083_F_Nuotekuirdumbl2Geriamojovande9" localSheetId="11">'Forma 12'!$I$136</definedName>
    <definedName name="VAS083_F_Nuotekuirdumbl2Geriamojovande9">'Forma 12'!$I$136</definedName>
    <definedName name="VAS083_F_Nuotekuirdumbl2Kitareguliuoja1" localSheetId="11">'Forma 12'!$O$136</definedName>
    <definedName name="VAS083_F_Nuotekuirdumbl2Kitareguliuoja1">'Forma 12'!$O$136</definedName>
    <definedName name="VAS083_F_Nuotekuirdumbl2Kitosveiklosne1" localSheetId="11">'Forma 12'!$P$136</definedName>
    <definedName name="VAS083_F_Nuotekuirdumbl2Kitosveiklosne1">'Forma 12'!$P$136</definedName>
    <definedName name="VAS083_F_Nuotekuirdumbl2Nuotekudumblot1" localSheetId="11">'Forma 12'!$L$136</definedName>
    <definedName name="VAS083_F_Nuotekuirdumbl2Nuotekudumblot1">'Forma 12'!$L$136</definedName>
    <definedName name="VAS083_F_Nuotekuirdumbl2Nuotekusurinki1" localSheetId="11">'Forma 12'!$J$136</definedName>
    <definedName name="VAS083_F_Nuotekuirdumbl2Nuotekusurinki1">'Forma 12'!$J$136</definedName>
    <definedName name="VAS083_F_Nuotekuirdumbl2Nuotekuvalymas1" localSheetId="11">'Forma 12'!$K$136</definedName>
    <definedName name="VAS083_F_Nuotekuirdumbl2Nuotekuvalymas1">'Forma 12'!$K$136</definedName>
    <definedName name="VAS083_F_Nuotekuirdumbl2Pavirsiniunuot1" localSheetId="11">'Forma 12'!$M$136</definedName>
    <definedName name="VAS083_F_Nuotekuirdumbl2Pavirsiniunuot1">'Forma 12'!$M$136</definedName>
    <definedName name="VAS083_F_Nuotekuirdumbl3Apskaitosveikla1" localSheetId="11">'Forma 12'!$N$218</definedName>
    <definedName name="VAS083_F_Nuotekuirdumbl3Apskaitosveikla1">'Forma 12'!$N$218</definedName>
    <definedName name="VAS083_F_Nuotekuirdumbl3Geriamojovande7" localSheetId="11">'Forma 12'!$G$218</definedName>
    <definedName name="VAS083_F_Nuotekuirdumbl3Geriamojovande7">'Forma 12'!$G$218</definedName>
    <definedName name="VAS083_F_Nuotekuirdumbl3Geriamojovande8" localSheetId="11">'Forma 12'!$H$218</definedName>
    <definedName name="VAS083_F_Nuotekuirdumbl3Geriamojovande8">'Forma 12'!$H$218</definedName>
    <definedName name="VAS083_F_Nuotekuirdumbl3Geriamojovande9" localSheetId="11">'Forma 12'!$I$218</definedName>
    <definedName name="VAS083_F_Nuotekuirdumbl3Geriamojovande9">'Forma 12'!$I$218</definedName>
    <definedName name="VAS083_F_Nuotekuirdumbl3Kitareguliuoja1" localSheetId="11">'Forma 12'!$O$218</definedName>
    <definedName name="VAS083_F_Nuotekuirdumbl3Kitareguliuoja1">'Forma 12'!$O$218</definedName>
    <definedName name="VAS083_F_Nuotekuirdumbl3Kitosveiklosne1" localSheetId="11">'Forma 12'!$P$218</definedName>
    <definedName name="VAS083_F_Nuotekuirdumbl3Kitosveiklosne1">'Forma 12'!$P$218</definedName>
    <definedName name="VAS083_F_Nuotekuirdumbl3Nuotekudumblot1" localSheetId="11">'Forma 12'!$L$218</definedName>
    <definedName name="VAS083_F_Nuotekuirdumbl3Nuotekudumblot1">'Forma 12'!$L$218</definedName>
    <definedName name="VAS083_F_Nuotekuirdumbl3Nuotekusurinki1" localSheetId="11">'Forma 12'!$J$218</definedName>
    <definedName name="VAS083_F_Nuotekuirdumbl3Nuotekusurinki1">'Forma 12'!$J$218</definedName>
    <definedName name="VAS083_F_Nuotekuirdumbl3Nuotekuvalymas1" localSheetId="11">'Forma 12'!$K$218</definedName>
    <definedName name="VAS083_F_Nuotekuirdumbl3Nuotekuvalymas1">'Forma 12'!$K$218</definedName>
    <definedName name="VAS083_F_Nuotekuirdumbl3Pavirsiniunuot1" localSheetId="11">'Forma 12'!$M$218</definedName>
    <definedName name="VAS083_F_Nuotekuirdumbl3Pavirsiniunuot1">'Forma 12'!$M$218</definedName>
    <definedName name="VAS083_F_Pastataiadmini1Apskaitosveikla1" localSheetId="11">'Forma 12'!$N$25</definedName>
    <definedName name="VAS083_F_Pastataiadmini1Apskaitosveikla1">'Forma 12'!$N$25</definedName>
    <definedName name="VAS083_F_Pastataiadmini1Geriamojovande7" localSheetId="11">'Forma 12'!$G$25</definedName>
    <definedName name="VAS083_F_Pastataiadmini1Geriamojovande7">'Forma 12'!$G$25</definedName>
    <definedName name="VAS083_F_Pastataiadmini1Geriamojovande8" localSheetId="11">'Forma 12'!$H$25</definedName>
    <definedName name="VAS083_F_Pastataiadmini1Geriamojovande8">'Forma 12'!$H$25</definedName>
    <definedName name="VAS083_F_Pastataiadmini1Geriamojovande9" localSheetId="11">'Forma 12'!$I$25</definedName>
    <definedName name="VAS083_F_Pastataiadmini1Geriamojovande9">'Forma 12'!$I$25</definedName>
    <definedName name="VAS083_F_Pastataiadmini1Kitareguliuoja1" localSheetId="11">'Forma 12'!$O$25</definedName>
    <definedName name="VAS083_F_Pastataiadmini1Kitareguliuoja1">'Forma 12'!$O$25</definedName>
    <definedName name="VAS083_F_Pastataiadmini1Kitosveiklosne1" localSheetId="11">'Forma 12'!$P$25</definedName>
    <definedName name="VAS083_F_Pastataiadmini1Kitosveiklosne1">'Forma 12'!$P$25</definedName>
    <definedName name="VAS083_F_Pastataiadmini1Nuotekudumblot1" localSheetId="11">'Forma 12'!$L$25</definedName>
    <definedName name="VAS083_F_Pastataiadmini1Nuotekudumblot1">'Forma 12'!$L$25</definedName>
    <definedName name="VAS083_F_Pastataiadmini1Nuotekusurinki1" localSheetId="11">'Forma 12'!$J$25</definedName>
    <definedName name="VAS083_F_Pastataiadmini1Nuotekusurinki1">'Forma 12'!$J$25</definedName>
    <definedName name="VAS083_F_Pastataiadmini1Nuotekuvalymas1" localSheetId="11">'Forma 12'!$K$25</definedName>
    <definedName name="VAS083_F_Pastataiadmini1Nuotekuvalymas1">'Forma 12'!$K$25</definedName>
    <definedName name="VAS083_F_Pastataiadmini1Pavirsiniunuot1" localSheetId="11">'Forma 12'!$M$25</definedName>
    <definedName name="VAS083_F_Pastataiadmini1Pavirsiniunuot1">'Forma 12'!$M$25</definedName>
    <definedName name="VAS083_F_Pastataiadmini2Apskaitosveikla1" localSheetId="11">'Forma 12'!$N$107</definedName>
    <definedName name="VAS083_F_Pastataiadmini2Apskaitosveikla1">'Forma 12'!$N$107</definedName>
    <definedName name="VAS083_F_Pastataiadmini2Geriamojovande7" localSheetId="11">'Forma 12'!$G$107</definedName>
    <definedName name="VAS083_F_Pastataiadmini2Geriamojovande7">'Forma 12'!$G$107</definedName>
    <definedName name="VAS083_F_Pastataiadmini2Geriamojovande8" localSheetId="11">'Forma 12'!$H$107</definedName>
    <definedName name="VAS083_F_Pastataiadmini2Geriamojovande8">'Forma 12'!$H$107</definedName>
    <definedName name="VAS083_F_Pastataiadmini2Geriamojovande9" localSheetId="11">'Forma 12'!$I$107</definedName>
    <definedName name="VAS083_F_Pastataiadmini2Geriamojovande9">'Forma 12'!$I$107</definedName>
    <definedName name="VAS083_F_Pastataiadmini2Kitareguliuoja1" localSheetId="11">'Forma 12'!$O$107</definedName>
    <definedName name="VAS083_F_Pastataiadmini2Kitareguliuoja1">'Forma 12'!$O$107</definedName>
    <definedName name="VAS083_F_Pastataiadmini2Kitosveiklosne1" localSheetId="11">'Forma 12'!$P$107</definedName>
    <definedName name="VAS083_F_Pastataiadmini2Kitosveiklosne1">'Forma 12'!$P$107</definedName>
    <definedName name="VAS083_F_Pastataiadmini2Nuotekudumblot1" localSheetId="11">'Forma 12'!$L$107</definedName>
    <definedName name="VAS083_F_Pastataiadmini2Nuotekudumblot1">'Forma 12'!$L$107</definedName>
    <definedName name="VAS083_F_Pastataiadmini2Nuotekusurinki1" localSheetId="11">'Forma 12'!$J$107</definedName>
    <definedName name="VAS083_F_Pastataiadmini2Nuotekusurinki1">'Forma 12'!$J$107</definedName>
    <definedName name="VAS083_F_Pastataiadmini2Nuotekuvalymas1" localSheetId="11">'Forma 12'!$K$107</definedName>
    <definedName name="VAS083_F_Pastataiadmini2Nuotekuvalymas1">'Forma 12'!$K$107</definedName>
    <definedName name="VAS083_F_Pastataiadmini2Pavirsiniunuot1" localSheetId="11">'Forma 12'!$M$107</definedName>
    <definedName name="VAS083_F_Pastataiadmini2Pavirsiniunuot1">'Forma 12'!$M$107</definedName>
    <definedName name="VAS083_F_Pastataiadmini3Apskaitosveikla1" localSheetId="11">'Forma 12'!$N$189</definedName>
    <definedName name="VAS083_F_Pastataiadmini3Apskaitosveikla1">'Forma 12'!$N$189</definedName>
    <definedName name="VAS083_F_Pastataiadmini3Geriamojovande7" localSheetId="11">'Forma 12'!$G$189</definedName>
    <definedName name="VAS083_F_Pastataiadmini3Geriamojovande7">'Forma 12'!$G$189</definedName>
    <definedName name="VAS083_F_Pastataiadmini3Geriamojovande8" localSheetId="11">'Forma 12'!$H$189</definedName>
    <definedName name="VAS083_F_Pastataiadmini3Geriamojovande8">'Forma 12'!$H$189</definedName>
    <definedName name="VAS083_F_Pastataiadmini3Geriamojovande9" localSheetId="11">'Forma 12'!$I$189</definedName>
    <definedName name="VAS083_F_Pastataiadmini3Geriamojovande9">'Forma 12'!$I$189</definedName>
    <definedName name="VAS083_F_Pastataiadmini3Kitareguliuoja1" localSheetId="11">'Forma 12'!$O$189</definedName>
    <definedName name="VAS083_F_Pastataiadmini3Kitareguliuoja1">'Forma 12'!$O$189</definedName>
    <definedName name="VAS083_F_Pastataiadmini3Kitosveiklosne1" localSheetId="11">'Forma 12'!$P$189</definedName>
    <definedName name="VAS083_F_Pastataiadmini3Kitosveiklosne1">'Forma 12'!$P$189</definedName>
    <definedName name="VAS083_F_Pastataiadmini3Nuotekudumblot1" localSheetId="11">'Forma 12'!$L$189</definedName>
    <definedName name="VAS083_F_Pastataiadmini3Nuotekudumblot1">'Forma 12'!$L$189</definedName>
    <definedName name="VAS083_F_Pastataiadmini3Nuotekusurinki1" localSheetId="11">'Forma 12'!$J$189</definedName>
    <definedName name="VAS083_F_Pastataiadmini3Nuotekusurinki1">'Forma 12'!$J$189</definedName>
    <definedName name="VAS083_F_Pastataiadmini3Nuotekuvalymas1" localSheetId="11">'Forma 12'!$K$189</definedName>
    <definedName name="VAS083_F_Pastataiadmini3Nuotekuvalymas1">'Forma 12'!$K$189</definedName>
    <definedName name="VAS083_F_Pastataiadmini3Pavirsiniunuot1" localSheetId="11">'Forma 12'!$M$189</definedName>
    <definedName name="VAS083_F_Pastataiadmini3Pavirsiniunuot1">'Forma 12'!$M$189</definedName>
    <definedName name="VAS083_F_Pastataiirstat1Apskaitosveikla1" localSheetId="11">'Forma 12'!$N$24</definedName>
    <definedName name="VAS083_F_Pastataiirstat1Apskaitosveikla1">'Forma 12'!$N$24</definedName>
    <definedName name="VAS083_F_Pastataiirstat1Geriamojovande7" localSheetId="11">'Forma 12'!$G$24</definedName>
    <definedName name="VAS083_F_Pastataiirstat1Geriamojovande7">'Forma 12'!$G$24</definedName>
    <definedName name="VAS083_F_Pastataiirstat1Geriamojovande8" localSheetId="11">'Forma 12'!$H$24</definedName>
    <definedName name="VAS083_F_Pastataiirstat1Geriamojovande8">'Forma 12'!$H$24</definedName>
    <definedName name="VAS083_F_Pastataiirstat1Geriamojovande9" localSheetId="11">'Forma 12'!$I$24</definedName>
    <definedName name="VAS083_F_Pastataiirstat1Geriamojovande9">'Forma 12'!$I$24</definedName>
    <definedName name="VAS083_F_Pastataiirstat1Kitareguliuoja1" localSheetId="11">'Forma 12'!$O$24</definedName>
    <definedName name="VAS083_F_Pastataiirstat1Kitareguliuoja1">'Forma 12'!$O$24</definedName>
    <definedName name="VAS083_F_Pastataiirstat1Kitosveiklosne1" localSheetId="11">'Forma 12'!$P$24</definedName>
    <definedName name="VAS083_F_Pastataiirstat1Kitosveiklosne1">'Forma 12'!$P$24</definedName>
    <definedName name="VAS083_F_Pastataiirstat1Nuotekudumblot1" localSheetId="11">'Forma 12'!$L$24</definedName>
    <definedName name="VAS083_F_Pastataiirstat1Nuotekudumblot1">'Forma 12'!$L$24</definedName>
    <definedName name="VAS083_F_Pastataiirstat1Nuotekusurinki1" localSheetId="11">'Forma 12'!$J$24</definedName>
    <definedName name="VAS083_F_Pastataiirstat1Nuotekusurinki1">'Forma 12'!$J$24</definedName>
    <definedName name="VAS083_F_Pastataiirstat1Nuotekuvalymas1" localSheetId="11">'Forma 12'!$K$24</definedName>
    <definedName name="VAS083_F_Pastataiirstat1Nuotekuvalymas1">'Forma 12'!$K$24</definedName>
    <definedName name="VAS083_F_Pastataiirstat1Pavirsiniunuot1" localSheetId="11">'Forma 12'!$M$24</definedName>
    <definedName name="VAS083_F_Pastataiirstat1Pavirsiniunuot1">'Forma 12'!$M$24</definedName>
    <definedName name="VAS083_F_Pastataiirstat2Apskaitosveikla1" localSheetId="11">'Forma 12'!$N$106</definedName>
    <definedName name="VAS083_F_Pastataiirstat2Apskaitosveikla1">'Forma 12'!$N$106</definedName>
    <definedName name="VAS083_F_Pastataiirstat2Geriamojovande7" localSheetId="11">'Forma 12'!$G$106</definedName>
    <definedName name="VAS083_F_Pastataiirstat2Geriamojovande7">'Forma 12'!$G$106</definedName>
    <definedName name="VAS083_F_Pastataiirstat2Geriamojovande8" localSheetId="11">'Forma 12'!$H$106</definedName>
    <definedName name="VAS083_F_Pastataiirstat2Geriamojovande8">'Forma 12'!$H$106</definedName>
    <definedName name="VAS083_F_Pastataiirstat2Geriamojovande9" localSheetId="11">'Forma 12'!$I$106</definedName>
    <definedName name="VAS083_F_Pastataiirstat2Geriamojovande9">'Forma 12'!$I$106</definedName>
    <definedName name="VAS083_F_Pastataiirstat2Kitareguliuoja1" localSheetId="11">'Forma 12'!$O$106</definedName>
    <definedName name="VAS083_F_Pastataiirstat2Kitareguliuoja1">'Forma 12'!$O$106</definedName>
    <definedName name="VAS083_F_Pastataiirstat2Kitosveiklosne1" localSheetId="11">'Forma 12'!$P$106</definedName>
    <definedName name="VAS083_F_Pastataiirstat2Kitosveiklosne1">'Forma 12'!$P$106</definedName>
    <definedName name="VAS083_F_Pastataiirstat2Nuotekudumblot1" localSheetId="11">'Forma 12'!$L$106</definedName>
    <definedName name="VAS083_F_Pastataiirstat2Nuotekudumblot1">'Forma 12'!$L$106</definedName>
    <definedName name="VAS083_F_Pastataiirstat2Nuotekusurinki1" localSheetId="11">'Forma 12'!$J$106</definedName>
    <definedName name="VAS083_F_Pastataiirstat2Nuotekusurinki1">'Forma 12'!$J$106</definedName>
    <definedName name="VAS083_F_Pastataiirstat2Nuotekuvalymas1" localSheetId="11">'Forma 12'!$K$106</definedName>
    <definedName name="VAS083_F_Pastataiirstat2Nuotekuvalymas1">'Forma 12'!$K$106</definedName>
    <definedName name="VAS083_F_Pastataiirstat2Pavirsiniunuot1" localSheetId="11">'Forma 12'!$M$106</definedName>
    <definedName name="VAS083_F_Pastataiirstat2Pavirsiniunuot1">'Forma 12'!$M$106</definedName>
    <definedName name="VAS083_F_Pastataiirstat3Apskaitosveikla1" localSheetId="11">'Forma 12'!$N$188</definedName>
    <definedName name="VAS083_F_Pastataiirstat3Apskaitosveikla1">'Forma 12'!$N$188</definedName>
    <definedName name="VAS083_F_Pastataiirstat3Geriamojovande7" localSheetId="11">'Forma 12'!$G$188</definedName>
    <definedName name="VAS083_F_Pastataiirstat3Geriamojovande7">'Forma 12'!$G$188</definedName>
    <definedName name="VAS083_F_Pastataiirstat3Geriamojovande8" localSheetId="11">'Forma 12'!$H$188</definedName>
    <definedName name="VAS083_F_Pastataiirstat3Geriamojovande8">'Forma 12'!$H$188</definedName>
    <definedName name="VAS083_F_Pastataiirstat3Geriamojovande9" localSheetId="11">'Forma 12'!$I$188</definedName>
    <definedName name="VAS083_F_Pastataiirstat3Geriamojovande9">'Forma 12'!$I$188</definedName>
    <definedName name="VAS083_F_Pastataiirstat3Kitareguliuoja1" localSheetId="11">'Forma 12'!$O$188</definedName>
    <definedName name="VAS083_F_Pastataiirstat3Kitareguliuoja1">'Forma 12'!$O$188</definedName>
    <definedName name="VAS083_F_Pastataiirstat3Kitosveiklosne1" localSheetId="11">'Forma 12'!$P$188</definedName>
    <definedName name="VAS083_F_Pastataiirstat3Kitosveiklosne1">'Forma 12'!$P$188</definedName>
    <definedName name="VAS083_F_Pastataiirstat3Nuotekudumblot1" localSheetId="11">'Forma 12'!$L$188</definedName>
    <definedName name="VAS083_F_Pastataiirstat3Nuotekudumblot1">'Forma 12'!$L$188</definedName>
    <definedName name="VAS083_F_Pastataiirstat3Nuotekusurinki1" localSheetId="11">'Forma 12'!$J$188</definedName>
    <definedName name="VAS083_F_Pastataiirstat3Nuotekusurinki1">'Forma 12'!$J$188</definedName>
    <definedName name="VAS083_F_Pastataiirstat3Nuotekuvalymas1" localSheetId="11">'Forma 12'!$K$188</definedName>
    <definedName name="VAS083_F_Pastataiirstat3Nuotekuvalymas1">'Forma 12'!$K$188</definedName>
    <definedName name="VAS083_F_Pastataiirstat3Pavirsiniunuot1" localSheetId="11">'Forma 12'!$M$188</definedName>
    <definedName name="VAS083_F_Pastataiirstat3Pavirsiniunuot1">'Forma 12'!$M$188</definedName>
    <definedName name="VAS083_F_Saulessviesose1Apskaitosveikla1" localSheetId="11">'Forma 12'!$N$41</definedName>
    <definedName name="VAS083_F_Saulessviesose1Apskaitosveikla1">'Forma 12'!$N$41</definedName>
    <definedName name="VAS083_F_Saulessviesose1Geriamojovande7" localSheetId="11">'Forma 12'!$G$41</definedName>
    <definedName name="VAS083_F_Saulessviesose1Geriamojovande7">'Forma 12'!$G$41</definedName>
    <definedName name="VAS083_F_Saulessviesose1Geriamojovande8" localSheetId="11">'Forma 12'!$H$41</definedName>
    <definedName name="VAS083_F_Saulessviesose1Geriamojovande8">'Forma 12'!$H$41</definedName>
    <definedName name="VAS083_F_Saulessviesose1Geriamojovande9" localSheetId="11">'Forma 12'!$I$41</definedName>
    <definedName name="VAS083_F_Saulessviesose1Geriamojovande9">'Forma 12'!$I$41</definedName>
    <definedName name="VAS083_F_Saulessviesose1Kitareguliuoja1" localSheetId="11">'Forma 12'!$O$41</definedName>
    <definedName name="VAS083_F_Saulessviesose1Kitareguliuoja1">'Forma 12'!$O$41</definedName>
    <definedName name="VAS083_F_Saulessviesose1Kitosveiklosne1" localSheetId="11">'Forma 12'!$P$41</definedName>
    <definedName name="VAS083_F_Saulessviesose1Kitosveiklosne1">'Forma 12'!$P$41</definedName>
    <definedName name="VAS083_F_Saulessviesose1Nuotekudumblot1" localSheetId="11">'Forma 12'!$L$41</definedName>
    <definedName name="VAS083_F_Saulessviesose1Nuotekudumblot1">'Forma 12'!$L$41</definedName>
    <definedName name="VAS083_F_Saulessviesose1Nuotekusurinki1" localSheetId="11">'Forma 12'!$J$41</definedName>
    <definedName name="VAS083_F_Saulessviesose1Nuotekusurinki1">'Forma 12'!$J$41</definedName>
    <definedName name="VAS083_F_Saulessviesose1Nuotekuvalymas1" localSheetId="11">'Forma 12'!$K$41</definedName>
    <definedName name="VAS083_F_Saulessviesose1Nuotekuvalymas1">'Forma 12'!$K$41</definedName>
    <definedName name="VAS083_F_Saulessviesose1Pavirsiniunuot1" localSheetId="11">'Forma 12'!$M$41</definedName>
    <definedName name="VAS083_F_Saulessviesose1Pavirsiniunuot1">'Forma 12'!$M$41</definedName>
    <definedName name="VAS083_F_Saulessviesose2Apskaitosveikla1" localSheetId="11">'Forma 12'!$N$123</definedName>
    <definedName name="VAS083_F_Saulessviesose2Apskaitosveikla1">'Forma 12'!$N$123</definedName>
    <definedName name="VAS083_F_Saulessviesose2Geriamojovande7" localSheetId="11">'Forma 12'!$G$123</definedName>
    <definedName name="VAS083_F_Saulessviesose2Geriamojovande7">'Forma 12'!$G$123</definedName>
    <definedName name="VAS083_F_Saulessviesose2Geriamojovande8" localSheetId="11">'Forma 12'!$H$123</definedName>
    <definedName name="VAS083_F_Saulessviesose2Geriamojovande8">'Forma 12'!$H$123</definedName>
    <definedName name="VAS083_F_Saulessviesose2Geriamojovande9" localSheetId="11">'Forma 12'!$I$123</definedName>
    <definedName name="VAS083_F_Saulessviesose2Geriamojovande9">'Forma 12'!$I$123</definedName>
    <definedName name="VAS083_F_Saulessviesose2Kitareguliuoja1" localSheetId="11">'Forma 12'!$O$123</definedName>
    <definedName name="VAS083_F_Saulessviesose2Kitareguliuoja1">'Forma 12'!$O$123</definedName>
    <definedName name="VAS083_F_Saulessviesose2Kitosveiklosne1" localSheetId="11">'Forma 12'!$P$123</definedName>
    <definedName name="VAS083_F_Saulessviesose2Kitosveiklosne1">'Forma 12'!$P$123</definedName>
    <definedName name="VAS083_F_Saulessviesose2Nuotekudumblot1" localSheetId="11">'Forma 12'!$L$123</definedName>
    <definedName name="VAS083_F_Saulessviesose2Nuotekudumblot1">'Forma 12'!$L$123</definedName>
    <definedName name="VAS083_F_Saulessviesose2Nuotekusurinki1" localSheetId="11">'Forma 12'!$J$123</definedName>
    <definedName name="VAS083_F_Saulessviesose2Nuotekusurinki1">'Forma 12'!$J$123</definedName>
    <definedName name="VAS083_F_Saulessviesose2Nuotekuvalymas1" localSheetId="11">'Forma 12'!$K$123</definedName>
    <definedName name="VAS083_F_Saulessviesose2Nuotekuvalymas1">'Forma 12'!$K$123</definedName>
    <definedName name="VAS083_F_Saulessviesose2Pavirsiniunuot1" localSheetId="11">'Forma 12'!$M$123</definedName>
    <definedName name="VAS083_F_Saulessviesose2Pavirsiniunuot1">'Forma 12'!$M$123</definedName>
    <definedName name="VAS083_F_Saulessviesose3Apskaitosveikla1" localSheetId="11">'Forma 12'!$N$205</definedName>
    <definedName name="VAS083_F_Saulessviesose3Apskaitosveikla1">'Forma 12'!$N$205</definedName>
    <definedName name="VAS083_F_Saulessviesose3Geriamojovande7" localSheetId="11">'Forma 12'!$G$205</definedName>
    <definedName name="VAS083_F_Saulessviesose3Geriamojovande7">'Forma 12'!$G$205</definedName>
    <definedName name="VAS083_F_Saulessviesose3Geriamojovande8" localSheetId="11">'Forma 12'!$H$205</definedName>
    <definedName name="VAS083_F_Saulessviesose3Geriamojovande8">'Forma 12'!$H$205</definedName>
    <definedName name="VAS083_F_Saulessviesose3Geriamojovande9" localSheetId="11">'Forma 12'!$I$205</definedName>
    <definedName name="VAS083_F_Saulessviesose3Geriamojovande9">'Forma 12'!$I$205</definedName>
    <definedName name="VAS083_F_Saulessviesose3Kitareguliuoja1" localSheetId="11">'Forma 12'!$O$205</definedName>
    <definedName name="VAS083_F_Saulessviesose3Kitareguliuoja1">'Forma 12'!$O$205</definedName>
    <definedName name="VAS083_F_Saulessviesose3Kitosveiklosne1" localSheetId="11">'Forma 12'!$P$205</definedName>
    <definedName name="VAS083_F_Saulessviesose3Kitosveiklosne1">'Forma 12'!$P$205</definedName>
    <definedName name="VAS083_F_Saulessviesose3Nuotekudumblot1" localSheetId="11">'Forma 12'!$L$205</definedName>
    <definedName name="VAS083_F_Saulessviesose3Nuotekudumblot1">'Forma 12'!$L$205</definedName>
    <definedName name="VAS083_F_Saulessviesose3Nuotekusurinki1" localSheetId="11">'Forma 12'!$J$205</definedName>
    <definedName name="VAS083_F_Saulessviesose3Nuotekusurinki1">'Forma 12'!$J$205</definedName>
    <definedName name="VAS083_F_Saulessviesose3Nuotekuvalymas1" localSheetId="11">'Forma 12'!$K$205</definedName>
    <definedName name="VAS083_F_Saulessviesose3Nuotekuvalymas1">'Forma 12'!$K$205</definedName>
    <definedName name="VAS083_F_Saulessviesose3Pavirsiniunuot1" localSheetId="11">'Forma 12'!$M$205</definedName>
    <definedName name="VAS083_F_Saulessviesose3Pavirsiniunuot1">'Forma 12'!$M$205</definedName>
    <definedName name="VAS083_F_Silumosatsiska1Apskaitosveikla1" localSheetId="11">'Forma 12'!$N$67</definedName>
    <definedName name="VAS083_F_Silumosatsiska1Apskaitosveikla1">'Forma 12'!$N$67</definedName>
    <definedName name="VAS083_F_Silumosatsiska1Geriamojovande7" localSheetId="11">'Forma 12'!$G$67</definedName>
    <definedName name="VAS083_F_Silumosatsiska1Geriamojovande7">'Forma 12'!$G$67</definedName>
    <definedName name="VAS083_F_Silumosatsiska1Geriamojovande8" localSheetId="11">'Forma 12'!$H$67</definedName>
    <definedName name="VAS083_F_Silumosatsiska1Geriamojovande8">'Forma 12'!$H$67</definedName>
    <definedName name="VAS083_F_Silumosatsiska1Geriamojovande9" localSheetId="11">'Forma 12'!$I$67</definedName>
    <definedName name="VAS083_F_Silumosatsiska1Geriamojovande9">'Forma 12'!$I$67</definedName>
    <definedName name="VAS083_F_Silumosatsiska1Kitareguliuoja1" localSheetId="11">'Forma 12'!$O$67</definedName>
    <definedName name="VAS083_F_Silumosatsiska1Kitareguliuoja1">'Forma 12'!$O$67</definedName>
    <definedName name="VAS083_F_Silumosatsiska1Kitosveiklosne1" localSheetId="11">'Forma 12'!$P$67</definedName>
    <definedName name="VAS083_F_Silumosatsiska1Kitosveiklosne1">'Forma 12'!$P$67</definedName>
    <definedName name="VAS083_F_Silumosatsiska1Nuotekudumblot1" localSheetId="11">'Forma 12'!$L$67</definedName>
    <definedName name="VAS083_F_Silumosatsiska1Nuotekudumblot1">'Forma 12'!$L$67</definedName>
    <definedName name="VAS083_F_Silumosatsiska1Nuotekusurinki1" localSheetId="11">'Forma 12'!$J$67</definedName>
    <definedName name="VAS083_F_Silumosatsiska1Nuotekusurinki1">'Forma 12'!$J$67</definedName>
    <definedName name="VAS083_F_Silumosatsiska1Nuotekuvalymas1" localSheetId="11">'Forma 12'!$K$67</definedName>
    <definedName name="VAS083_F_Silumosatsiska1Nuotekuvalymas1">'Forma 12'!$K$67</definedName>
    <definedName name="VAS083_F_Silumosatsiska1Pavirsiniunuot1" localSheetId="11">'Forma 12'!$M$67</definedName>
    <definedName name="VAS083_F_Silumosatsiska1Pavirsiniunuot1">'Forma 12'!$M$67</definedName>
    <definedName name="VAS083_F_Silumosatsiska2Apskaitosveikla1" localSheetId="11">'Forma 12'!$N$149</definedName>
    <definedName name="VAS083_F_Silumosatsiska2Apskaitosveikla1">'Forma 12'!$N$149</definedName>
    <definedName name="VAS083_F_Silumosatsiska2Geriamojovande7" localSheetId="11">'Forma 12'!$G$149</definedName>
    <definedName name="VAS083_F_Silumosatsiska2Geriamojovande7">'Forma 12'!$G$149</definedName>
    <definedName name="VAS083_F_Silumosatsiska2Geriamojovande8" localSheetId="11">'Forma 12'!$H$149</definedName>
    <definedName name="VAS083_F_Silumosatsiska2Geriamojovande8">'Forma 12'!$H$149</definedName>
    <definedName name="VAS083_F_Silumosatsiska2Geriamojovande9" localSheetId="11">'Forma 12'!$I$149</definedName>
    <definedName name="VAS083_F_Silumosatsiska2Geriamojovande9">'Forma 12'!$I$149</definedName>
    <definedName name="VAS083_F_Silumosatsiska2Kitareguliuoja1" localSheetId="11">'Forma 12'!$O$149</definedName>
    <definedName name="VAS083_F_Silumosatsiska2Kitareguliuoja1">'Forma 12'!$O$149</definedName>
    <definedName name="VAS083_F_Silumosatsiska2Kitosveiklosne1" localSheetId="11">'Forma 12'!$P$149</definedName>
    <definedName name="VAS083_F_Silumosatsiska2Kitosveiklosne1">'Forma 12'!$P$149</definedName>
    <definedName name="VAS083_F_Silumosatsiska2Nuotekudumblot1" localSheetId="11">'Forma 12'!$L$149</definedName>
    <definedName name="VAS083_F_Silumosatsiska2Nuotekudumblot1">'Forma 12'!$L$149</definedName>
    <definedName name="VAS083_F_Silumosatsiska2Nuotekusurinki1" localSheetId="11">'Forma 12'!$J$149</definedName>
    <definedName name="VAS083_F_Silumosatsiska2Nuotekusurinki1">'Forma 12'!$J$149</definedName>
    <definedName name="VAS083_F_Silumosatsiska2Nuotekuvalymas1" localSheetId="11">'Forma 12'!$K$149</definedName>
    <definedName name="VAS083_F_Silumosatsiska2Nuotekuvalymas1">'Forma 12'!$K$149</definedName>
    <definedName name="VAS083_F_Silumosatsiska2Pavirsiniunuot1" localSheetId="11">'Forma 12'!$M$149</definedName>
    <definedName name="VAS083_F_Silumosatsiska2Pavirsiniunuot1">'Forma 12'!$M$149</definedName>
    <definedName name="VAS083_F_Silumosatsiska3Apskaitosveikla1" localSheetId="11">'Forma 12'!$N$231</definedName>
    <definedName name="VAS083_F_Silumosatsiska3Apskaitosveikla1">'Forma 12'!$N$231</definedName>
    <definedName name="VAS083_F_Silumosatsiska3Geriamojovande7" localSheetId="11">'Forma 12'!$G$231</definedName>
    <definedName name="VAS083_F_Silumosatsiska3Geriamojovande7">'Forma 12'!$G$231</definedName>
    <definedName name="VAS083_F_Silumosatsiska3Geriamojovande8" localSheetId="11">'Forma 12'!$H$231</definedName>
    <definedName name="VAS083_F_Silumosatsiska3Geriamojovande8">'Forma 12'!$H$231</definedName>
    <definedName name="VAS083_F_Silumosatsiska3Geriamojovande9" localSheetId="11">'Forma 12'!$I$231</definedName>
    <definedName name="VAS083_F_Silumosatsiska3Geriamojovande9">'Forma 12'!$I$231</definedName>
    <definedName name="VAS083_F_Silumosatsiska3Kitareguliuoja1" localSheetId="11">'Forma 12'!$O$231</definedName>
    <definedName name="VAS083_F_Silumosatsiska3Kitareguliuoja1">'Forma 12'!$O$231</definedName>
    <definedName name="VAS083_F_Silumosatsiska3Kitosveiklosne1" localSheetId="11">'Forma 12'!$P$231</definedName>
    <definedName name="VAS083_F_Silumosatsiska3Kitosveiklosne1">'Forma 12'!$P$231</definedName>
    <definedName name="VAS083_F_Silumosatsiska3Nuotekudumblot1" localSheetId="11">'Forma 12'!$L$231</definedName>
    <definedName name="VAS083_F_Silumosatsiska3Nuotekudumblot1">'Forma 12'!$L$231</definedName>
    <definedName name="VAS083_F_Silumosatsiska3Nuotekusurinki1" localSheetId="11">'Forma 12'!$J$231</definedName>
    <definedName name="VAS083_F_Silumosatsiska3Nuotekusurinki1">'Forma 12'!$J$231</definedName>
    <definedName name="VAS083_F_Silumosatsiska3Nuotekuvalymas1" localSheetId="11">'Forma 12'!$K$231</definedName>
    <definedName name="VAS083_F_Silumosatsiska3Nuotekuvalymas1">'Forma 12'!$K$231</definedName>
    <definedName name="VAS083_F_Silumosatsiska3Pavirsiniunuot1" localSheetId="11">'Forma 12'!$M$231</definedName>
    <definedName name="VAS083_F_Silumosatsiska3Pavirsiniunuot1">'Forma 12'!$M$231</definedName>
    <definedName name="VAS083_F_Silumosirkarst1Apskaitosveikla1" localSheetId="11">'Forma 12'!$N$37</definedName>
    <definedName name="VAS083_F_Silumosirkarst1Apskaitosveikla1">'Forma 12'!$N$37</definedName>
    <definedName name="VAS083_F_Silumosirkarst1Geriamojovande7" localSheetId="11">'Forma 12'!$G$37</definedName>
    <definedName name="VAS083_F_Silumosirkarst1Geriamojovande7">'Forma 12'!$G$37</definedName>
    <definedName name="VAS083_F_Silumosirkarst1Geriamojovande8" localSheetId="11">'Forma 12'!$H$37</definedName>
    <definedName name="VAS083_F_Silumosirkarst1Geriamojovande8">'Forma 12'!$H$37</definedName>
    <definedName name="VAS083_F_Silumosirkarst1Geriamojovande9" localSheetId="11">'Forma 12'!$I$37</definedName>
    <definedName name="VAS083_F_Silumosirkarst1Geriamojovande9">'Forma 12'!$I$37</definedName>
    <definedName name="VAS083_F_Silumosirkarst1Kitareguliuoja1" localSheetId="11">'Forma 12'!$O$37</definedName>
    <definedName name="VAS083_F_Silumosirkarst1Kitareguliuoja1">'Forma 12'!$O$37</definedName>
    <definedName name="VAS083_F_Silumosirkarst1Kitosveiklosne1" localSheetId="11">'Forma 12'!$P$37</definedName>
    <definedName name="VAS083_F_Silumosirkarst1Kitosveiklosne1">'Forma 12'!$P$37</definedName>
    <definedName name="VAS083_F_Silumosirkarst1Nuotekudumblot1" localSheetId="11">'Forma 12'!$L$37</definedName>
    <definedName name="VAS083_F_Silumosirkarst1Nuotekudumblot1">'Forma 12'!$L$37</definedName>
    <definedName name="VAS083_F_Silumosirkarst1Nuotekusurinki1" localSheetId="11">'Forma 12'!$J$37</definedName>
    <definedName name="VAS083_F_Silumosirkarst1Nuotekusurinki1">'Forma 12'!$J$37</definedName>
    <definedName name="VAS083_F_Silumosirkarst1Nuotekuvalymas1" localSheetId="11">'Forma 12'!$K$37</definedName>
    <definedName name="VAS083_F_Silumosirkarst1Nuotekuvalymas1">'Forma 12'!$K$37</definedName>
    <definedName name="VAS083_F_Silumosirkarst1Pavirsiniunuot1" localSheetId="11">'Forma 12'!$M$37</definedName>
    <definedName name="VAS083_F_Silumosirkarst1Pavirsiniunuot1">'Forma 12'!$M$37</definedName>
    <definedName name="VAS083_F_Silumosirkarst2Apskaitosveikla1" localSheetId="11">'Forma 12'!$N$119</definedName>
    <definedName name="VAS083_F_Silumosirkarst2Apskaitosveikla1">'Forma 12'!$N$119</definedName>
    <definedName name="VAS083_F_Silumosirkarst2Geriamojovande7" localSheetId="11">'Forma 12'!$G$119</definedName>
    <definedName name="VAS083_F_Silumosirkarst2Geriamojovande7">'Forma 12'!$G$119</definedName>
    <definedName name="VAS083_F_Silumosirkarst2Geriamojovande8" localSheetId="11">'Forma 12'!$H$119</definedName>
    <definedName name="VAS083_F_Silumosirkarst2Geriamojovande8">'Forma 12'!$H$119</definedName>
    <definedName name="VAS083_F_Silumosirkarst2Geriamojovande9" localSheetId="11">'Forma 12'!$I$119</definedName>
    <definedName name="VAS083_F_Silumosirkarst2Geriamojovande9">'Forma 12'!$I$119</definedName>
    <definedName name="VAS083_F_Silumosirkarst2Kitareguliuoja1" localSheetId="11">'Forma 12'!$O$119</definedName>
    <definedName name="VAS083_F_Silumosirkarst2Kitareguliuoja1">'Forma 12'!$O$119</definedName>
    <definedName name="VAS083_F_Silumosirkarst2Kitosveiklosne1" localSheetId="11">'Forma 12'!$P$119</definedName>
    <definedName name="VAS083_F_Silumosirkarst2Kitosveiklosne1">'Forma 12'!$P$119</definedName>
    <definedName name="VAS083_F_Silumosirkarst2Nuotekudumblot1" localSheetId="11">'Forma 12'!$L$119</definedName>
    <definedName name="VAS083_F_Silumosirkarst2Nuotekudumblot1">'Forma 12'!$L$119</definedName>
    <definedName name="VAS083_F_Silumosirkarst2Nuotekusurinki1" localSheetId="11">'Forma 12'!$J$119</definedName>
    <definedName name="VAS083_F_Silumosirkarst2Nuotekusurinki1">'Forma 12'!$J$119</definedName>
    <definedName name="VAS083_F_Silumosirkarst2Nuotekuvalymas1" localSheetId="11">'Forma 12'!$K$119</definedName>
    <definedName name="VAS083_F_Silumosirkarst2Nuotekuvalymas1">'Forma 12'!$K$119</definedName>
    <definedName name="VAS083_F_Silumosirkarst2Pavirsiniunuot1" localSheetId="11">'Forma 12'!$M$119</definedName>
    <definedName name="VAS083_F_Silumosirkarst2Pavirsiniunuot1">'Forma 12'!$M$119</definedName>
    <definedName name="VAS083_F_Silumosirkarst3Apskaitosveikla1" localSheetId="11">'Forma 12'!$N$201</definedName>
    <definedName name="VAS083_F_Silumosirkarst3Apskaitosveikla1">'Forma 12'!$N$201</definedName>
    <definedName name="VAS083_F_Silumosirkarst3Geriamojovande7" localSheetId="11">'Forma 12'!$G$201</definedName>
    <definedName name="VAS083_F_Silumosirkarst3Geriamojovande7">'Forma 12'!$G$201</definedName>
    <definedName name="VAS083_F_Silumosirkarst3Geriamojovande8" localSheetId="11">'Forma 12'!$H$201</definedName>
    <definedName name="VAS083_F_Silumosirkarst3Geriamojovande8">'Forma 12'!$H$201</definedName>
    <definedName name="VAS083_F_Silumosirkarst3Geriamojovande9" localSheetId="11">'Forma 12'!$I$201</definedName>
    <definedName name="VAS083_F_Silumosirkarst3Geriamojovande9">'Forma 12'!$I$201</definedName>
    <definedName name="VAS083_F_Silumosirkarst3Kitareguliuoja1" localSheetId="11">'Forma 12'!$O$201</definedName>
    <definedName name="VAS083_F_Silumosirkarst3Kitareguliuoja1">'Forma 12'!$O$201</definedName>
    <definedName name="VAS083_F_Silumosirkarst3Kitosveiklosne1" localSheetId="11">'Forma 12'!$P$201</definedName>
    <definedName name="VAS083_F_Silumosirkarst3Kitosveiklosne1">'Forma 12'!$P$201</definedName>
    <definedName name="VAS083_F_Silumosirkarst3Nuotekudumblot1" localSheetId="11">'Forma 12'!$L$201</definedName>
    <definedName name="VAS083_F_Silumosirkarst3Nuotekudumblot1">'Forma 12'!$L$201</definedName>
    <definedName name="VAS083_F_Silumosirkarst3Nuotekusurinki1" localSheetId="11">'Forma 12'!$J$201</definedName>
    <definedName name="VAS083_F_Silumosirkarst3Nuotekusurinki1">'Forma 12'!$J$201</definedName>
    <definedName name="VAS083_F_Silumosirkarst3Nuotekuvalymas1" localSheetId="11">'Forma 12'!$K$201</definedName>
    <definedName name="VAS083_F_Silumosirkarst3Nuotekuvalymas1">'Forma 12'!$K$201</definedName>
    <definedName name="VAS083_F_Silumosirkarst3Pavirsiniunuot1" localSheetId="11">'Forma 12'!$M$201</definedName>
    <definedName name="VAS083_F_Silumosirkarst3Pavirsiniunuot1">'Forma 12'!$M$201</definedName>
    <definedName name="VAS083_F_Specprogramine1Apskaitosveikla1" localSheetId="11">'Forma 12'!$N$16</definedName>
    <definedName name="VAS083_F_Specprogramine1Apskaitosveikla1">'Forma 12'!$N$16</definedName>
    <definedName name="VAS083_F_Specprogramine1Geriamojovande7" localSheetId="11">'Forma 12'!$G$16</definedName>
    <definedName name="VAS083_F_Specprogramine1Geriamojovande7">'Forma 12'!$G$16</definedName>
    <definedName name="VAS083_F_Specprogramine1Geriamojovande8" localSheetId="11">'Forma 12'!$H$16</definedName>
    <definedName name="VAS083_F_Specprogramine1Geriamojovande8">'Forma 12'!$H$16</definedName>
    <definedName name="VAS083_F_Specprogramine1Geriamojovande9" localSheetId="11">'Forma 12'!$I$16</definedName>
    <definedName name="VAS083_F_Specprogramine1Geriamojovande9">'Forma 12'!$I$16</definedName>
    <definedName name="VAS083_F_Specprogramine1Kitareguliuoja1" localSheetId="11">'Forma 12'!$O$16</definedName>
    <definedName name="VAS083_F_Specprogramine1Kitareguliuoja1">'Forma 12'!$O$16</definedName>
    <definedName name="VAS083_F_Specprogramine1Kitosveiklosne1" localSheetId="11">'Forma 12'!$P$16</definedName>
    <definedName name="VAS083_F_Specprogramine1Kitosveiklosne1">'Forma 12'!$P$16</definedName>
    <definedName name="VAS083_F_Specprogramine1Nuotekudumblot1" localSheetId="11">'Forma 12'!$L$16</definedName>
    <definedName name="VAS083_F_Specprogramine1Nuotekudumblot1">'Forma 12'!$L$16</definedName>
    <definedName name="VAS083_F_Specprogramine1Nuotekusurinki1" localSheetId="11">'Forma 12'!$J$16</definedName>
    <definedName name="VAS083_F_Specprogramine1Nuotekusurinki1">'Forma 12'!$J$16</definedName>
    <definedName name="VAS083_F_Specprogramine1Nuotekuvalymas1" localSheetId="11">'Forma 12'!$K$16</definedName>
    <definedName name="VAS083_F_Specprogramine1Nuotekuvalymas1">'Forma 12'!$K$16</definedName>
    <definedName name="VAS083_F_Specprogramine1Pavirsiniunuot1" localSheetId="11">'Forma 12'!$M$16</definedName>
    <definedName name="VAS083_F_Specprogramine1Pavirsiniunuot1">'Forma 12'!$M$16</definedName>
    <definedName name="VAS083_F_Specprogramine2Apskaitosveikla1" localSheetId="11">'Forma 12'!$N$98</definedName>
    <definedName name="VAS083_F_Specprogramine2Apskaitosveikla1">'Forma 12'!$N$98</definedName>
    <definedName name="VAS083_F_Specprogramine2Geriamojovande7" localSheetId="11">'Forma 12'!$G$98</definedName>
    <definedName name="VAS083_F_Specprogramine2Geriamojovande7">'Forma 12'!$G$98</definedName>
    <definedName name="VAS083_F_Specprogramine2Geriamojovande8" localSheetId="11">'Forma 12'!$H$98</definedName>
    <definedName name="VAS083_F_Specprogramine2Geriamojovande8">'Forma 12'!$H$98</definedName>
    <definedName name="VAS083_F_Specprogramine2Geriamojovande9" localSheetId="11">'Forma 12'!$I$98</definedName>
    <definedName name="VAS083_F_Specprogramine2Geriamojovande9">'Forma 12'!$I$98</definedName>
    <definedName name="VAS083_F_Specprogramine2Kitareguliuoja1" localSheetId="11">'Forma 12'!$O$98</definedName>
    <definedName name="VAS083_F_Specprogramine2Kitareguliuoja1">'Forma 12'!$O$98</definedName>
    <definedName name="VAS083_F_Specprogramine2Kitosveiklosne1" localSheetId="11">'Forma 12'!$P$98</definedName>
    <definedName name="VAS083_F_Specprogramine2Kitosveiklosne1">'Forma 12'!$P$98</definedName>
    <definedName name="VAS083_F_Specprogramine2Nuotekudumblot1" localSheetId="11">'Forma 12'!$L$98</definedName>
    <definedName name="VAS083_F_Specprogramine2Nuotekudumblot1">'Forma 12'!$L$98</definedName>
    <definedName name="VAS083_F_Specprogramine2Nuotekusurinki1" localSheetId="11">'Forma 12'!$J$98</definedName>
    <definedName name="VAS083_F_Specprogramine2Nuotekusurinki1">'Forma 12'!$J$98</definedName>
    <definedName name="VAS083_F_Specprogramine2Nuotekuvalymas1" localSheetId="11">'Forma 12'!$K$98</definedName>
    <definedName name="VAS083_F_Specprogramine2Nuotekuvalymas1">'Forma 12'!$K$98</definedName>
    <definedName name="VAS083_F_Specprogramine2Pavirsiniunuot1" localSheetId="11">'Forma 12'!$M$98</definedName>
    <definedName name="VAS083_F_Specprogramine2Pavirsiniunuot1">'Forma 12'!$M$98</definedName>
    <definedName name="VAS083_F_Specprogramine3Apskaitosveikla1" localSheetId="11">'Forma 12'!$N$180</definedName>
    <definedName name="VAS083_F_Specprogramine3Apskaitosveikla1">'Forma 12'!$N$180</definedName>
    <definedName name="VAS083_F_Specprogramine3Geriamojovande7" localSheetId="11">'Forma 12'!$G$180</definedName>
    <definedName name="VAS083_F_Specprogramine3Geriamojovande7">'Forma 12'!$G$180</definedName>
    <definedName name="VAS083_F_Specprogramine3Geriamojovande8" localSheetId="11">'Forma 12'!$H$180</definedName>
    <definedName name="VAS083_F_Specprogramine3Geriamojovande8">'Forma 12'!$H$180</definedName>
    <definedName name="VAS083_F_Specprogramine3Geriamojovande9" localSheetId="11">'Forma 12'!$I$180</definedName>
    <definedName name="VAS083_F_Specprogramine3Geriamojovande9">'Forma 12'!$I$180</definedName>
    <definedName name="VAS083_F_Specprogramine3Kitareguliuoja1" localSheetId="11">'Forma 12'!$O$180</definedName>
    <definedName name="VAS083_F_Specprogramine3Kitareguliuoja1">'Forma 12'!$O$180</definedName>
    <definedName name="VAS083_F_Specprogramine3Kitosveiklosne1" localSheetId="11">'Forma 12'!$P$180</definedName>
    <definedName name="VAS083_F_Specprogramine3Kitosveiklosne1">'Forma 12'!$P$180</definedName>
    <definedName name="VAS083_F_Specprogramine3Nuotekudumblot1" localSheetId="11">'Forma 12'!$L$180</definedName>
    <definedName name="VAS083_F_Specprogramine3Nuotekudumblot1">'Forma 12'!$L$180</definedName>
    <definedName name="VAS083_F_Specprogramine3Nuotekusurinki1" localSheetId="11">'Forma 12'!$J$180</definedName>
    <definedName name="VAS083_F_Specprogramine3Nuotekusurinki1">'Forma 12'!$J$180</definedName>
    <definedName name="VAS083_F_Specprogramine3Nuotekuvalymas1" localSheetId="11">'Forma 12'!$K$180</definedName>
    <definedName name="VAS083_F_Specprogramine3Nuotekuvalymas1">'Forma 12'!$K$180</definedName>
    <definedName name="VAS083_F_Specprogramine3Pavirsiniunuot1" localSheetId="11">'Forma 12'!$M$180</definedName>
    <definedName name="VAS083_F_Specprogramine3Pavirsiniunuot1">'Forma 12'!$M$180</definedName>
    <definedName name="VAS083_F_Standartinepro1Apskaitosveikla1" localSheetId="11">'Forma 12'!$N$12</definedName>
    <definedName name="VAS083_F_Standartinepro1Apskaitosveikla1">'Forma 12'!$N$12</definedName>
    <definedName name="VAS083_F_Standartinepro1Geriamojovande7" localSheetId="11">'Forma 12'!$G$12</definedName>
    <definedName name="VAS083_F_Standartinepro1Geriamojovande7">'Forma 12'!$G$12</definedName>
    <definedName name="VAS083_F_Standartinepro1Geriamojovande8" localSheetId="11">'Forma 12'!$H$12</definedName>
    <definedName name="VAS083_F_Standartinepro1Geriamojovande8">'Forma 12'!$H$12</definedName>
    <definedName name="VAS083_F_Standartinepro1Geriamojovande9" localSheetId="11">'Forma 12'!$I$12</definedName>
    <definedName name="VAS083_F_Standartinepro1Geriamojovande9">'Forma 12'!$I$12</definedName>
    <definedName name="VAS083_F_Standartinepro1Kitareguliuoja1" localSheetId="11">'Forma 12'!$O$12</definedName>
    <definedName name="VAS083_F_Standartinepro1Kitareguliuoja1">'Forma 12'!$O$12</definedName>
    <definedName name="VAS083_F_Standartinepro1Kitosveiklosne1" localSheetId="11">'Forma 12'!$P$12</definedName>
    <definedName name="VAS083_F_Standartinepro1Kitosveiklosne1">'Forma 12'!$P$12</definedName>
    <definedName name="VAS083_F_Standartinepro1Nuotekudumblot1" localSheetId="11">'Forma 12'!$L$12</definedName>
    <definedName name="VAS083_F_Standartinepro1Nuotekudumblot1">'Forma 12'!$L$12</definedName>
    <definedName name="VAS083_F_Standartinepro1Nuotekusurinki1" localSheetId="11">'Forma 12'!$J$12</definedName>
    <definedName name="VAS083_F_Standartinepro1Nuotekusurinki1">'Forma 12'!$J$12</definedName>
    <definedName name="VAS083_F_Standartinepro1Nuotekuvalymas1" localSheetId="11">'Forma 12'!$K$12</definedName>
    <definedName name="VAS083_F_Standartinepro1Nuotekuvalymas1">'Forma 12'!$K$12</definedName>
    <definedName name="VAS083_F_Standartinepro1Pavirsiniunuot1" localSheetId="11">'Forma 12'!$M$12</definedName>
    <definedName name="VAS083_F_Standartinepro1Pavirsiniunuot1">'Forma 12'!$M$12</definedName>
    <definedName name="VAS083_F_Standartinepro2Apskaitosveikla1" localSheetId="11">'Forma 12'!$N$94</definedName>
    <definedName name="VAS083_F_Standartinepro2Apskaitosveikla1">'Forma 12'!$N$94</definedName>
    <definedName name="VAS083_F_Standartinepro2Geriamojovande7" localSheetId="11">'Forma 12'!$G$94</definedName>
    <definedName name="VAS083_F_Standartinepro2Geriamojovande7">'Forma 12'!$G$94</definedName>
    <definedName name="VAS083_F_Standartinepro2Geriamojovande8" localSheetId="11">'Forma 12'!$H$94</definedName>
    <definedName name="VAS083_F_Standartinepro2Geriamojovande8">'Forma 12'!$H$94</definedName>
    <definedName name="VAS083_F_Standartinepro2Geriamojovande9" localSheetId="11">'Forma 12'!$I$94</definedName>
    <definedName name="VAS083_F_Standartinepro2Geriamojovande9">'Forma 12'!$I$94</definedName>
    <definedName name="VAS083_F_Standartinepro2Kitareguliuoja1" localSheetId="11">'Forma 12'!$O$94</definedName>
    <definedName name="VAS083_F_Standartinepro2Kitareguliuoja1">'Forma 12'!$O$94</definedName>
    <definedName name="VAS083_F_Standartinepro2Kitosveiklosne1" localSheetId="11">'Forma 12'!$P$94</definedName>
    <definedName name="VAS083_F_Standartinepro2Kitosveiklosne1">'Forma 12'!$P$94</definedName>
    <definedName name="VAS083_F_Standartinepro2Nuotekudumblot1" localSheetId="11">'Forma 12'!$L$94</definedName>
    <definedName name="VAS083_F_Standartinepro2Nuotekudumblot1">'Forma 12'!$L$94</definedName>
    <definedName name="VAS083_F_Standartinepro2Nuotekusurinki1" localSheetId="11">'Forma 12'!$J$94</definedName>
    <definedName name="VAS083_F_Standartinepro2Nuotekusurinki1">'Forma 12'!$J$94</definedName>
    <definedName name="VAS083_F_Standartinepro2Nuotekuvalymas1" localSheetId="11">'Forma 12'!$K$94</definedName>
    <definedName name="VAS083_F_Standartinepro2Nuotekuvalymas1">'Forma 12'!$K$94</definedName>
    <definedName name="VAS083_F_Standartinepro2Pavirsiniunuot1" localSheetId="11">'Forma 12'!$M$94</definedName>
    <definedName name="VAS083_F_Standartinepro2Pavirsiniunuot1">'Forma 12'!$M$94</definedName>
    <definedName name="VAS083_F_Standartinepro3Apskaitosveikla1" localSheetId="11">'Forma 12'!$N$176</definedName>
    <definedName name="VAS083_F_Standartinepro3Apskaitosveikla1">'Forma 12'!$N$176</definedName>
    <definedName name="VAS083_F_Standartinepro3Geriamojovande7" localSheetId="11">'Forma 12'!$G$176</definedName>
    <definedName name="VAS083_F_Standartinepro3Geriamojovande7">'Forma 12'!$G$176</definedName>
    <definedName name="VAS083_F_Standartinepro3Geriamojovande8" localSheetId="11">'Forma 12'!$H$176</definedName>
    <definedName name="VAS083_F_Standartinepro3Geriamojovande8">'Forma 12'!$H$176</definedName>
    <definedName name="VAS083_F_Standartinepro3Geriamojovande9" localSheetId="11">'Forma 12'!$I$176</definedName>
    <definedName name="VAS083_F_Standartinepro3Geriamojovande9">'Forma 12'!$I$176</definedName>
    <definedName name="VAS083_F_Standartinepro3Kitareguliuoja1" localSheetId="11">'Forma 12'!$O$176</definedName>
    <definedName name="VAS083_F_Standartinepro3Kitareguliuoja1">'Forma 12'!$O$176</definedName>
    <definedName name="VAS083_F_Standartinepro3Kitosveiklosne1" localSheetId="11">'Forma 12'!$P$176</definedName>
    <definedName name="VAS083_F_Standartinepro3Kitosveiklosne1">'Forma 12'!$P$176</definedName>
    <definedName name="VAS083_F_Standartinepro3Nuotekudumblot1" localSheetId="11">'Forma 12'!$L$176</definedName>
    <definedName name="VAS083_F_Standartinepro3Nuotekudumblot1">'Forma 12'!$L$176</definedName>
    <definedName name="VAS083_F_Standartinepro3Nuotekusurinki1" localSheetId="11">'Forma 12'!$J$176</definedName>
    <definedName name="VAS083_F_Standartinepro3Nuotekusurinki1">'Forma 12'!$J$176</definedName>
    <definedName name="VAS083_F_Standartinepro3Nuotekuvalymas1" localSheetId="11">'Forma 12'!$K$176</definedName>
    <definedName name="VAS083_F_Standartinepro3Nuotekuvalymas1">'Forma 12'!$K$176</definedName>
    <definedName name="VAS083_F_Standartinepro3Pavirsiniunuot1" localSheetId="11">'Forma 12'!$M$176</definedName>
    <definedName name="VAS083_F_Standartinepro3Pavirsiniunuot1">'Forma 12'!$M$176</definedName>
    <definedName name="VAS083_F_Tiesiogiaipask1Apskaitosveikla1" localSheetId="11">'Forma 12'!$N$10</definedName>
    <definedName name="VAS083_F_Tiesiogiaipask1Apskaitosveikla1">'Forma 12'!$N$10</definedName>
    <definedName name="VAS083_F_Tiesiogiaipask1Geriamojovande7" localSheetId="11">'Forma 12'!$G$10</definedName>
    <definedName name="VAS083_F_Tiesiogiaipask1Geriamojovande7">'Forma 12'!$G$10</definedName>
    <definedName name="VAS083_F_Tiesiogiaipask1Geriamojovande8" localSheetId="11">'Forma 12'!$H$10</definedName>
    <definedName name="VAS083_F_Tiesiogiaipask1Geriamojovande8">'Forma 12'!$H$10</definedName>
    <definedName name="VAS083_F_Tiesiogiaipask1Geriamojovande9" localSheetId="11">'Forma 12'!$I$10</definedName>
    <definedName name="VAS083_F_Tiesiogiaipask1Geriamojovande9">'Forma 12'!$I$10</definedName>
    <definedName name="VAS083_F_Tiesiogiaipask1Kitareguliuoja1" localSheetId="11">'Forma 12'!$O$10</definedName>
    <definedName name="VAS083_F_Tiesiogiaipask1Kitareguliuoja1">'Forma 12'!$O$10</definedName>
    <definedName name="VAS083_F_Tiesiogiaipask1Kitosveiklosne1" localSheetId="11">'Forma 12'!$P$10</definedName>
    <definedName name="VAS083_F_Tiesiogiaipask1Kitosveiklosne1">'Forma 12'!$P$10</definedName>
    <definedName name="VAS083_F_Tiesiogiaipask1Nuotekudumblot1" localSheetId="11">'Forma 12'!$L$10</definedName>
    <definedName name="VAS083_F_Tiesiogiaipask1Nuotekudumblot1">'Forma 12'!$L$10</definedName>
    <definedName name="VAS083_F_Tiesiogiaipask1Nuotekusurinki1" localSheetId="11">'Forma 12'!$J$10</definedName>
    <definedName name="VAS083_F_Tiesiogiaipask1Nuotekusurinki1">'Forma 12'!$J$10</definedName>
    <definedName name="VAS083_F_Tiesiogiaipask1Nuotekuvalymas1" localSheetId="11">'Forma 12'!$K$10</definedName>
    <definedName name="VAS083_F_Tiesiogiaipask1Nuotekuvalymas1">'Forma 12'!$K$10</definedName>
    <definedName name="VAS083_F_Tiesiogiaipask1Pavirsiniunuot1" localSheetId="11">'Forma 12'!$M$10</definedName>
    <definedName name="VAS083_F_Tiesiogiaipask1Pavirsiniunuot1">'Forma 12'!$M$10</definedName>
    <definedName name="VAS083_F_Transportoprie1Apskaitosveikla1" localSheetId="11">'Forma 12'!$N$79</definedName>
    <definedName name="VAS083_F_Transportoprie1Apskaitosveikla1">'Forma 12'!$N$79</definedName>
    <definedName name="VAS083_F_Transportoprie1Geriamojovande7" localSheetId="11">'Forma 12'!$G$79</definedName>
    <definedName name="VAS083_F_Transportoprie1Geriamojovande7">'Forma 12'!$G$79</definedName>
    <definedName name="VAS083_F_Transportoprie1Geriamojovande8" localSheetId="11">'Forma 12'!$H$79</definedName>
    <definedName name="VAS083_F_Transportoprie1Geriamojovande8">'Forma 12'!$H$79</definedName>
    <definedName name="VAS083_F_Transportoprie1Geriamojovande9" localSheetId="11">'Forma 12'!$I$79</definedName>
    <definedName name="VAS083_F_Transportoprie1Geriamojovande9">'Forma 12'!$I$79</definedName>
    <definedName name="VAS083_F_Transportoprie1Kitareguliuoja1" localSheetId="11">'Forma 12'!$O$79</definedName>
    <definedName name="VAS083_F_Transportoprie1Kitareguliuoja1">'Forma 12'!$O$79</definedName>
    <definedName name="VAS083_F_Transportoprie1Kitosveiklosne1" localSheetId="11">'Forma 12'!$P$79</definedName>
    <definedName name="VAS083_F_Transportoprie1Kitosveiklosne1">'Forma 12'!$P$79</definedName>
    <definedName name="VAS083_F_Transportoprie1Nuotekudumblot1" localSheetId="11">'Forma 12'!$L$79</definedName>
    <definedName name="VAS083_F_Transportoprie1Nuotekudumblot1">'Forma 12'!$L$79</definedName>
    <definedName name="VAS083_F_Transportoprie1Nuotekusurinki1" localSheetId="11">'Forma 12'!$J$79</definedName>
    <definedName name="VAS083_F_Transportoprie1Nuotekusurinki1">'Forma 12'!$J$79</definedName>
    <definedName name="VAS083_F_Transportoprie1Nuotekuvalymas1" localSheetId="11">'Forma 12'!$K$79</definedName>
    <definedName name="VAS083_F_Transportoprie1Nuotekuvalymas1">'Forma 12'!$K$79</definedName>
    <definedName name="VAS083_F_Transportoprie1Pavirsiniunuot1" localSheetId="11">'Forma 12'!$M$79</definedName>
    <definedName name="VAS083_F_Transportoprie1Pavirsiniunuot1">'Forma 12'!$M$79</definedName>
    <definedName name="VAS083_F_Transportoprie2Apskaitosveikla1" localSheetId="11">'Forma 12'!$N$161</definedName>
    <definedName name="VAS083_F_Transportoprie2Apskaitosveikla1">'Forma 12'!$N$161</definedName>
    <definedName name="VAS083_F_Transportoprie2Geriamojovande7" localSheetId="11">'Forma 12'!$G$161</definedName>
    <definedName name="VAS083_F_Transportoprie2Geriamojovande7">'Forma 12'!$G$161</definedName>
    <definedName name="VAS083_F_Transportoprie2Geriamojovande8" localSheetId="11">'Forma 12'!$H$161</definedName>
    <definedName name="VAS083_F_Transportoprie2Geriamojovande8">'Forma 12'!$H$161</definedName>
    <definedName name="VAS083_F_Transportoprie2Geriamojovande9" localSheetId="11">'Forma 12'!$I$161</definedName>
    <definedName name="VAS083_F_Transportoprie2Geriamojovande9">'Forma 12'!$I$161</definedName>
    <definedName name="VAS083_F_Transportoprie2Kitareguliuoja1" localSheetId="11">'Forma 12'!$O$161</definedName>
    <definedName name="VAS083_F_Transportoprie2Kitareguliuoja1">'Forma 12'!$O$161</definedName>
    <definedName name="VAS083_F_Transportoprie2Kitosveiklosne1" localSheetId="11">'Forma 12'!$P$161</definedName>
    <definedName name="VAS083_F_Transportoprie2Kitosveiklosne1">'Forma 12'!$P$161</definedName>
    <definedName name="VAS083_F_Transportoprie2Nuotekudumblot1" localSheetId="11">'Forma 12'!$L$161</definedName>
    <definedName name="VAS083_F_Transportoprie2Nuotekudumblot1">'Forma 12'!$L$161</definedName>
    <definedName name="VAS083_F_Transportoprie2Nuotekusurinki1" localSheetId="11">'Forma 12'!$J$161</definedName>
    <definedName name="VAS083_F_Transportoprie2Nuotekusurinki1">'Forma 12'!$J$161</definedName>
    <definedName name="VAS083_F_Transportoprie2Nuotekuvalymas1" localSheetId="11">'Forma 12'!$K$161</definedName>
    <definedName name="VAS083_F_Transportoprie2Nuotekuvalymas1">'Forma 12'!$K$161</definedName>
    <definedName name="VAS083_F_Transportoprie2Pavirsiniunuot1" localSheetId="11">'Forma 12'!$M$161</definedName>
    <definedName name="VAS083_F_Transportoprie2Pavirsiniunuot1">'Forma 12'!$M$161</definedName>
    <definedName name="VAS083_F_Transportoprie3Apskaitosveikla1" localSheetId="11">'Forma 12'!$N$243</definedName>
    <definedName name="VAS083_F_Transportoprie3Apskaitosveikla1">'Forma 12'!$N$243</definedName>
    <definedName name="VAS083_F_Transportoprie3Geriamojovande7" localSheetId="11">'Forma 12'!$G$243</definedName>
    <definedName name="VAS083_F_Transportoprie3Geriamojovande7">'Forma 12'!$G$243</definedName>
    <definedName name="VAS083_F_Transportoprie3Geriamojovande8" localSheetId="11">'Forma 12'!$H$243</definedName>
    <definedName name="VAS083_F_Transportoprie3Geriamojovande8">'Forma 12'!$H$243</definedName>
    <definedName name="VAS083_F_Transportoprie3Geriamojovande9" localSheetId="11">'Forma 12'!$I$243</definedName>
    <definedName name="VAS083_F_Transportoprie3Geriamojovande9">'Forma 12'!$I$243</definedName>
    <definedName name="VAS083_F_Transportoprie3Kitareguliuoja1" localSheetId="11">'Forma 12'!$O$243</definedName>
    <definedName name="VAS083_F_Transportoprie3Kitareguliuoja1">'Forma 12'!$O$243</definedName>
    <definedName name="VAS083_F_Transportoprie3Kitosveiklosne1" localSheetId="11">'Forma 12'!$P$243</definedName>
    <definedName name="VAS083_F_Transportoprie3Kitosveiklosne1">'Forma 12'!$P$243</definedName>
    <definedName name="VAS083_F_Transportoprie3Nuotekudumblot1" localSheetId="11">'Forma 12'!$L$243</definedName>
    <definedName name="VAS083_F_Transportoprie3Nuotekudumblot1">'Forma 12'!$L$243</definedName>
    <definedName name="VAS083_F_Transportoprie3Nuotekusurinki1" localSheetId="11">'Forma 12'!$J$243</definedName>
    <definedName name="VAS083_F_Transportoprie3Nuotekusurinki1">'Forma 12'!$J$243</definedName>
    <definedName name="VAS083_F_Transportoprie3Nuotekuvalymas1" localSheetId="11">'Forma 12'!$K$243</definedName>
    <definedName name="VAS083_F_Transportoprie3Nuotekuvalymas1">'Forma 12'!$K$243</definedName>
    <definedName name="VAS083_F_Transportoprie3Pavirsiniunuot1" localSheetId="11">'Forma 12'!$M$243</definedName>
    <definedName name="VAS083_F_Transportoprie3Pavirsiniunuot1">'Forma 12'!$M$243</definedName>
    <definedName name="VAS083_F_Vandenssiurbli1Apskaitosveikla1" localSheetId="11">'Forma 12'!$N$50</definedName>
    <definedName name="VAS083_F_Vandenssiurbli1Apskaitosveikla1">'Forma 12'!$N$50</definedName>
    <definedName name="VAS083_F_Vandenssiurbli1Geriamojovande7" localSheetId="11">'Forma 12'!$G$50</definedName>
    <definedName name="VAS083_F_Vandenssiurbli1Geriamojovande7">'Forma 12'!$G$50</definedName>
    <definedName name="VAS083_F_Vandenssiurbli1Geriamojovande8" localSheetId="11">'Forma 12'!$H$50</definedName>
    <definedName name="VAS083_F_Vandenssiurbli1Geriamojovande8">'Forma 12'!$H$50</definedName>
    <definedName name="VAS083_F_Vandenssiurbli1Geriamojovande9" localSheetId="11">'Forma 12'!$I$50</definedName>
    <definedName name="VAS083_F_Vandenssiurbli1Geriamojovande9">'Forma 12'!$I$50</definedName>
    <definedName name="VAS083_F_Vandenssiurbli1Kitareguliuoja1" localSheetId="11">'Forma 12'!$O$50</definedName>
    <definedName name="VAS083_F_Vandenssiurbli1Kitareguliuoja1">'Forma 12'!$O$50</definedName>
    <definedName name="VAS083_F_Vandenssiurbli1Kitosveiklosne1" localSheetId="11">'Forma 12'!$P$50</definedName>
    <definedName name="VAS083_F_Vandenssiurbli1Kitosveiklosne1">'Forma 12'!$P$50</definedName>
    <definedName name="VAS083_F_Vandenssiurbli1Nuotekudumblot1" localSheetId="11">'Forma 12'!$L$50</definedName>
    <definedName name="VAS083_F_Vandenssiurbli1Nuotekudumblot1">'Forma 12'!$L$50</definedName>
    <definedName name="VAS083_F_Vandenssiurbli1Nuotekusurinki1" localSheetId="11">'Forma 12'!$J$50</definedName>
    <definedName name="VAS083_F_Vandenssiurbli1Nuotekusurinki1">'Forma 12'!$J$50</definedName>
    <definedName name="VAS083_F_Vandenssiurbli1Nuotekuvalymas1" localSheetId="11">'Forma 12'!$K$50</definedName>
    <definedName name="VAS083_F_Vandenssiurbli1Nuotekuvalymas1">'Forma 12'!$K$50</definedName>
    <definedName name="VAS083_F_Vandenssiurbli1Pavirsiniunuot1" localSheetId="11">'Forma 12'!$M$50</definedName>
    <definedName name="VAS083_F_Vandenssiurbli1Pavirsiniunuot1">'Forma 12'!$M$50</definedName>
    <definedName name="VAS083_F_Vandenssiurbli2Apskaitosveikla1" localSheetId="11">'Forma 12'!$N$132</definedName>
    <definedName name="VAS083_F_Vandenssiurbli2Apskaitosveikla1">'Forma 12'!$N$132</definedName>
    <definedName name="VAS083_F_Vandenssiurbli2Geriamojovande7" localSheetId="11">'Forma 12'!$G$132</definedName>
    <definedName name="VAS083_F_Vandenssiurbli2Geriamojovande7">'Forma 12'!$G$132</definedName>
    <definedName name="VAS083_F_Vandenssiurbli2Geriamojovande8" localSheetId="11">'Forma 12'!$H$132</definedName>
    <definedName name="VAS083_F_Vandenssiurbli2Geriamojovande8">'Forma 12'!$H$132</definedName>
    <definedName name="VAS083_F_Vandenssiurbli2Geriamojovande9" localSheetId="11">'Forma 12'!$I$132</definedName>
    <definedName name="VAS083_F_Vandenssiurbli2Geriamojovande9">'Forma 12'!$I$132</definedName>
    <definedName name="VAS083_F_Vandenssiurbli2Kitareguliuoja1" localSheetId="11">'Forma 12'!$O$132</definedName>
    <definedName name="VAS083_F_Vandenssiurbli2Kitareguliuoja1">'Forma 12'!$O$132</definedName>
    <definedName name="VAS083_F_Vandenssiurbli2Kitosveiklosne1" localSheetId="11">'Forma 12'!$P$132</definedName>
    <definedName name="VAS083_F_Vandenssiurbli2Kitosveiklosne1">'Forma 12'!$P$132</definedName>
    <definedName name="VAS083_F_Vandenssiurbli2Nuotekudumblot1" localSheetId="11">'Forma 12'!$L$132</definedName>
    <definedName name="VAS083_F_Vandenssiurbli2Nuotekudumblot1">'Forma 12'!$L$132</definedName>
    <definedName name="VAS083_F_Vandenssiurbli2Nuotekusurinki1" localSheetId="11">'Forma 12'!$J$132</definedName>
    <definedName name="VAS083_F_Vandenssiurbli2Nuotekusurinki1">'Forma 12'!$J$132</definedName>
    <definedName name="VAS083_F_Vandenssiurbli2Nuotekuvalymas1" localSheetId="11">'Forma 12'!$K$132</definedName>
    <definedName name="VAS083_F_Vandenssiurbli2Nuotekuvalymas1">'Forma 12'!$K$132</definedName>
    <definedName name="VAS083_F_Vandenssiurbli2Pavirsiniunuot1" localSheetId="11">'Forma 12'!$M$132</definedName>
    <definedName name="VAS083_F_Vandenssiurbli2Pavirsiniunuot1">'Forma 12'!$M$132</definedName>
    <definedName name="VAS083_F_Vandenssiurbli3Apskaitosveikla1" localSheetId="11">'Forma 12'!$N$214</definedName>
    <definedName name="VAS083_F_Vandenssiurbli3Apskaitosveikla1">'Forma 12'!$N$214</definedName>
    <definedName name="VAS083_F_Vandenssiurbli3Geriamojovande7" localSheetId="11">'Forma 12'!$G$214</definedName>
    <definedName name="VAS083_F_Vandenssiurbli3Geriamojovande7">'Forma 12'!$G$214</definedName>
    <definedName name="VAS083_F_Vandenssiurbli3Geriamojovande8" localSheetId="11">'Forma 12'!$H$214</definedName>
    <definedName name="VAS083_F_Vandenssiurbli3Geriamojovande8">'Forma 12'!$H$214</definedName>
    <definedName name="VAS083_F_Vandenssiurbli3Geriamojovande9" localSheetId="11">'Forma 12'!$I$214</definedName>
    <definedName name="VAS083_F_Vandenssiurbli3Geriamojovande9">'Forma 12'!$I$214</definedName>
    <definedName name="VAS083_F_Vandenssiurbli3Kitareguliuoja1" localSheetId="11">'Forma 12'!$O$214</definedName>
    <definedName name="VAS083_F_Vandenssiurbli3Kitareguliuoja1">'Forma 12'!$O$214</definedName>
    <definedName name="VAS083_F_Vandenssiurbli3Kitosveiklosne1" localSheetId="11">'Forma 12'!$P$214</definedName>
    <definedName name="VAS083_F_Vandenssiurbli3Kitosveiklosne1">'Forma 12'!$P$214</definedName>
    <definedName name="VAS083_F_Vandenssiurbli3Nuotekudumblot1" localSheetId="11">'Forma 12'!$L$214</definedName>
    <definedName name="VAS083_F_Vandenssiurbli3Nuotekudumblot1">'Forma 12'!$L$214</definedName>
    <definedName name="VAS083_F_Vandenssiurbli3Nuotekusurinki1" localSheetId="11">'Forma 12'!$J$214</definedName>
    <definedName name="VAS083_F_Vandenssiurbli3Nuotekusurinki1">'Forma 12'!$J$214</definedName>
    <definedName name="VAS083_F_Vandenssiurbli3Nuotekuvalymas1" localSheetId="11">'Forma 12'!$K$214</definedName>
    <definedName name="VAS083_F_Vandenssiurbli3Nuotekuvalymas1">'Forma 12'!$K$214</definedName>
    <definedName name="VAS083_F_Vandenssiurbli3Pavirsiniunuot1" localSheetId="11">'Forma 12'!$M$214</definedName>
    <definedName name="VAS083_F_Vandenssiurbli3Pavirsiniunuot1">'Forma 12'!$M$214</definedName>
    <definedName name="VAS084_D_Apskaitosveikla1" localSheetId="12">'Forma 13'!$N$9</definedName>
    <definedName name="VAS084_D_Apskaitosveikla1">'Forma 13'!$N$9</definedName>
    <definedName name="VAS084_D_Atsiskaitomiej1" localSheetId="12">'Forma 13'!$C$63</definedName>
    <definedName name="VAS084_D_Atsiskaitomiej1">'Forma 13'!$C$63</definedName>
    <definedName name="VAS084_D_Atsiskaitomiej2" localSheetId="12">'Forma 13'!$C$145</definedName>
    <definedName name="VAS084_D_Atsiskaitomiej2">'Forma 13'!$C$145</definedName>
    <definedName name="VAS084_D_Atsiskaitomiej3" localSheetId="12">'Forma 13'!$C$227</definedName>
    <definedName name="VAS084_D_Atsiskaitomiej3">'Forma 13'!$C$227</definedName>
    <definedName name="VAS084_D_Bendraipaskirs1" localSheetId="12">'Forma 13'!$C$174</definedName>
    <definedName name="VAS084_D_Bendraipaskirs1">'Forma 13'!$C$174</definedName>
    <definedName name="VAS084_D_Geriamojovande1" localSheetId="12">'Forma 13'!$C$33</definedName>
    <definedName name="VAS084_D_Geriamojovande1">'Forma 13'!$C$33</definedName>
    <definedName name="VAS084_D_Geriamojovande2" localSheetId="12">'Forma 13'!$C$59</definedName>
    <definedName name="VAS084_D_Geriamojovande2">'Forma 13'!$C$59</definedName>
    <definedName name="VAS084_D_Geriamojovande3" localSheetId="12">'Forma 13'!$C$115</definedName>
    <definedName name="VAS084_D_Geriamojovande3">'Forma 13'!$C$115</definedName>
    <definedName name="VAS084_D_Geriamojovande4" localSheetId="12">'Forma 13'!$C$141</definedName>
    <definedName name="VAS084_D_Geriamojovande4">'Forma 13'!$C$141</definedName>
    <definedName name="VAS084_D_Geriamojovande5" localSheetId="12">'Forma 13'!$C$197</definedName>
    <definedName name="VAS084_D_Geriamojovande5">'Forma 13'!$C$197</definedName>
    <definedName name="VAS084_D_Geriamojovande6" localSheetId="12">'Forma 13'!$C$223</definedName>
    <definedName name="VAS084_D_Geriamojovande6">'Forma 13'!$C$223</definedName>
    <definedName name="VAS084_D_Geriamojovande7" localSheetId="12">'Forma 13'!$G$9</definedName>
    <definedName name="VAS084_D_Geriamojovande7">'Forma 13'!$G$9</definedName>
    <definedName name="VAS084_D_Geriamojovande8" localSheetId="12">'Forma 13'!$H$9</definedName>
    <definedName name="VAS084_D_Geriamojovande8">'Forma 13'!$H$9</definedName>
    <definedName name="VAS084_D_Geriamojovande9" localSheetId="12">'Forma 13'!$I$9</definedName>
    <definedName name="VAS084_D_Geriamojovande9">'Forma 13'!$I$9</definedName>
    <definedName name="VAS084_D_Ilgalaikioturt1" localSheetId="12">'Forma 13'!$C$13</definedName>
    <definedName name="VAS084_D_Ilgalaikioturt1">'Forma 13'!$C$13</definedName>
    <definedName name="VAS084_D_Ilgalaikioturt10" localSheetId="12">'Forma 13'!$C$26</definedName>
    <definedName name="VAS084_D_Ilgalaikioturt10">'Forma 13'!$C$26</definedName>
    <definedName name="VAS084_D_Ilgalaikioturt100" localSheetId="12">'Forma 13'!$C$154</definedName>
    <definedName name="VAS084_D_Ilgalaikioturt100">'Forma 13'!$C$154</definedName>
    <definedName name="VAS084_D_Ilgalaikioturt101" localSheetId="12">'Forma 13'!$C$155</definedName>
    <definedName name="VAS084_D_Ilgalaikioturt101">'Forma 13'!$C$155</definedName>
    <definedName name="VAS084_D_Ilgalaikioturt102" localSheetId="12">'Forma 13'!$C$156</definedName>
    <definedName name="VAS084_D_Ilgalaikioturt102">'Forma 13'!$C$156</definedName>
    <definedName name="VAS084_D_Ilgalaikioturt103" localSheetId="12">'Forma 13'!$C$158</definedName>
    <definedName name="VAS084_D_Ilgalaikioturt103">'Forma 13'!$C$158</definedName>
    <definedName name="VAS084_D_Ilgalaikioturt104" localSheetId="12">'Forma 13'!$C$159</definedName>
    <definedName name="VAS084_D_Ilgalaikioturt104">'Forma 13'!$C$159</definedName>
    <definedName name="VAS084_D_Ilgalaikioturt105" localSheetId="12">'Forma 13'!$C$160</definedName>
    <definedName name="VAS084_D_Ilgalaikioturt105">'Forma 13'!$C$160</definedName>
    <definedName name="VAS084_D_Ilgalaikioturt106" localSheetId="12">'Forma 13'!$C$163</definedName>
    <definedName name="VAS084_D_Ilgalaikioturt106">'Forma 13'!$C$163</definedName>
    <definedName name="VAS084_D_Ilgalaikioturt107" localSheetId="12">'Forma 13'!$C$164</definedName>
    <definedName name="VAS084_D_Ilgalaikioturt107">'Forma 13'!$C$164</definedName>
    <definedName name="VAS084_D_Ilgalaikioturt108" localSheetId="12">'Forma 13'!$C$165</definedName>
    <definedName name="VAS084_D_Ilgalaikioturt108">'Forma 13'!$C$165</definedName>
    <definedName name="VAS084_D_Ilgalaikioturt109" localSheetId="12">'Forma 13'!$C$167</definedName>
    <definedName name="VAS084_D_Ilgalaikioturt109">'Forma 13'!$C$167</definedName>
    <definedName name="VAS084_D_Ilgalaikioturt11" localSheetId="12">'Forma 13'!$C$27</definedName>
    <definedName name="VAS084_D_Ilgalaikioturt11">'Forma 13'!$C$27</definedName>
    <definedName name="VAS084_D_Ilgalaikioturt110" localSheetId="12">'Forma 13'!$C$168</definedName>
    <definedName name="VAS084_D_Ilgalaikioturt110">'Forma 13'!$C$168</definedName>
    <definedName name="VAS084_D_Ilgalaikioturt111" localSheetId="12">'Forma 13'!$C$169</definedName>
    <definedName name="VAS084_D_Ilgalaikioturt111">'Forma 13'!$C$169</definedName>
    <definedName name="VAS084_D_Ilgalaikioturt112" localSheetId="12">'Forma 13'!$C$171</definedName>
    <definedName name="VAS084_D_Ilgalaikioturt112">'Forma 13'!$C$171</definedName>
    <definedName name="VAS084_D_Ilgalaikioturt113" localSheetId="12">'Forma 13'!$C$172</definedName>
    <definedName name="VAS084_D_Ilgalaikioturt113">'Forma 13'!$C$172</definedName>
    <definedName name="VAS084_D_Ilgalaikioturt114" localSheetId="12">'Forma 13'!$C$173</definedName>
    <definedName name="VAS084_D_Ilgalaikioturt114">'Forma 13'!$C$173</definedName>
    <definedName name="VAS084_D_Ilgalaikioturt115" localSheetId="12">'Forma 13'!$C$177</definedName>
    <definedName name="VAS084_D_Ilgalaikioturt115">'Forma 13'!$C$177</definedName>
    <definedName name="VAS084_D_Ilgalaikioturt116" localSheetId="12">'Forma 13'!$C$178</definedName>
    <definedName name="VAS084_D_Ilgalaikioturt116">'Forma 13'!$C$178</definedName>
    <definedName name="VAS084_D_Ilgalaikioturt117" localSheetId="12">'Forma 13'!$C$179</definedName>
    <definedName name="VAS084_D_Ilgalaikioturt117">'Forma 13'!$C$179</definedName>
    <definedName name="VAS084_D_Ilgalaikioturt118" localSheetId="12">'Forma 13'!$C$181</definedName>
    <definedName name="VAS084_D_Ilgalaikioturt118">'Forma 13'!$C$181</definedName>
    <definedName name="VAS084_D_Ilgalaikioturt119" localSheetId="12">'Forma 13'!$C$182</definedName>
    <definedName name="VAS084_D_Ilgalaikioturt119">'Forma 13'!$C$182</definedName>
    <definedName name="VAS084_D_Ilgalaikioturt12" localSheetId="12">'Forma 13'!$C$28</definedName>
    <definedName name="VAS084_D_Ilgalaikioturt12">'Forma 13'!$C$28</definedName>
    <definedName name="VAS084_D_Ilgalaikioturt120" localSheetId="12">'Forma 13'!$C$183</definedName>
    <definedName name="VAS084_D_Ilgalaikioturt120">'Forma 13'!$C$183</definedName>
    <definedName name="VAS084_D_Ilgalaikioturt121" localSheetId="12">'Forma 13'!$C$185</definedName>
    <definedName name="VAS084_D_Ilgalaikioturt121">'Forma 13'!$C$185</definedName>
    <definedName name="VAS084_D_Ilgalaikioturt122" localSheetId="12">'Forma 13'!$C$186</definedName>
    <definedName name="VAS084_D_Ilgalaikioturt122">'Forma 13'!$C$186</definedName>
    <definedName name="VAS084_D_Ilgalaikioturt123" localSheetId="12">'Forma 13'!$C$187</definedName>
    <definedName name="VAS084_D_Ilgalaikioturt123">'Forma 13'!$C$187</definedName>
    <definedName name="VAS084_D_Ilgalaikioturt124" localSheetId="12">'Forma 13'!$C$190</definedName>
    <definedName name="VAS084_D_Ilgalaikioturt124">'Forma 13'!$C$190</definedName>
    <definedName name="VAS084_D_Ilgalaikioturt125" localSheetId="12">'Forma 13'!$C$191</definedName>
    <definedName name="VAS084_D_Ilgalaikioturt125">'Forma 13'!$C$191</definedName>
    <definedName name="VAS084_D_Ilgalaikioturt126" localSheetId="12">'Forma 13'!$C$192</definedName>
    <definedName name="VAS084_D_Ilgalaikioturt126">'Forma 13'!$C$192</definedName>
    <definedName name="VAS084_D_Ilgalaikioturt127" localSheetId="12">'Forma 13'!$C$194</definedName>
    <definedName name="VAS084_D_Ilgalaikioturt127">'Forma 13'!$C$194</definedName>
    <definedName name="VAS084_D_Ilgalaikioturt128" localSheetId="12">'Forma 13'!$C$195</definedName>
    <definedName name="VAS084_D_Ilgalaikioturt128">'Forma 13'!$C$195</definedName>
    <definedName name="VAS084_D_Ilgalaikioturt129" localSheetId="12">'Forma 13'!$C$196</definedName>
    <definedName name="VAS084_D_Ilgalaikioturt129">'Forma 13'!$C$196</definedName>
    <definedName name="VAS084_D_Ilgalaikioturt13" localSheetId="12">'Forma 13'!$C$30</definedName>
    <definedName name="VAS084_D_Ilgalaikioturt13">'Forma 13'!$C$30</definedName>
    <definedName name="VAS084_D_Ilgalaikioturt130" localSheetId="12">'Forma 13'!$C$198</definedName>
    <definedName name="VAS084_D_Ilgalaikioturt130">'Forma 13'!$C$198</definedName>
    <definedName name="VAS084_D_Ilgalaikioturt131" localSheetId="12">'Forma 13'!$C$199</definedName>
    <definedName name="VAS084_D_Ilgalaikioturt131">'Forma 13'!$C$199</definedName>
    <definedName name="VAS084_D_Ilgalaikioturt132" localSheetId="12">'Forma 13'!$C$200</definedName>
    <definedName name="VAS084_D_Ilgalaikioturt132">'Forma 13'!$C$200</definedName>
    <definedName name="VAS084_D_Ilgalaikioturt133" localSheetId="12">'Forma 13'!$C$202</definedName>
    <definedName name="VAS084_D_Ilgalaikioturt133">'Forma 13'!$C$202</definedName>
    <definedName name="VAS084_D_Ilgalaikioturt134" localSheetId="12">'Forma 13'!$C$203</definedName>
    <definedName name="VAS084_D_Ilgalaikioturt134">'Forma 13'!$C$203</definedName>
    <definedName name="VAS084_D_Ilgalaikioturt135" localSheetId="12">'Forma 13'!$C$204</definedName>
    <definedName name="VAS084_D_Ilgalaikioturt135">'Forma 13'!$C$204</definedName>
    <definedName name="VAS084_D_Ilgalaikioturt136" localSheetId="12">'Forma 13'!$C$206</definedName>
    <definedName name="VAS084_D_Ilgalaikioturt136">'Forma 13'!$C$206</definedName>
    <definedName name="VAS084_D_Ilgalaikioturt137" localSheetId="12">'Forma 13'!$C$207</definedName>
    <definedName name="VAS084_D_Ilgalaikioturt137">'Forma 13'!$C$207</definedName>
    <definedName name="VAS084_D_Ilgalaikioturt138" localSheetId="12">'Forma 13'!$C$208</definedName>
    <definedName name="VAS084_D_Ilgalaikioturt138">'Forma 13'!$C$208</definedName>
    <definedName name="VAS084_D_Ilgalaikioturt139" localSheetId="12">'Forma 13'!$C$210</definedName>
    <definedName name="VAS084_D_Ilgalaikioturt139">'Forma 13'!$C$210</definedName>
    <definedName name="VAS084_D_Ilgalaikioturt14" localSheetId="12">'Forma 13'!$C$31</definedName>
    <definedName name="VAS084_D_Ilgalaikioturt14">'Forma 13'!$C$31</definedName>
    <definedName name="VAS084_D_Ilgalaikioturt140" localSheetId="12">'Forma 13'!$C$211</definedName>
    <definedName name="VAS084_D_Ilgalaikioturt140">'Forma 13'!$C$211</definedName>
    <definedName name="VAS084_D_Ilgalaikioturt141" localSheetId="12">'Forma 13'!$C$212</definedName>
    <definedName name="VAS084_D_Ilgalaikioturt141">'Forma 13'!$C$212</definedName>
    <definedName name="VAS084_D_Ilgalaikioturt142" localSheetId="12">'Forma 13'!$C$215</definedName>
    <definedName name="VAS084_D_Ilgalaikioturt142">'Forma 13'!$C$215</definedName>
    <definedName name="VAS084_D_Ilgalaikioturt143" localSheetId="12">'Forma 13'!$C$216</definedName>
    <definedName name="VAS084_D_Ilgalaikioturt143">'Forma 13'!$C$216</definedName>
    <definedName name="VAS084_D_Ilgalaikioturt144" localSheetId="12">'Forma 13'!$C$217</definedName>
    <definedName name="VAS084_D_Ilgalaikioturt144">'Forma 13'!$C$217</definedName>
    <definedName name="VAS084_D_Ilgalaikioturt145" localSheetId="12">'Forma 13'!$C$219</definedName>
    <definedName name="VAS084_D_Ilgalaikioturt145">'Forma 13'!$C$219</definedName>
    <definedName name="VAS084_D_Ilgalaikioturt146" localSheetId="12">'Forma 13'!$C$220</definedName>
    <definedName name="VAS084_D_Ilgalaikioturt146">'Forma 13'!$C$220</definedName>
    <definedName name="VAS084_D_Ilgalaikioturt147" localSheetId="12">'Forma 13'!$C$221</definedName>
    <definedName name="VAS084_D_Ilgalaikioturt147">'Forma 13'!$C$221</definedName>
    <definedName name="VAS084_D_Ilgalaikioturt148" localSheetId="12">'Forma 13'!$C$224</definedName>
    <definedName name="VAS084_D_Ilgalaikioturt148">'Forma 13'!$C$224</definedName>
    <definedName name="VAS084_D_Ilgalaikioturt149" localSheetId="12">'Forma 13'!$C$225</definedName>
    <definedName name="VAS084_D_Ilgalaikioturt149">'Forma 13'!$C$225</definedName>
    <definedName name="VAS084_D_Ilgalaikioturt15" localSheetId="12">'Forma 13'!$C$32</definedName>
    <definedName name="VAS084_D_Ilgalaikioturt15">'Forma 13'!$C$32</definedName>
    <definedName name="VAS084_D_Ilgalaikioturt150" localSheetId="12">'Forma 13'!$C$226</definedName>
    <definedName name="VAS084_D_Ilgalaikioturt150">'Forma 13'!$C$226</definedName>
    <definedName name="VAS084_D_Ilgalaikioturt151" localSheetId="12">'Forma 13'!$C$228</definedName>
    <definedName name="VAS084_D_Ilgalaikioturt151">'Forma 13'!$C$228</definedName>
    <definedName name="VAS084_D_Ilgalaikioturt152" localSheetId="12">'Forma 13'!$C$229</definedName>
    <definedName name="VAS084_D_Ilgalaikioturt152">'Forma 13'!$C$229</definedName>
    <definedName name="VAS084_D_Ilgalaikioturt153" localSheetId="12">'Forma 13'!$C$230</definedName>
    <definedName name="VAS084_D_Ilgalaikioturt153">'Forma 13'!$C$230</definedName>
    <definedName name="VAS084_D_Ilgalaikioturt154" localSheetId="12">'Forma 13'!$C$232</definedName>
    <definedName name="VAS084_D_Ilgalaikioturt154">'Forma 13'!$C$232</definedName>
    <definedName name="VAS084_D_Ilgalaikioturt155" localSheetId="12">'Forma 13'!$C$233</definedName>
    <definedName name="VAS084_D_Ilgalaikioturt155">'Forma 13'!$C$233</definedName>
    <definedName name="VAS084_D_Ilgalaikioturt156" localSheetId="12">'Forma 13'!$C$234</definedName>
    <definedName name="VAS084_D_Ilgalaikioturt156">'Forma 13'!$C$234</definedName>
    <definedName name="VAS084_D_Ilgalaikioturt157" localSheetId="12">'Forma 13'!$C$236</definedName>
    <definedName name="VAS084_D_Ilgalaikioturt157">'Forma 13'!$C$236</definedName>
    <definedName name="VAS084_D_Ilgalaikioturt158" localSheetId="12">'Forma 13'!$C$237</definedName>
    <definedName name="VAS084_D_Ilgalaikioturt158">'Forma 13'!$C$237</definedName>
    <definedName name="VAS084_D_Ilgalaikioturt159" localSheetId="12">'Forma 13'!$C$238</definedName>
    <definedName name="VAS084_D_Ilgalaikioturt159">'Forma 13'!$C$238</definedName>
    <definedName name="VAS084_D_Ilgalaikioturt16" localSheetId="12">'Forma 13'!$C$34</definedName>
    <definedName name="VAS084_D_Ilgalaikioturt16">'Forma 13'!$C$34</definedName>
    <definedName name="VAS084_D_Ilgalaikioturt160" localSheetId="12">'Forma 13'!$C$240</definedName>
    <definedName name="VAS084_D_Ilgalaikioturt160">'Forma 13'!$C$240</definedName>
    <definedName name="VAS084_D_Ilgalaikioturt161" localSheetId="12">'Forma 13'!$C$241</definedName>
    <definedName name="VAS084_D_Ilgalaikioturt161">'Forma 13'!$C$241</definedName>
    <definedName name="VAS084_D_Ilgalaikioturt162" localSheetId="12">'Forma 13'!$C$242</definedName>
    <definedName name="VAS084_D_Ilgalaikioturt162">'Forma 13'!$C$242</definedName>
    <definedName name="VAS084_D_Ilgalaikioturt163" localSheetId="12">'Forma 13'!$C$245</definedName>
    <definedName name="VAS084_D_Ilgalaikioturt163">'Forma 13'!$C$245</definedName>
    <definedName name="VAS084_D_Ilgalaikioturt164" localSheetId="12">'Forma 13'!$C$246</definedName>
    <definedName name="VAS084_D_Ilgalaikioturt164">'Forma 13'!$C$246</definedName>
    <definedName name="VAS084_D_Ilgalaikioturt165" localSheetId="12">'Forma 13'!$C$247</definedName>
    <definedName name="VAS084_D_Ilgalaikioturt165">'Forma 13'!$C$247</definedName>
    <definedName name="VAS084_D_Ilgalaikioturt166" localSheetId="12">'Forma 13'!$C$249</definedName>
    <definedName name="VAS084_D_Ilgalaikioturt166">'Forma 13'!$C$249</definedName>
    <definedName name="VAS084_D_Ilgalaikioturt167" localSheetId="12">'Forma 13'!$C$250</definedName>
    <definedName name="VAS084_D_Ilgalaikioturt167">'Forma 13'!$C$250</definedName>
    <definedName name="VAS084_D_Ilgalaikioturt168" localSheetId="12">'Forma 13'!$C$251</definedName>
    <definedName name="VAS084_D_Ilgalaikioturt168">'Forma 13'!$C$251</definedName>
    <definedName name="VAS084_D_Ilgalaikioturt17" localSheetId="12">'Forma 13'!$C$35</definedName>
    <definedName name="VAS084_D_Ilgalaikioturt17">'Forma 13'!$C$35</definedName>
    <definedName name="VAS084_D_Ilgalaikioturt18" localSheetId="12">'Forma 13'!$C$36</definedName>
    <definedName name="VAS084_D_Ilgalaikioturt18">'Forma 13'!$C$36</definedName>
    <definedName name="VAS084_D_Ilgalaikioturt19" localSheetId="12">'Forma 13'!$C$38</definedName>
    <definedName name="VAS084_D_Ilgalaikioturt19">'Forma 13'!$C$38</definedName>
    <definedName name="VAS084_D_Ilgalaikioturt2" localSheetId="12">'Forma 13'!$C$14</definedName>
    <definedName name="VAS084_D_Ilgalaikioturt2">'Forma 13'!$C$14</definedName>
    <definedName name="VAS084_D_Ilgalaikioturt20" localSheetId="12">'Forma 13'!$C$39</definedName>
    <definedName name="VAS084_D_Ilgalaikioturt20">'Forma 13'!$C$39</definedName>
    <definedName name="VAS084_D_Ilgalaikioturt21" localSheetId="12">'Forma 13'!$C$40</definedName>
    <definedName name="VAS084_D_Ilgalaikioturt21">'Forma 13'!$C$40</definedName>
    <definedName name="VAS084_D_Ilgalaikioturt22" localSheetId="12">'Forma 13'!$C$42</definedName>
    <definedName name="VAS084_D_Ilgalaikioturt22">'Forma 13'!$C$42</definedName>
    <definedName name="VAS084_D_Ilgalaikioturt23" localSheetId="12">'Forma 13'!$C$43</definedName>
    <definedName name="VAS084_D_Ilgalaikioturt23">'Forma 13'!$C$43</definedName>
    <definedName name="VAS084_D_Ilgalaikioturt24" localSheetId="12">'Forma 13'!$C$44</definedName>
    <definedName name="VAS084_D_Ilgalaikioturt24">'Forma 13'!$C$44</definedName>
    <definedName name="VAS084_D_Ilgalaikioturt25" localSheetId="12">'Forma 13'!$C$46</definedName>
    <definedName name="VAS084_D_Ilgalaikioturt25">'Forma 13'!$C$46</definedName>
    <definedName name="VAS084_D_Ilgalaikioturt26" localSheetId="12">'Forma 13'!$C$47</definedName>
    <definedName name="VAS084_D_Ilgalaikioturt26">'Forma 13'!$C$47</definedName>
    <definedName name="VAS084_D_Ilgalaikioturt27" localSheetId="12">'Forma 13'!$C$48</definedName>
    <definedName name="VAS084_D_Ilgalaikioturt27">'Forma 13'!$C$48</definedName>
    <definedName name="VAS084_D_Ilgalaikioturt28" localSheetId="12">'Forma 13'!$C$51</definedName>
    <definedName name="VAS084_D_Ilgalaikioturt28">'Forma 13'!$C$51</definedName>
    <definedName name="VAS084_D_Ilgalaikioturt29" localSheetId="12">'Forma 13'!$C$52</definedName>
    <definedName name="VAS084_D_Ilgalaikioturt29">'Forma 13'!$C$52</definedName>
    <definedName name="VAS084_D_Ilgalaikioturt3" localSheetId="12">'Forma 13'!$C$15</definedName>
    <definedName name="VAS084_D_Ilgalaikioturt3">'Forma 13'!$C$15</definedName>
    <definedName name="VAS084_D_Ilgalaikioturt30" localSheetId="12">'Forma 13'!$C$53</definedName>
    <definedName name="VAS084_D_Ilgalaikioturt30">'Forma 13'!$C$53</definedName>
    <definedName name="VAS084_D_Ilgalaikioturt31" localSheetId="12">'Forma 13'!$C$55</definedName>
    <definedName name="VAS084_D_Ilgalaikioturt31">'Forma 13'!$C$55</definedName>
    <definedName name="VAS084_D_Ilgalaikioturt32" localSheetId="12">'Forma 13'!$C$56</definedName>
    <definedName name="VAS084_D_Ilgalaikioturt32">'Forma 13'!$C$56</definedName>
    <definedName name="VAS084_D_Ilgalaikioturt33" localSheetId="12">'Forma 13'!$C$57</definedName>
    <definedName name="VAS084_D_Ilgalaikioturt33">'Forma 13'!$C$57</definedName>
    <definedName name="VAS084_D_Ilgalaikioturt34" localSheetId="12">'Forma 13'!$C$60</definedName>
    <definedName name="VAS084_D_Ilgalaikioturt34">'Forma 13'!$C$60</definedName>
    <definedName name="VAS084_D_Ilgalaikioturt35" localSheetId="12">'Forma 13'!$C$61</definedName>
    <definedName name="VAS084_D_Ilgalaikioturt35">'Forma 13'!$C$61</definedName>
    <definedName name="VAS084_D_Ilgalaikioturt36" localSheetId="12">'Forma 13'!$C$62</definedName>
    <definedName name="VAS084_D_Ilgalaikioturt36">'Forma 13'!$C$62</definedName>
    <definedName name="VAS084_D_Ilgalaikioturt37" localSheetId="12">'Forma 13'!$C$64</definedName>
    <definedName name="VAS084_D_Ilgalaikioturt37">'Forma 13'!$C$64</definedName>
    <definedName name="VAS084_D_Ilgalaikioturt38" localSheetId="12">'Forma 13'!$C$65</definedName>
    <definedName name="VAS084_D_Ilgalaikioturt38">'Forma 13'!$C$65</definedName>
    <definedName name="VAS084_D_Ilgalaikioturt39" localSheetId="12">'Forma 13'!$C$66</definedName>
    <definedName name="VAS084_D_Ilgalaikioturt39">'Forma 13'!$C$66</definedName>
    <definedName name="VAS084_D_Ilgalaikioturt4" localSheetId="12">'Forma 13'!$C$17</definedName>
    <definedName name="VAS084_D_Ilgalaikioturt4">'Forma 13'!$C$17</definedName>
    <definedName name="VAS084_D_Ilgalaikioturt40" localSheetId="12">'Forma 13'!$C$68</definedName>
    <definedName name="VAS084_D_Ilgalaikioturt40">'Forma 13'!$C$68</definedName>
    <definedName name="VAS084_D_Ilgalaikioturt41" localSheetId="12">'Forma 13'!$C$69</definedName>
    <definedName name="VAS084_D_Ilgalaikioturt41">'Forma 13'!$C$69</definedName>
    <definedName name="VAS084_D_Ilgalaikioturt42" localSheetId="12">'Forma 13'!$C$70</definedName>
    <definedName name="VAS084_D_Ilgalaikioturt42">'Forma 13'!$C$70</definedName>
    <definedName name="VAS084_D_Ilgalaikioturt43" localSheetId="12">'Forma 13'!$C$72</definedName>
    <definedName name="VAS084_D_Ilgalaikioturt43">'Forma 13'!$C$72</definedName>
    <definedName name="VAS084_D_Ilgalaikioturt44" localSheetId="12">'Forma 13'!$C$73</definedName>
    <definedName name="VAS084_D_Ilgalaikioturt44">'Forma 13'!$C$73</definedName>
    <definedName name="VAS084_D_Ilgalaikioturt45" localSheetId="12">'Forma 13'!$C$74</definedName>
    <definedName name="VAS084_D_Ilgalaikioturt45">'Forma 13'!$C$74</definedName>
    <definedName name="VAS084_D_Ilgalaikioturt46" localSheetId="12">'Forma 13'!$C$76</definedName>
    <definedName name="VAS084_D_Ilgalaikioturt46">'Forma 13'!$C$76</definedName>
    <definedName name="VAS084_D_Ilgalaikioturt47" localSheetId="12">'Forma 13'!$C$77</definedName>
    <definedName name="VAS084_D_Ilgalaikioturt47">'Forma 13'!$C$77</definedName>
    <definedName name="VAS084_D_Ilgalaikioturt48" localSheetId="12">'Forma 13'!$C$78</definedName>
    <definedName name="VAS084_D_Ilgalaikioturt48">'Forma 13'!$C$78</definedName>
    <definedName name="VAS084_D_Ilgalaikioturt49" localSheetId="12">'Forma 13'!$C$81</definedName>
    <definedName name="VAS084_D_Ilgalaikioturt49">'Forma 13'!$C$81</definedName>
    <definedName name="VAS084_D_Ilgalaikioturt5" localSheetId="12">'Forma 13'!$C$18</definedName>
    <definedName name="VAS084_D_Ilgalaikioturt5">'Forma 13'!$C$18</definedName>
    <definedName name="VAS084_D_Ilgalaikioturt50" localSheetId="12">'Forma 13'!$C$82</definedName>
    <definedName name="VAS084_D_Ilgalaikioturt50">'Forma 13'!$C$82</definedName>
    <definedName name="VAS084_D_Ilgalaikioturt51" localSheetId="12">'Forma 13'!$C$83</definedName>
    <definedName name="VAS084_D_Ilgalaikioturt51">'Forma 13'!$C$83</definedName>
    <definedName name="VAS084_D_Ilgalaikioturt52" localSheetId="12">'Forma 13'!$C$85</definedName>
    <definedName name="VAS084_D_Ilgalaikioturt52">'Forma 13'!$C$85</definedName>
    <definedName name="VAS084_D_Ilgalaikioturt53" localSheetId="12">'Forma 13'!$C$86</definedName>
    <definedName name="VAS084_D_Ilgalaikioturt53">'Forma 13'!$C$86</definedName>
    <definedName name="VAS084_D_Ilgalaikioturt54" localSheetId="12">'Forma 13'!$C$87</definedName>
    <definedName name="VAS084_D_Ilgalaikioturt54">'Forma 13'!$C$87</definedName>
    <definedName name="VAS084_D_Ilgalaikioturt55" localSheetId="12">'Forma 13'!$C$89</definedName>
    <definedName name="VAS084_D_Ilgalaikioturt55">'Forma 13'!$C$89</definedName>
    <definedName name="VAS084_D_Ilgalaikioturt56" localSheetId="12">'Forma 13'!$C$90</definedName>
    <definedName name="VAS084_D_Ilgalaikioturt56">'Forma 13'!$C$90</definedName>
    <definedName name="VAS084_D_Ilgalaikioturt57" localSheetId="12">'Forma 13'!$C$91</definedName>
    <definedName name="VAS084_D_Ilgalaikioturt57">'Forma 13'!$C$91</definedName>
    <definedName name="VAS084_D_Ilgalaikioturt58" localSheetId="12">'Forma 13'!$C$95</definedName>
    <definedName name="VAS084_D_Ilgalaikioturt58">'Forma 13'!$C$95</definedName>
    <definedName name="VAS084_D_Ilgalaikioturt59" localSheetId="12">'Forma 13'!$C$96</definedName>
    <definedName name="VAS084_D_Ilgalaikioturt59">'Forma 13'!$C$96</definedName>
    <definedName name="VAS084_D_Ilgalaikioturt6" localSheetId="12">'Forma 13'!$C$19</definedName>
    <definedName name="VAS084_D_Ilgalaikioturt6">'Forma 13'!$C$19</definedName>
    <definedName name="VAS084_D_Ilgalaikioturt60" localSheetId="12">'Forma 13'!$C$97</definedName>
    <definedName name="VAS084_D_Ilgalaikioturt60">'Forma 13'!$C$97</definedName>
    <definedName name="VAS084_D_Ilgalaikioturt61" localSheetId="12">'Forma 13'!$C$99</definedName>
    <definedName name="VAS084_D_Ilgalaikioturt61">'Forma 13'!$C$99</definedName>
    <definedName name="VAS084_D_Ilgalaikioturt62" localSheetId="12">'Forma 13'!$C$100</definedName>
    <definedName name="VAS084_D_Ilgalaikioturt62">'Forma 13'!$C$100</definedName>
    <definedName name="VAS084_D_Ilgalaikioturt63" localSheetId="12">'Forma 13'!$C$101</definedName>
    <definedName name="VAS084_D_Ilgalaikioturt63">'Forma 13'!$C$101</definedName>
    <definedName name="VAS084_D_Ilgalaikioturt64" localSheetId="12">'Forma 13'!$C$103</definedName>
    <definedName name="VAS084_D_Ilgalaikioturt64">'Forma 13'!$C$103</definedName>
    <definedName name="VAS084_D_Ilgalaikioturt65" localSheetId="12">'Forma 13'!$C$104</definedName>
    <definedName name="VAS084_D_Ilgalaikioturt65">'Forma 13'!$C$104</definedName>
    <definedName name="VAS084_D_Ilgalaikioturt66" localSheetId="12">'Forma 13'!$C$105</definedName>
    <definedName name="VAS084_D_Ilgalaikioturt66">'Forma 13'!$C$105</definedName>
    <definedName name="VAS084_D_Ilgalaikioturt67" localSheetId="12">'Forma 13'!$C$108</definedName>
    <definedName name="VAS084_D_Ilgalaikioturt67">'Forma 13'!$C$108</definedName>
    <definedName name="VAS084_D_Ilgalaikioturt68" localSheetId="12">'Forma 13'!$C$109</definedName>
    <definedName name="VAS084_D_Ilgalaikioturt68">'Forma 13'!$C$109</definedName>
    <definedName name="VAS084_D_Ilgalaikioturt69" localSheetId="12">'Forma 13'!$C$110</definedName>
    <definedName name="VAS084_D_Ilgalaikioturt69">'Forma 13'!$C$110</definedName>
    <definedName name="VAS084_D_Ilgalaikioturt7" localSheetId="12">'Forma 13'!$C$21</definedName>
    <definedName name="VAS084_D_Ilgalaikioturt7">'Forma 13'!$C$21</definedName>
    <definedName name="VAS084_D_Ilgalaikioturt70" localSheetId="12">'Forma 13'!$C$112</definedName>
    <definedName name="VAS084_D_Ilgalaikioturt70">'Forma 13'!$C$112</definedName>
    <definedName name="VAS084_D_Ilgalaikioturt71" localSheetId="12">'Forma 13'!$C$113</definedName>
    <definedName name="VAS084_D_Ilgalaikioturt71">'Forma 13'!$C$113</definedName>
    <definedName name="VAS084_D_Ilgalaikioturt72" localSheetId="12">'Forma 13'!$C$114</definedName>
    <definedName name="VAS084_D_Ilgalaikioturt72">'Forma 13'!$C$114</definedName>
    <definedName name="VAS084_D_Ilgalaikioturt73" localSheetId="12">'Forma 13'!$C$116</definedName>
    <definedName name="VAS084_D_Ilgalaikioturt73">'Forma 13'!$C$116</definedName>
    <definedName name="VAS084_D_Ilgalaikioturt74" localSheetId="12">'Forma 13'!$C$117</definedName>
    <definedName name="VAS084_D_Ilgalaikioturt74">'Forma 13'!$C$117</definedName>
    <definedName name="VAS084_D_Ilgalaikioturt75" localSheetId="12">'Forma 13'!$C$118</definedName>
    <definedName name="VAS084_D_Ilgalaikioturt75">'Forma 13'!$C$118</definedName>
    <definedName name="VAS084_D_Ilgalaikioturt76" localSheetId="12">'Forma 13'!$C$120</definedName>
    <definedName name="VAS084_D_Ilgalaikioturt76">'Forma 13'!$C$120</definedName>
    <definedName name="VAS084_D_Ilgalaikioturt77" localSheetId="12">'Forma 13'!$C$121</definedName>
    <definedName name="VAS084_D_Ilgalaikioturt77">'Forma 13'!$C$121</definedName>
    <definedName name="VAS084_D_Ilgalaikioturt78" localSheetId="12">'Forma 13'!$C$122</definedName>
    <definedName name="VAS084_D_Ilgalaikioturt78">'Forma 13'!$C$122</definedName>
    <definedName name="VAS084_D_Ilgalaikioturt79" localSheetId="12">'Forma 13'!$C$124</definedName>
    <definedName name="VAS084_D_Ilgalaikioturt79">'Forma 13'!$C$124</definedName>
    <definedName name="VAS084_D_Ilgalaikioturt8" localSheetId="12">'Forma 13'!$C$22</definedName>
    <definedName name="VAS084_D_Ilgalaikioturt8">'Forma 13'!$C$22</definedName>
    <definedName name="VAS084_D_Ilgalaikioturt80" localSheetId="12">'Forma 13'!$C$125</definedName>
    <definedName name="VAS084_D_Ilgalaikioturt80">'Forma 13'!$C$125</definedName>
    <definedName name="VAS084_D_Ilgalaikioturt81" localSheetId="12">'Forma 13'!$C$126</definedName>
    <definedName name="VAS084_D_Ilgalaikioturt81">'Forma 13'!$C$126</definedName>
    <definedName name="VAS084_D_Ilgalaikioturt82" localSheetId="12">'Forma 13'!$C$128</definedName>
    <definedName name="VAS084_D_Ilgalaikioturt82">'Forma 13'!$C$128</definedName>
    <definedName name="VAS084_D_Ilgalaikioturt83" localSheetId="12">'Forma 13'!$C$129</definedName>
    <definedName name="VAS084_D_Ilgalaikioturt83">'Forma 13'!$C$129</definedName>
    <definedName name="VAS084_D_Ilgalaikioturt84" localSheetId="12">'Forma 13'!$C$130</definedName>
    <definedName name="VAS084_D_Ilgalaikioturt84">'Forma 13'!$C$130</definedName>
    <definedName name="VAS084_D_Ilgalaikioturt85" localSheetId="12">'Forma 13'!$C$133</definedName>
    <definedName name="VAS084_D_Ilgalaikioturt85">'Forma 13'!$C$133</definedName>
    <definedName name="VAS084_D_Ilgalaikioturt86" localSheetId="12">'Forma 13'!$C$134</definedName>
    <definedName name="VAS084_D_Ilgalaikioturt86">'Forma 13'!$C$134</definedName>
    <definedName name="VAS084_D_Ilgalaikioturt87" localSheetId="12">'Forma 13'!$C$135</definedName>
    <definedName name="VAS084_D_Ilgalaikioturt87">'Forma 13'!$C$135</definedName>
    <definedName name="VAS084_D_Ilgalaikioturt88" localSheetId="12">'Forma 13'!$C$137</definedName>
    <definedName name="VAS084_D_Ilgalaikioturt88">'Forma 13'!$C$137</definedName>
    <definedName name="VAS084_D_Ilgalaikioturt89" localSheetId="12">'Forma 13'!$C$138</definedName>
    <definedName name="VAS084_D_Ilgalaikioturt89">'Forma 13'!$C$138</definedName>
    <definedName name="VAS084_D_Ilgalaikioturt9" localSheetId="12">'Forma 13'!$C$23</definedName>
    <definedName name="VAS084_D_Ilgalaikioturt9">'Forma 13'!$C$23</definedName>
    <definedName name="VAS084_D_Ilgalaikioturt90" localSheetId="12">'Forma 13'!$C$139</definedName>
    <definedName name="VAS084_D_Ilgalaikioturt90">'Forma 13'!$C$139</definedName>
    <definedName name="VAS084_D_Ilgalaikioturt91" localSheetId="12">'Forma 13'!$C$142</definedName>
    <definedName name="VAS084_D_Ilgalaikioturt91">'Forma 13'!$C$142</definedName>
    <definedName name="VAS084_D_Ilgalaikioturt92" localSheetId="12">'Forma 13'!$C$143</definedName>
    <definedName name="VAS084_D_Ilgalaikioturt92">'Forma 13'!$C$143</definedName>
    <definedName name="VAS084_D_Ilgalaikioturt93" localSheetId="12">'Forma 13'!$C$144</definedName>
    <definedName name="VAS084_D_Ilgalaikioturt93">'Forma 13'!$C$144</definedName>
    <definedName name="VAS084_D_Ilgalaikioturt94" localSheetId="12">'Forma 13'!$C$146</definedName>
    <definedName name="VAS084_D_Ilgalaikioturt94">'Forma 13'!$C$146</definedName>
    <definedName name="VAS084_D_Ilgalaikioturt95" localSheetId="12">'Forma 13'!$C$147</definedName>
    <definedName name="VAS084_D_Ilgalaikioturt95">'Forma 13'!$C$147</definedName>
    <definedName name="VAS084_D_Ilgalaikioturt96" localSheetId="12">'Forma 13'!$C$148</definedName>
    <definedName name="VAS084_D_Ilgalaikioturt96">'Forma 13'!$C$148</definedName>
    <definedName name="VAS084_D_Ilgalaikioturt97" localSheetId="12">'Forma 13'!$C$150</definedName>
    <definedName name="VAS084_D_Ilgalaikioturt97">'Forma 13'!$C$150</definedName>
    <definedName name="VAS084_D_Ilgalaikioturt98" localSheetId="12">'Forma 13'!$C$151</definedName>
    <definedName name="VAS084_D_Ilgalaikioturt98">'Forma 13'!$C$151</definedName>
    <definedName name="VAS084_D_Ilgalaikioturt99" localSheetId="12">'Forma 13'!$C$152</definedName>
    <definedName name="VAS084_D_Ilgalaikioturt99">'Forma 13'!$C$152</definedName>
    <definedName name="VAS084_D_Inventorinisnu1" localSheetId="12">'Forma 13'!$D$9</definedName>
    <definedName name="VAS084_D_Inventorinisnu1">'Forma 13'!$D$9</definedName>
    <definedName name="VAS084_D_Irankiaimatavi1" localSheetId="12">'Forma 13'!$C$75</definedName>
    <definedName name="VAS084_D_Irankiaimatavi1">'Forma 13'!$C$75</definedName>
    <definedName name="VAS084_D_Irankiaimatavi2" localSheetId="12">'Forma 13'!$C$157</definedName>
    <definedName name="VAS084_D_Irankiaimatavi2">'Forma 13'!$C$157</definedName>
    <definedName name="VAS084_D_Irankiaimatavi3" localSheetId="12">'Forma 13'!$C$239</definedName>
    <definedName name="VAS084_D_Irankiaimatavi3">'Forma 13'!$C$239</definedName>
    <definedName name="VAS084_D_Irasyti1" localSheetId="12">'Forma 13'!$C$253</definedName>
    <definedName name="VAS084_D_Irasyti1">'Forma 13'!$C$253</definedName>
    <definedName name="VAS084_D_Irasyti2" localSheetId="12">'Forma 13'!$C$254</definedName>
    <definedName name="VAS084_D_Irasyti2">'Forma 13'!$C$254</definedName>
    <definedName name="VAS084_D_Irasyti3" localSheetId="12">'Forma 13'!$C$255</definedName>
    <definedName name="VAS084_D_Irasyti3">'Forma 13'!$C$255</definedName>
    <definedName name="VAS084_D_Keliaiaikstele1" localSheetId="12">'Forma 13'!$C$29</definedName>
    <definedName name="VAS084_D_Keliaiaikstele1">'Forma 13'!$C$29</definedName>
    <definedName name="VAS084_D_Keliaiaikstele2" localSheetId="12">'Forma 13'!$C$111</definedName>
    <definedName name="VAS084_D_Keliaiaikstele2">'Forma 13'!$C$111</definedName>
    <definedName name="VAS084_D_Keliaiaikstele3" localSheetId="12">'Forma 13'!$C$193</definedName>
    <definedName name="VAS084_D_Keliaiaikstele3">'Forma 13'!$C$193</definedName>
    <definedName name="VAS084_D_Kitareguliuoja1" localSheetId="12">'Forma 13'!$O$9</definedName>
    <definedName name="VAS084_D_Kitareguliuoja1">'Forma 13'!$O$9</definedName>
    <definedName name="VAS084_D_Kitasilgalaiki1" localSheetId="12">'Forma 13'!$C$88</definedName>
    <definedName name="VAS084_D_Kitasilgalaiki1">'Forma 13'!$C$88</definedName>
    <definedName name="VAS084_D_Kitasilgalaiki2" localSheetId="12">'Forma 13'!$C$170</definedName>
    <definedName name="VAS084_D_Kitasilgalaiki2">'Forma 13'!$C$170</definedName>
    <definedName name="VAS084_D_Kitasilgalaiki3" localSheetId="12">'Forma 13'!$C$252</definedName>
    <definedName name="VAS084_D_Kitasilgalaiki3">'Forma 13'!$C$252</definedName>
    <definedName name="VAS084_D_Kitasnemateria1" localSheetId="12">'Forma 13'!$C$20</definedName>
    <definedName name="VAS084_D_Kitasnemateria1">'Forma 13'!$C$20</definedName>
    <definedName name="VAS084_D_Kitasnemateria2" localSheetId="12">'Forma 13'!$C$102</definedName>
    <definedName name="VAS084_D_Kitasnemateria2">'Forma 13'!$C$102</definedName>
    <definedName name="VAS084_D_Kitasnemateria3" localSheetId="12">'Forma 13'!$C$184</definedName>
    <definedName name="VAS084_D_Kitasnemateria3">'Forma 13'!$C$184</definedName>
    <definedName name="VAS084_D_Kitigeriamojov1" localSheetId="12">'Forma 13'!$C$71</definedName>
    <definedName name="VAS084_D_Kitigeriamojov1">'Forma 13'!$C$71</definedName>
    <definedName name="VAS084_D_Kitigeriamojov2" localSheetId="12">'Forma 13'!$C$153</definedName>
    <definedName name="VAS084_D_Kitigeriamojov2">'Forma 13'!$C$153</definedName>
    <definedName name="VAS084_D_Kitigeriamojov3" localSheetId="12">'Forma 13'!$C$235</definedName>
    <definedName name="VAS084_D_Kitigeriamojov3">'Forma 13'!$C$235</definedName>
    <definedName name="VAS084_D_Kitiirenginiai1" localSheetId="12">'Forma 13'!$C$45</definedName>
    <definedName name="VAS084_D_Kitiirenginiai1">'Forma 13'!$C$45</definedName>
    <definedName name="VAS084_D_Kitiirenginiai2" localSheetId="12">'Forma 13'!$C$58</definedName>
    <definedName name="VAS084_D_Kitiirenginiai2">'Forma 13'!$C$58</definedName>
    <definedName name="VAS084_D_Kitiirenginiai3" localSheetId="12">'Forma 13'!$C$127</definedName>
    <definedName name="VAS084_D_Kitiirenginiai3">'Forma 13'!$C$127</definedName>
    <definedName name="VAS084_D_Kitiirenginiai4" localSheetId="12">'Forma 13'!$C$140</definedName>
    <definedName name="VAS084_D_Kitiirenginiai4">'Forma 13'!$C$140</definedName>
    <definedName name="VAS084_D_Kitiirenginiai5" localSheetId="12">'Forma 13'!$C$209</definedName>
    <definedName name="VAS084_D_Kitiirenginiai5">'Forma 13'!$C$209</definedName>
    <definedName name="VAS084_D_Kitiirenginiai6" localSheetId="12">'Forma 13'!$C$222</definedName>
    <definedName name="VAS084_D_Kitiirenginiai6">'Forma 13'!$C$222</definedName>
    <definedName name="VAS084_D_Kitostransport1" localSheetId="12">'Forma 13'!$C$84</definedName>
    <definedName name="VAS084_D_Kitostransport1">'Forma 13'!$C$84</definedName>
    <definedName name="VAS084_D_Kitostransport2" localSheetId="12">'Forma 13'!$C$166</definedName>
    <definedName name="VAS084_D_Kitostransport2">'Forma 13'!$C$166</definedName>
    <definedName name="VAS084_D_Kitostransport3" localSheetId="12">'Forma 13'!$C$248</definedName>
    <definedName name="VAS084_D_Kitostransport3">'Forma 13'!$C$248</definedName>
    <definedName name="VAS084_D_Kitosveiklosne1" localSheetId="12">'Forma 13'!$P$9</definedName>
    <definedName name="VAS084_D_Kitosveiklosne1">'Forma 13'!$P$9</definedName>
    <definedName name="VAS084_D_Lengviejiautom1" localSheetId="12">'Forma 13'!$C$80</definedName>
    <definedName name="VAS084_D_Lengviejiautom1">'Forma 13'!$C$80</definedName>
    <definedName name="VAS084_D_Lengviejiautom2" localSheetId="12">'Forma 13'!$C$162</definedName>
    <definedName name="VAS084_D_Lengviejiautom2">'Forma 13'!$C$162</definedName>
    <definedName name="VAS084_D_Lengviejiautom3" localSheetId="12">'Forma 13'!$C$244</definedName>
    <definedName name="VAS084_D_Lengviejiautom3">'Forma 13'!$C$244</definedName>
    <definedName name="VAS084_D_Lrklimatokaito1" localSheetId="12">'Forma 13'!$E$9</definedName>
    <definedName name="VAS084_D_Lrklimatokaito1">'Forma 13'!$E$9</definedName>
    <definedName name="VAS084_D_Masinosiriranga1" localSheetId="12">'Forma 13'!$C$49</definedName>
    <definedName name="VAS084_D_Masinosiriranga1">'Forma 13'!$C$49</definedName>
    <definedName name="VAS084_D_Masinosiriranga2" localSheetId="12">'Forma 13'!$C$131</definedName>
    <definedName name="VAS084_D_Masinosiriranga2">'Forma 13'!$C$131</definedName>
    <definedName name="VAS084_D_Masinosiriranga3" localSheetId="12">'Forma 13'!$C$213</definedName>
    <definedName name="VAS084_D_Masinosiriranga3">'Forma 13'!$C$213</definedName>
    <definedName name="VAS084_D_Nematerialusis1" localSheetId="12">'Forma 13'!$C$11</definedName>
    <definedName name="VAS084_D_Nematerialusis1">'Forma 13'!$C$11</definedName>
    <definedName name="VAS084_D_Nematerialusis2" localSheetId="12">'Forma 13'!$C$93</definedName>
    <definedName name="VAS084_D_Nematerialusis2">'Forma 13'!$C$93</definedName>
    <definedName name="VAS084_D_Nematerialusis3" localSheetId="12">'Forma 13'!$C$175</definedName>
    <definedName name="VAS084_D_Nematerialusis3">'Forma 13'!$C$175</definedName>
    <definedName name="VAS084_D_Netiesiogiaipa1" localSheetId="12">'Forma 13'!$C$92</definedName>
    <definedName name="VAS084_D_Netiesiogiaipa1">'Forma 13'!$C$92</definedName>
    <definedName name="VAS084_D_Nuotekudumblot1" localSheetId="12">'Forma 13'!$L$9</definedName>
    <definedName name="VAS084_D_Nuotekudumblot1">'Forma 13'!$L$9</definedName>
    <definedName name="VAS084_D_Nuotekuirdumbl1" localSheetId="12">'Forma 13'!$C$54</definedName>
    <definedName name="VAS084_D_Nuotekuirdumbl1">'Forma 13'!$C$54</definedName>
    <definedName name="VAS084_D_Nuotekuirdumbl2" localSheetId="12">'Forma 13'!$C$136</definedName>
    <definedName name="VAS084_D_Nuotekuirdumbl2">'Forma 13'!$C$136</definedName>
    <definedName name="VAS084_D_Nuotekuirdumbl3" localSheetId="12">'Forma 13'!$C$218</definedName>
    <definedName name="VAS084_D_Nuotekuirdumbl3">'Forma 13'!$C$218</definedName>
    <definedName name="VAS084_D_Nuotekusurinki1" localSheetId="12">'Forma 13'!$J$9</definedName>
    <definedName name="VAS084_D_Nuotekusurinki1">'Forma 13'!$J$9</definedName>
    <definedName name="VAS084_D_Nuotekuvalymas1" localSheetId="12">'Forma 13'!$K$9</definedName>
    <definedName name="VAS084_D_Nuotekuvalymas1">'Forma 13'!$K$9</definedName>
    <definedName name="VAS084_D_Pastataiadmini1" localSheetId="12">'Forma 13'!$C$25</definedName>
    <definedName name="VAS084_D_Pastataiadmini1">'Forma 13'!$C$25</definedName>
    <definedName name="VAS084_D_Pastataiadmini2" localSheetId="12">'Forma 13'!$C$107</definedName>
    <definedName name="VAS084_D_Pastataiadmini2">'Forma 13'!$C$107</definedName>
    <definedName name="VAS084_D_Pastataiadmini3" localSheetId="12">'Forma 13'!$C$189</definedName>
    <definedName name="VAS084_D_Pastataiadmini3">'Forma 13'!$C$189</definedName>
    <definedName name="VAS084_D_Pastataiirstat1" localSheetId="12">'Forma 13'!$C$24</definedName>
    <definedName name="VAS084_D_Pastataiirstat1">'Forma 13'!$C$24</definedName>
    <definedName name="VAS084_D_Pastataiirstat2" localSheetId="12">'Forma 13'!$C$106</definedName>
    <definedName name="VAS084_D_Pastataiirstat2">'Forma 13'!$C$106</definedName>
    <definedName name="VAS084_D_Pastataiirstat3" localSheetId="12">'Forma 13'!$C$188</definedName>
    <definedName name="VAS084_D_Pastataiirstat3">'Forma 13'!$C$188</definedName>
    <definedName name="VAS084_D_Pavirsiniunuot1" localSheetId="12">'Forma 13'!$M$9</definedName>
    <definedName name="VAS084_D_Pavirsiniunuot1">'Forma 13'!$M$9</definedName>
    <definedName name="VAS084_D_Saulessviesose1" localSheetId="12">'Forma 13'!$C$41</definedName>
    <definedName name="VAS084_D_Saulessviesose1">'Forma 13'!$C$41</definedName>
    <definedName name="VAS084_D_Saulessviesose2" localSheetId="12">'Forma 13'!$C$123</definedName>
    <definedName name="VAS084_D_Saulessviesose2">'Forma 13'!$C$123</definedName>
    <definedName name="VAS084_D_Saulessviesose3" localSheetId="12">'Forma 13'!$C$205</definedName>
    <definedName name="VAS084_D_Saulessviesose3">'Forma 13'!$C$205</definedName>
    <definedName name="VAS084_D_Silumosatsiska1" localSheetId="12">'Forma 13'!$C$67</definedName>
    <definedName name="VAS084_D_Silumosatsiska1">'Forma 13'!$C$67</definedName>
    <definedName name="VAS084_D_Silumosatsiska2" localSheetId="12">'Forma 13'!$C$149</definedName>
    <definedName name="VAS084_D_Silumosatsiska2">'Forma 13'!$C$149</definedName>
    <definedName name="VAS084_D_Silumosatsiska3" localSheetId="12">'Forma 13'!$C$231</definedName>
    <definedName name="VAS084_D_Silumosatsiska3">'Forma 13'!$C$231</definedName>
    <definedName name="VAS084_D_Silumosirkarst1" localSheetId="12">'Forma 13'!$C$37</definedName>
    <definedName name="VAS084_D_Silumosirkarst1">'Forma 13'!$C$37</definedName>
    <definedName name="VAS084_D_Silumosirkarst2" localSheetId="12">'Forma 13'!$C$119</definedName>
    <definedName name="VAS084_D_Silumosirkarst2">'Forma 13'!$C$119</definedName>
    <definedName name="VAS084_D_Silumosirkarst3" localSheetId="12">'Forma 13'!$C$201</definedName>
    <definedName name="VAS084_D_Silumosirkarst3">'Forma 13'!$C$201</definedName>
    <definedName name="VAS084_D_Specprogramine1" localSheetId="12">'Forma 13'!$C$16</definedName>
    <definedName name="VAS084_D_Specprogramine1">'Forma 13'!$C$16</definedName>
    <definedName name="VAS084_D_Specprogramine2" localSheetId="12">'Forma 13'!$C$98</definedName>
    <definedName name="VAS084_D_Specprogramine2">'Forma 13'!$C$98</definedName>
    <definedName name="VAS084_D_Specprogramine3" localSheetId="12">'Forma 13'!$C$180</definedName>
    <definedName name="VAS084_D_Specprogramine3">'Forma 13'!$C$180</definedName>
    <definedName name="VAS084_D_Standartinepro1" localSheetId="12">'Forma 13'!$C$12</definedName>
    <definedName name="VAS084_D_Standartinepro1">'Forma 13'!$C$12</definedName>
    <definedName name="VAS084_D_Standartinepro2" localSheetId="12">'Forma 13'!$C$94</definedName>
    <definedName name="VAS084_D_Standartinepro2">'Forma 13'!$C$94</definedName>
    <definedName name="VAS084_D_Standartinepro3" localSheetId="12">'Forma 13'!$C$176</definedName>
    <definedName name="VAS084_D_Standartinepro3">'Forma 13'!$C$176</definedName>
    <definedName name="VAS084_D_Tiesiogiaipask1" localSheetId="12">'Forma 13'!$C$10</definedName>
    <definedName name="VAS084_D_Tiesiogiaipask1">'Forma 13'!$C$10</definedName>
    <definedName name="VAS084_D_Transportoprie1" localSheetId="12">'Forma 13'!$C$79</definedName>
    <definedName name="VAS084_D_Transportoprie1">'Forma 13'!$C$79</definedName>
    <definedName name="VAS084_D_Transportoprie2" localSheetId="12">'Forma 13'!$C$161</definedName>
    <definedName name="VAS084_D_Transportoprie2">'Forma 13'!$C$161</definedName>
    <definedName name="VAS084_D_Transportoprie3" localSheetId="12">'Forma 13'!$C$243</definedName>
    <definedName name="VAS084_D_Transportoprie3">'Forma 13'!$C$243</definedName>
    <definedName name="VAS084_D_Turtovienetask1" localSheetId="12">'Forma 13'!$F$9</definedName>
    <definedName name="VAS084_D_Turtovienetask1">'Forma 13'!$F$9</definedName>
    <definedName name="VAS084_D_Vandenssiurbli1" localSheetId="12">'Forma 13'!$C$50</definedName>
    <definedName name="VAS084_D_Vandenssiurbli1">'Forma 13'!$C$50</definedName>
    <definedName name="VAS084_D_Vandenssiurbli2" localSheetId="12">'Forma 13'!$C$132</definedName>
    <definedName name="VAS084_D_Vandenssiurbli2">'Forma 13'!$C$132</definedName>
    <definedName name="VAS084_D_Vandenssiurbli3" localSheetId="12">'Forma 13'!$C$214</definedName>
    <definedName name="VAS084_D_Vandenssiurbli3">'Forma 13'!$C$214</definedName>
    <definedName name="VAS084_F_Atsiskaitomiej1Apskaitosveikla1" localSheetId="12">'Forma 13'!$N$63</definedName>
    <definedName name="VAS084_F_Atsiskaitomiej1Apskaitosveikla1">'Forma 13'!$N$63</definedName>
    <definedName name="VAS084_F_Atsiskaitomiej1Geriamojovande7" localSheetId="12">'Forma 13'!$G$63</definedName>
    <definedName name="VAS084_F_Atsiskaitomiej1Geriamojovande7">'Forma 13'!$G$63</definedName>
    <definedName name="VAS084_F_Atsiskaitomiej1Geriamojovande8" localSheetId="12">'Forma 13'!$H$63</definedName>
    <definedName name="VAS084_F_Atsiskaitomiej1Geriamojovande8">'Forma 13'!$H$63</definedName>
    <definedName name="VAS084_F_Atsiskaitomiej1Geriamojovande9" localSheetId="12">'Forma 13'!$I$63</definedName>
    <definedName name="VAS084_F_Atsiskaitomiej1Geriamojovande9">'Forma 13'!$I$63</definedName>
    <definedName name="VAS084_F_Atsiskaitomiej1Kitareguliuoja1" localSheetId="12">'Forma 13'!$O$63</definedName>
    <definedName name="VAS084_F_Atsiskaitomiej1Kitareguliuoja1">'Forma 13'!$O$63</definedName>
    <definedName name="VAS084_F_Atsiskaitomiej1Kitosveiklosne1" localSheetId="12">'Forma 13'!$P$63</definedName>
    <definedName name="VAS084_F_Atsiskaitomiej1Kitosveiklosne1">'Forma 13'!$P$63</definedName>
    <definedName name="VAS084_F_Atsiskaitomiej1Nuotekudumblot1" localSheetId="12">'Forma 13'!$L$63</definedName>
    <definedName name="VAS084_F_Atsiskaitomiej1Nuotekudumblot1">'Forma 13'!$L$63</definedName>
    <definedName name="VAS084_F_Atsiskaitomiej1Nuotekusurinki1" localSheetId="12">'Forma 13'!$J$63</definedName>
    <definedName name="VAS084_F_Atsiskaitomiej1Nuotekusurinki1">'Forma 13'!$J$63</definedName>
    <definedName name="VAS084_F_Atsiskaitomiej1Nuotekuvalymas1" localSheetId="12">'Forma 13'!$K$63</definedName>
    <definedName name="VAS084_F_Atsiskaitomiej1Nuotekuvalymas1">'Forma 13'!$K$63</definedName>
    <definedName name="VAS084_F_Atsiskaitomiej1Pavirsiniunuot1" localSheetId="12">'Forma 13'!$M$63</definedName>
    <definedName name="VAS084_F_Atsiskaitomiej1Pavirsiniunuot1">'Forma 13'!$M$63</definedName>
    <definedName name="VAS084_F_Atsiskaitomiej2Apskaitosveikla1" localSheetId="12">'Forma 13'!$N$145</definedName>
    <definedName name="VAS084_F_Atsiskaitomiej2Apskaitosveikla1">'Forma 13'!$N$145</definedName>
    <definedName name="VAS084_F_Atsiskaitomiej2Geriamojovande7" localSheetId="12">'Forma 13'!$G$145</definedName>
    <definedName name="VAS084_F_Atsiskaitomiej2Geriamojovande7">'Forma 13'!$G$145</definedName>
    <definedName name="VAS084_F_Atsiskaitomiej2Geriamojovande8" localSheetId="12">'Forma 13'!$H$145</definedName>
    <definedName name="VAS084_F_Atsiskaitomiej2Geriamojovande8">'Forma 13'!$H$145</definedName>
    <definedName name="VAS084_F_Atsiskaitomiej2Geriamojovande9" localSheetId="12">'Forma 13'!$I$145</definedName>
    <definedName name="VAS084_F_Atsiskaitomiej2Geriamojovande9">'Forma 13'!$I$145</definedName>
    <definedName name="VAS084_F_Atsiskaitomiej2Kitareguliuoja1" localSheetId="12">'Forma 13'!$O$145</definedName>
    <definedName name="VAS084_F_Atsiskaitomiej2Kitareguliuoja1">'Forma 13'!$O$145</definedName>
    <definedName name="VAS084_F_Atsiskaitomiej2Kitosveiklosne1" localSheetId="12">'Forma 13'!$P$145</definedName>
    <definedName name="VAS084_F_Atsiskaitomiej2Kitosveiklosne1">'Forma 13'!$P$145</definedName>
    <definedName name="VAS084_F_Atsiskaitomiej2Nuotekudumblot1" localSheetId="12">'Forma 13'!$L$145</definedName>
    <definedName name="VAS084_F_Atsiskaitomiej2Nuotekudumblot1">'Forma 13'!$L$145</definedName>
    <definedName name="VAS084_F_Atsiskaitomiej2Nuotekusurinki1" localSheetId="12">'Forma 13'!$J$145</definedName>
    <definedName name="VAS084_F_Atsiskaitomiej2Nuotekusurinki1">'Forma 13'!$J$145</definedName>
    <definedName name="VAS084_F_Atsiskaitomiej2Nuotekuvalymas1" localSheetId="12">'Forma 13'!$K$145</definedName>
    <definedName name="VAS084_F_Atsiskaitomiej2Nuotekuvalymas1">'Forma 13'!$K$145</definedName>
    <definedName name="VAS084_F_Atsiskaitomiej2Pavirsiniunuot1" localSheetId="12">'Forma 13'!$M$145</definedName>
    <definedName name="VAS084_F_Atsiskaitomiej2Pavirsiniunuot1">'Forma 13'!$M$145</definedName>
    <definedName name="VAS084_F_Atsiskaitomiej3Apskaitosveikla1" localSheetId="12">'Forma 13'!$N$227</definedName>
    <definedName name="VAS084_F_Atsiskaitomiej3Apskaitosveikla1">'Forma 13'!$N$227</definedName>
    <definedName name="VAS084_F_Atsiskaitomiej3Geriamojovande7" localSheetId="12">'Forma 13'!$G$227</definedName>
    <definedName name="VAS084_F_Atsiskaitomiej3Geriamojovande7">'Forma 13'!$G$227</definedName>
    <definedName name="VAS084_F_Atsiskaitomiej3Geriamojovande8" localSheetId="12">'Forma 13'!$H$227</definedName>
    <definedName name="VAS084_F_Atsiskaitomiej3Geriamojovande8">'Forma 13'!$H$227</definedName>
    <definedName name="VAS084_F_Atsiskaitomiej3Geriamojovande9" localSheetId="12">'Forma 13'!$I$227</definedName>
    <definedName name="VAS084_F_Atsiskaitomiej3Geriamojovande9">'Forma 13'!$I$227</definedName>
    <definedName name="VAS084_F_Atsiskaitomiej3Kitareguliuoja1" localSheetId="12">'Forma 13'!$O$227</definedName>
    <definedName name="VAS084_F_Atsiskaitomiej3Kitareguliuoja1">'Forma 13'!$O$227</definedName>
    <definedName name="VAS084_F_Atsiskaitomiej3Kitosveiklosne1" localSheetId="12">'Forma 13'!$P$227</definedName>
    <definedName name="VAS084_F_Atsiskaitomiej3Kitosveiklosne1">'Forma 13'!$P$227</definedName>
    <definedName name="VAS084_F_Atsiskaitomiej3Nuotekudumblot1" localSheetId="12">'Forma 13'!$L$227</definedName>
    <definedName name="VAS084_F_Atsiskaitomiej3Nuotekudumblot1">'Forma 13'!$L$227</definedName>
    <definedName name="VAS084_F_Atsiskaitomiej3Nuotekusurinki1" localSheetId="12">'Forma 13'!$J$227</definedName>
    <definedName name="VAS084_F_Atsiskaitomiej3Nuotekusurinki1">'Forma 13'!$J$227</definedName>
    <definedName name="VAS084_F_Atsiskaitomiej3Nuotekuvalymas1" localSheetId="12">'Forma 13'!$K$227</definedName>
    <definedName name="VAS084_F_Atsiskaitomiej3Nuotekuvalymas1">'Forma 13'!$K$227</definedName>
    <definedName name="VAS084_F_Atsiskaitomiej3Pavirsiniunuot1" localSheetId="12">'Forma 13'!$M$227</definedName>
    <definedName name="VAS084_F_Atsiskaitomiej3Pavirsiniunuot1">'Forma 13'!$M$227</definedName>
    <definedName name="VAS084_F_Bendraipaskirs1Apskaitosveikla1" localSheetId="12">'Forma 13'!$N$174</definedName>
    <definedName name="VAS084_F_Bendraipaskirs1Apskaitosveikla1">'Forma 13'!$N$174</definedName>
    <definedName name="VAS084_F_Bendraipaskirs1Geriamojovande7" localSheetId="12">'Forma 13'!$G$174</definedName>
    <definedName name="VAS084_F_Bendraipaskirs1Geriamojovande7">'Forma 13'!$G$174</definedName>
    <definedName name="VAS084_F_Bendraipaskirs1Geriamojovande8" localSheetId="12">'Forma 13'!$H$174</definedName>
    <definedName name="VAS084_F_Bendraipaskirs1Geriamojovande8">'Forma 13'!$H$174</definedName>
    <definedName name="VAS084_F_Bendraipaskirs1Geriamojovande9" localSheetId="12">'Forma 13'!$I$174</definedName>
    <definedName name="VAS084_F_Bendraipaskirs1Geriamojovande9">'Forma 13'!$I$174</definedName>
    <definedName name="VAS084_F_Bendraipaskirs1Kitareguliuoja1" localSheetId="12">'Forma 13'!$O$174</definedName>
    <definedName name="VAS084_F_Bendraipaskirs1Kitareguliuoja1">'Forma 13'!$O$174</definedName>
    <definedName name="VAS084_F_Bendraipaskirs1Kitosveiklosne1" localSheetId="12">'Forma 13'!$P$174</definedName>
    <definedName name="VAS084_F_Bendraipaskirs1Kitosveiklosne1">'Forma 13'!$P$174</definedName>
    <definedName name="VAS084_F_Bendraipaskirs1Nuotekudumblot1" localSheetId="12">'Forma 13'!$L$174</definedName>
    <definedName name="VAS084_F_Bendraipaskirs1Nuotekudumblot1">'Forma 13'!$L$174</definedName>
    <definedName name="VAS084_F_Bendraipaskirs1Nuotekusurinki1" localSheetId="12">'Forma 13'!$J$174</definedName>
    <definedName name="VAS084_F_Bendraipaskirs1Nuotekusurinki1">'Forma 13'!$J$174</definedName>
    <definedName name="VAS084_F_Bendraipaskirs1Nuotekuvalymas1" localSheetId="12">'Forma 13'!$K$174</definedName>
    <definedName name="VAS084_F_Bendraipaskirs1Nuotekuvalymas1">'Forma 13'!$K$174</definedName>
    <definedName name="VAS084_F_Bendraipaskirs1Pavirsiniunuot1" localSheetId="12">'Forma 13'!$M$174</definedName>
    <definedName name="VAS084_F_Bendraipaskirs1Pavirsiniunuot1">'Forma 13'!$M$174</definedName>
    <definedName name="VAS084_F_Geriamojovande1Apskaitosveikla1" localSheetId="12">'Forma 13'!$N$33</definedName>
    <definedName name="VAS084_F_Geriamojovande1Apskaitosveikla1">'Forma 13'!$N$33</definedName>
    <definedName name="VAS084_F_Geriamojovande1Geriamojovande7" localSheetId="12">'Forma 13'!$G$33</definedName>
    <definedName name="VAS084_F_Geriamojovande1Geriamojovande7">'Forma 13'!$G$33</definedName>
    <definedName name="VAS084_F_Geriamojovande1Geriamojovande8" localSheetId="12">'Forma 13'!$H$33</definedName>
    <definedName name="VAS084_F_Geriamojovande1Geriamojovande8">'Forma 13'!$H$33</definedName>
    <definedName name="VAS084_F_Geriamojovande1Geriamojovande9" localSheetId="12">'Forma 13'!$I$33</definedName>
    <definedName name="VAS084_F_Geriamojovande1Geriamojovande9">'Forma 13'!$I$33</definedName>
    <definedName name="VAS084_F_Geriamojovande1Kitareguliuoja1" localSheetId="12">'Forma 13'!$O$33</definedName>
    <definedName name="VAS084_F_Geriamojovande1Kitareguliuoja1">'Forma 13'!$O$33</definedName>
    <definedName name="VAS084_F_Geriamojovande1Kitosveiklosne1" localSheetId="12">'Forma 13'!$P$33</definedName>
    <definedName name="VAS084_F_Geriamojovande1Kitosveiklosne1">'Forma 13'!$P$33</definedName>
    <definedName name="VAS084_F_Geriamojovande1Nuotekudumblot1" localSheetId="12">'Forma 13'!$L$33</definedName>
    <definedName name="VAS084_F_Geriamojovande1Nuotekudumblot1">'Forma 13'!$L$33</definedName>
    <definedName name="VAS084_F_Geriamojovande1Nuotekusurinki1" localSheetId="12">'Forma 13'!$J$33</definedName>
    <definedName name="VAS084_F_Geriamojovande1Nuotekusurinki1">'Forma 13'!$J$33</definedName>
    <definedName name="VAS084_F_Geriamojovande1Nuotekuvalymas1" localSheetId="12">'Forma 13'!$K$33</definedName>
    <definedName name="VAS084_F_Geriamojovande1Nuotekuvalymas1">'Forma 13'!$K$33</definedName>
    <definedName name="VAS084_F_Geriamojovande1Pavirsiniunuot1" localSheetId="12">'Forma 13'!$M$33</definedName>
    <definedName name="VAS084_F_Geriamojovande1Pavirsiniunuot1">'Forma 13'!$M$33</definedName>
    <definedName name="VAS084_F_Geriamojovande2Apskaitosveikla1" localSheetId="12">'Forma 13'!$N$59</definedName>
    <definedName name="VAS084_F_Geriamojovande2Apskaitosveikla1">'Forma 13'!$N$59</definedName>
    <definedName name="VAS084_F_Geriamojovande2Geriamojovande7" localSheetId="12">'Forma 13'!$G$59</definedName>
    <definedName name="VAS084_F_Geriamojovande2Geriamojovande7">'Forma 13'!$G$59</definedName>
    <definedName name="VAS084_F_Geriamojovande2Geriamojovande8" localSheetId="12">'Forma 13'!$H$59</definedName>
    <definedName name="VAS084_F_Geriamojovande2Geriamojovande8">'Forma 13'!$H$59</definedName>
    <definedName name="VAS084_F_Geriamojovande2Geriamojovande9" localSheetId="12">'Forma 13'!$I$59</definedName>
    <definedName name="VAS084_F_Geriamojovande2Geriamojovande9">'Forma 13'!$I$59</definedName>
    <definedName name="VAS084_F_Geriamojovande2Kitareguliuoja1" localSheetId="12">'Forma 13'!$O$59</definedName>
    <definedName name="VAS084_F_Geriamojovande2Kitareguliuoja1">'Forma 13'!$O$59</definedName>
    <definedName name="VAS084_F_Geriamojovande2Kitosveiklosne1" localSheetId="12">'Forma 13'!$P$59</definedName>
    <definedName name="VAS084_F_Geriamojovande2Kitosveiklosne1">'Forma 13'!$P$59</definedName>
    <definedName name="VAS084_F_Geriamojovande2Nuotekudumblot1" localSheetId="12">'Forma 13'!$L$59</definedName>
    <definedName name="VAS084_F_Geriamojovande2Nuotekudumblot1">'Forma 13'!$L$59</definedName>
    <definedName name="VAS084_F_Geriamojovande2Nuotekusurinki1" localSheetId="12">'Forma 13'!$J$59</definedName>
    <definedName name="VAS084_F_Geriamojovande2Nuotekusurinki1">'Forma 13'!$J$59</definedName>
    <definedName name="VAS084_F_Geriamojovande2Nuotekuvalymas1" localSheetId="12">'Forma 13'!$K$59</definedName>
    <definedName name="VAS084_F_Geriamojovande2Nuotekuvalymas1">'Forma 13'!$K$59</definedName>
    <definedName name="VAS084_F_Geriamojovande2Pavirsiniunuot1" localSheetId="12">'Forma 13'!$M$59</definedName>
    <definedName name="VAS084_F_Geriamojovande2Pavirsiniunuot1">'Forma 13'!$M$59</definedName>
    <definedName name="VAS084_F_Geriamojovande3Apskaitosveikla1" localSheetId="12">'Forma 13'!$N$115</definedName>
    <definedName name="VAS084_F_Geriamojovande3Apskaitosveikla1">'Forma 13'!$N$115</definedName>
    <definedName name="VAS084_F_Geriamojovande3Geriamojovande7" localSheetId="12">'Forma 13'!$G$115</definedName>
    <definedName name="VAS084_F_Geriamojovande3Geriamojovande7">'Forma 13'!$G$115</definedName>
    <definedName name="VAS084_F_Geriamojovande3Geriamojovande8" localSheetId="12">'Forma 13'!$H$115</definedName>
    <definedName name="VAS084_F_Geriamojovande3Geriamojovande8">'Forma 13'!$H$115</definedName>
    <definedName name="VAS084_F_Geriamojovande3Geriamojovande9" localSheetId="12">'Forma 13'!$I$115</definedName>
    <definedName name="VAS084_F_Geriamojovande3Geriamojovande9">'Forma 13'!$I$115</definedName>
    <definedName name="VAS084_F_Geriamojovande3Kitareguliuoja1" localSheetId="12">'Forma 13'!$O$115</definedName>
    <definedName name="VAS084_F_Geriamojovande3Kitareguliuoja1">'Forma 13'!$O$115</definedName>
    <definedName name="VAS084_F_Geriamojovande3Kitosveiklosne1" localSheetId="12">'Forma 13'!$P$115</definedName>
    <definedName name="VAS084_F_Geriamojovande3Kitosveiklosne1">'Forma 13'!$P$115</definedName>
    <definedName name="VAS084_F_Geriamojovande3Nuotekudumblot1" localSheetId="12">'Forma 13'!$L$115</definedName>
    <definedName name="VAS084_F_Geriamojovande3Nuotekudumblot1">'Forma 13'!$L$115</definedName>
    <definedName name="VAS084_F_Geriamojovande3Nuotekusurinki1" localSheetId="12">'Forma 13'!$J$115</definedName>
    <definedName name="VAS084_F_Geriamojovande3Nuotekusurinki1">'Forma 13'!$J$115</definedName>
    <definedName name="VAS084_F_Geriamojovande3Nuotekuvalymas1" localSheetId="12">'Forma 13'!$K$115</definedName>
    <definedName name="VAS084_F_Geriamojovande3Nuotekuvalymas1">'Forma 13'!$K$115</definedName>
    <definedName name="VAS084_F_Geriamojovande3Pavirsiniunuot1" localSheetId="12">'Forma 13'!$M$115</definedName>
    <definedName name="VAS084_F_Geriamojovande3Pavirsiniunuot1">'Forma 13'!$M$115</definedName>
    <definedName name="VAS084_F_Geriamojovande4Apskaitosveikla1" localSheetId="12">'Forma 13'!$N$141</definedName>
    <definedName name="VAS084_F_Geriamojovande4Apskaitosveikla1">'Forma 13'!$N$141</definedName>
    <definedName name="VAS084_F_Geriamojovande4Geriamojovande7" localSheetId="12">'Forma 13'!$G$141</definedName>
    <definedName name="VAS084_F_Geriamojovande4Geriamojovande7">'Forma 13'!$G$141</definedName>
    <definedName name="VAS084_F_Geriamojovande4Geriamojovande8" localSheetId="12">'Forma 13'!$H$141</definedName>
    <definedName name="VAS084_F_Geriamojovande4Geriamojovande8">'Forma 13'!$H$141</definedName>
    <definedName name="VAS084_F_Geriamojovande4Geriamojovande9" localSheetId="12">'Forma 13'!$I$141</definedName>
    <definedName name="VAS084_F_Geriamojovande4Geriamojovande9">'Forma 13'!$I$141</definedName>
    <definedName name="VAS084_F_Geriamojovande4Kitareguliuoja1" localSheetId="12">'Forma 13'!$O$141</definedName>
    <definedName name="VAS084_F_Geriamojovande4Kitareguliuoja1">'Forma 13'!$O$141</definedName>
    <definedName name="VAS084_F_Geriamojovande4Kitosveiklosne1" localSheetId="12">'Forma 13'!$P$141</definedName>
    <definedName name="VAS084_F_Geriamojovande4Kitosveiklosne1">'Forma 13'!$P$141</definedName>
    <definedName name="VAS084_F_Geriamojovande4Nuotekudumblot1" localSheetId="12">'Forma 13'!$L$141</definedName>
    <definedName name="VAS084_F_Geriamojovande4Nuotekudumblot1">'Forma 13'!$L$141</definedName>
    <definedName name="VAS084_F_Geriamojovande4Nuotekusurinki1" localSheetId="12">'Forma 13'!$J$141</definedName>
    <definedName name="VAS084_F_Geriamojovande4Nuotekusurinki1">'Forma 13'!$J$141</definedName>
    <definedName name="VAS084_F_Geriamojovande4Nuotekuvalymas1" localSheetId="12">'Forma 13'!$K$141</definedName>
    <definedName name="VAS084_F_Geriamojovande4Nuotekuvalymas1">'Forma 13'!$K$141</definedName>
    <definedName name="VAS084_F_Geriamojovande4Pavirsiniunuot1" localSheetId="12">'Forma 13'!$M$141</definedName>
    <definedName name="VAS084_F_Geriamojovande4Pavirsiniunuot1">'Forma 13'!$M$141</definedName>
    <definedName name="VAS084_F_Geriamojovande5Apskaitosveikla1" localSheetId="12">'Forma 13'!$N$197</definedName>
    <definedName name="VAS084_F_Geriamojovande5Apskaitosveikla1">'Forma 13'!$N$197</definedName>
    <definedName name="VAS084_F_Geriamojovande5Geriamojovande7" localSheetId="12">'Forma 13'!$G$197</definedName>
    <definedName name="VAS084_F_Geriamojovande5Geriamojovande7">'Forma 13'!$G$197</definedName>
    <definedName name="VAS084_F_Geriamojovande5Geriamojovande8" localSheetId="12">'Forma 13'!$H$197</definedName>
    <definedName name="VAS084_F_Geriamojovande5Geriamojovande8">'Forma 13'!$H$197</definedName>
    <definedName name="VAS084_F_Geriamojovande5Geriamojovande9" localSheetId="12">'Forma 13'!$I$197</definedName>
    <definedName name="VAS084_F_Geriamojovande5Geriamojovande9">'Forma 13'!$I$197</definedName>
    <definedName name="VAS084_F_Geriamojovande5Kitareguliuoja1" localSheetId="12">'Forma 13'!$O$197</definedName>
    <definedName name="VAS084_F_Geriamojovande5Kitareguliuoja1">'Forma 13'!$O$197</definedName>
    <definedName name="VAS084_F_Geriamojovande5Kitosveiklosne1" localSheetId="12">'Forma 13'!$P$197</definedName>
    <definedName name="VAS084_F_Geriamojovande5Kitosveiklosne1">'Forma 13'!$P$197</definedName>
    <definedName name="VAS084_F_Geriamojovande5Nuotekudumblot1" localSheetId="12">'Forma 13'!$L$197</definedName>
    <definedName name="VAS084_F_Geriamojovande5Nuotekudumblot1">'Forma 13'!$L$197</definedName>
    <definedName name="VAS084_F_Geriamojovande5Nuotekusurinki1" localSheetId="12">'Forma 13'!$J$197</definedName>
    <definedName name="VAS084_F_Geriamojovande5Nuotekusurinki1">'Forma 13'!$J$197</definedName>
    <definedName name="VAS084_F_Geriamojovande5Nuotekuvalymas1" localSheetId="12">'Forma 13'!$K$197</definedName>
    <definedName name="VAS084_F_Geriamojovande5Nuotekuvalymas1">'Forma 13'!$K$197</definedName>
    <definedName name="VAS084_F_Geriamojovande5Pavirsiniunuot1" localSheetId="12">'Forma 13'!$M$197</definedName>
    <definedName name="VAS084_F_Geriamojovande5Pavirsiniunuot1">'Forma 13'!$M$197</definedName>
    <definedName name="VAS084_F_Geriamojovande6Apskaitosveikla1" localSheetId="12">'Forma 13'!$N$223</definedName>
    <definedName name="VAS084_F_Geriamojovande6Apskaitosveikla1">'Forma 13'!$N$223</definedName>
    <definedName name="VAS084_F_Geriamojovande6Geriamojovande7" localSheetId="12">'Forma 13'!$G$223</definedName>
    <definedName name="VAS084_F_Geriamojovande6Geriamojovande7">'Forma 13'!$G$223</definedName>
    <definedName name="VAS084_F_Geriamojovande6Geriamojovande8" localSheetId="12">'Forma 13'!$H$223</definedName>
    <definedName name="VAS084_F_Geriamojovande6Geriamojovande8">'Forma 13'!$H$223</definedName>
    <definedName name="VAS084_F_Geriamojovande6Geriamojovande9" localSheetId="12">'Forma 13'!$I$223</definedName>
    <definedName name="VAS084_F_Geriamojovande6Geriamojovande9">'Forma 13'!$I$223</definedName>
    <definedName name="VAS084_F_Geriamojovande6Kitareguliuoja1" localSheetId="12">'Forma 13'!$O$223</definedName>
    <definedName name="VAS084_F_Geriamojovande6Kitareguliuoja1">'Forma 13'!$O$223</definedName>
    <definedName name="VAS084_F_Geriamojovande6Kitosveiklosne1" localSheetId="12">'Forma 13'!$P$223</definedName>
    <definedName name="VAS084_F_Geriamojovande6Kitosveiklosne1">'Forma 13'!$P$223</definedName>
    <definedName name="VAS084_F_Geriamojovande6Nuotekudumblot1" localSheetId="12">'Forma 13'!$L$223</definedName>
    <definedName name="VAS084_F_Geriamojovande6Nuotekudumblot1">'Forma 13'!$L$223</definedName>
    <definedName name="VAS084_F_Geriamojovande6Nuotekusurinki1" localSheetId="12">'Forma 13'!$J$223</definedName>
    <definedName name="VAS084_F_Geriamojovande6Nuotekusurinki1">'Forma 13'!$J$223</definedName>
    <definedName name="VAS084_F_Geriamojovande6Nuotekuvalymas1" localSheetId="12">'Forma 13'!$K$223</definedName>
    <definedName name="VAS084_F_Geriamojovande6Nuotekuvalymas1">'Forma 13'!$K$223</definedName>
    <definedName name="VAS084_F_Geriamojovande6Pavirsiniunuot1" localSheetId="12">'Forma 13'!$M$223</definedName>
    <definedName name="VAS084_F_Geriamojovande6Pavirsiniunuot1">'Forma 13'!$M$223</definedName>
    <definedName name="VAS084_F_Ilgalaikioturt100Apskaitosveikla1" localSheetId="12">'Forma 13'!$N$154</definedName>
    <definedName name="VAS084_F_Ilgalaikioturt100Apskaitosveikla1">'Forma 13'!$N$154</definedName>
    <definedName name="VAS084_F_Ilgalaikioturt100Geriamojovande7" localSheetId="12">'Forma 13'!$G$154</definedName>
    <definedName name="VAS084_F_Ilgalaikioturt100Geriamojovande7">'Forma 13'!$G$154</definedName>
    <definedName name="VAS084_F_Ilgalaikioturt100Geriamojovande8" localSheetId="12">'Forma 13'!$H$154</definedName>
    <definedName name="VAS084_F_Ilgalaikioturt100Geriamojovande8">'Forma 13'!$H$154</definedName>
    <definedName name="VAS084_F_Ilgalaikioturt100Geriamojovande9" localSheetId="12">'Forma 13'!$I$154</definedName>
    <definedName name="VAS084_F_Ilgalaikioturt100Geriamojovande9">'Forma 13'!$I$154</definedName>
    <definedName name="VAS084_F_Ilgalaikioturt100Inventorinisnu1" localSheetId="12">'Forma 13'!$D$154</definedName>
    <definedName name="VAS084_F_Ilgalaikioturt100Inventorinisnu1">'Forma 13'!$D$154</definedName>
    <definedName name="VAS084_F_Ilgalaikioturt100Kitareguliuoja1" localSheetId="12">'Forma 13'!$O$154</definedName>
    <definedName name="VAS084_F_Ilgalaikioturt100Kitareguliuoja1">'Forma 13'!$O$154</definedName>
    <definedName name="VAS084_F_Ilgalaikioturt100Kitosveiklosne1" localSheetId="12">'Forma 13'!$P$154</definedName>
    <definedName name="VAS084_F_Ilgalaikioturt100Kitosveiklosne1">'Forma 13'!$P$154</definedName>
    <definedName name="VAS084_F_Ilgalaikioturt100Lrklimatokaito1" localSheetId="12">'Forma 13'!$E$154</definedName>
    <definedName name="VAS084_F_Ilgalaikioturt100Lrklimatokaito1">'Forma 13'!$E$154</definedName>
    <definedName name="VAS084_F_Ilgalaikioturt100Nuotekudumblot1" localSheetId="12">'Forma 13'!$L$154</definedName>
    <definedName name="VAS084_F_Ilgalaikioturt100Nuotekudumblot1">'Forma 13'!$L$154</definedName>
    <definedName name="VAS084_F_Ilgalaikioturt100Nuotekusurinki1" localSheetId="12">'Forma 13'!$J$154</definedName>
    <definedName name="VAS084_F_Ilgalaikioturt100Nuotekusurinki1">'Forma 13'!$J$154</definedName>
    <definedName name="VAS084_F_Ilgalaikioturt100Nuotekuvalymas1" localSheetId="12">'Forma 13'!$K$154</definedName>
    <definedName name="VAS084_F_Ilgalaikioturt100Nuotekuvalymas1">'Forma 13'!$K$154</definedName>
    <definedName name="VAS084_F_Ilgalaikioturt100Pavirsiniunuot1" localSheetId="12">'Forma 13'!$M$154</definedName>
    <definedName name="VAS084_F_Ilgalaikioturt100Pavirsiniunuot1">'Forma 13'!$M$154</definedName>
    <definedName name="VAS084_F_Ilgalaikioturt100Turtovienetask1" localSheetId="12">'Forma 13'!$F$154</definedName>
    <definedName name="VAS084_F_Ilgalaikioturt100Turtovienetask1">'Forma 13'!$F$154</definedName>
    <definedName name="VAS084_F_Ilgalaikioturt101Apskaitosveikla1" localSheetId="12">'Forma 13'!$N$155</definedName>
    <definedName name="VAS084_F_Ilgalaikioturt101Apskaitosveikla1">'Forma 13'!$N$155</definedName>
    <definedName name="VAS084_F_Ilgalaikioturt101Geriamojovande7" localSheetId="12">'Forma 13'!$G$155</definedName>
    <definedName name="VAS084_F_Ilgalaikioturt101Geriamojovande7">'Forma 13'!$G$155</definedName>
    <definedName name="VAS084_F_Ilgalaikioturt101Geriamojovande8" localSheetId="12">'Forma 13'!$H$155</definedName>
    <definedName name="VAS084_F_Ilgalaikioturt101Geriamojovande8">'Forma 13'!$H$155</definedName>
    <definedName name="VAS084_F_Ilgalaikioturt101Geriamojovande9" localSheetId="12">'Forma 13'!$I$155</definedName>
    <definedName name="VAS084_F_Ilgalaikioturt101Geriamojovande9">'Forma 13'!$I$155</definedName>
    <definedName name="VAS084_F_Ilgalaikioturt101Inventorinisnu1" localSheetId="12">'Forma 13'!$D$155</definedName>
    <definedName name="VAS084_F_Ilgalaikioturt101Inventorinisnu1">'Forma 13'!$D$155</definedName>
    <definedName name="VAS084_F_Ilgalaikioturt101Kitareguliuoja1" localSheetId="12">'Forma 13'!$O$155</definedName>
    <definedName name="VAS084_F_Ilgalaikioturt101Kitareguliuoja1">'Forma 13'!$O$155</definedName>
    <definedName name="VAS084_F_Ilgalaikioturt101Kitosveiklosne1" localSheetId="12">'Forma 13'!$P$155</definedName>
    <definedName name="VAS084_F_Ilgalaikioturt101Kitosveiklosne1">'Forma 13'!$P$155</definedName>
    <definedName name="VAS084_F_Ilgalaikioturt101Lrklimatokaito1" localSheetId="12">'Forma 13'!$E$155</definedName>
    <definedName name="VAS084_F_Ilgalaikioturt101Lrklimatokaito1">'Forma 13'!$E$155</definedName>
    <definedName name="VAS084_F_Ilgalaikioturt101Nuotekudumblot1" localSheetId="12">'Forma 13'!$L$155</definedName>
    <definedName name="VAS084_F_Ilgalaikioturt101Nuotekudumblot1">'Forma 13'!$L$155</definedName>
    <definedName name="VAS084_F_Ilgalaikioturt101Nuotekusurinki1" localSheetId="12">'Forma 13'!$J$155</definedName>
    <definedName name="VAS084_F_Ilgalaikioturt101Nuotekusurinki1">'Forma 13'!$J$155</definedName>
    <definedName name="VAS084_F_Ilgalaikioturt101Nuotekuvalymas1" localSheetId="12">'Forma 13'!$K$155</definedName>
    <definedName name="VAS084_F_Ilgalaikioturt101Nuotekuvalymas1">'Forma 13'!$K$155</definedName>
    <definedName name="VAS084_F_Ilgalaikioturt101Pavirsiniunuot1" localSheetId="12">'Forma 13'!$M$155</definedName>
    <definedName name="VAS084_F_Ilgalaikioturt101Pavirsiniunuot1">'Forma 13'!$M$155</definedName>
    <definedName name="VAS084_F_Ilgalaikioturt101Turtovienetask1" localSheetId="12">'Forma 13'!$F$155</definedName>
    <definedName name="VAS084_F_Ilgalaikioturt101Turtovienetask1">'Forma 13'!$F$155</definedName>
    <definedName name="VAS084_F_Ilgalaikioturt102Apskaitosveikla1" localSheetId="12">'Forma 13'!$N$156</definedName>
    <definedName name="VAS084_F_Ilgalaikioturt102Apskaitosveikla1">'Forma 13'!$N$156</definedName>
    <definedName name="VAS084_F_Ilgalaikioturt102Geriamojovande7" localSheetId="12">'Forma 13'!$G$156</definedName>
    <definedName name="VAS084_F_Ilgalaikioturt102Geriamojovande7">'Forma 13'!$G$156</definedName>
    <definedName name="VAS084_F_Ilgalaikioturt102Geriamojovande8" localSheetId="12">'Forma 13'!$H$156</definedName>
    <definedName name="VAS084_F_Ilgalaikioturt102Geriamojovande8">'Forma 13'!$H$156</definedName>
    <definedName name="VAS084_F_Ilgalaikioturt102Geriamojovande9" localSheetId="12">'Forma 13'!$I$156</definedName>
    <definedName name="VAS084_F_Ilgalaikioturt102Geriamojovande9">'Forma 13'!$I$156</definedName>
    <definedName name="VAS084_F_Ilgalaikioturt102Inventorinisnu1" localSheetId="12">'Forma 13'!$D$156</definedName>
    <definedName name="VAS084_F_Ilgalaikioturt102Inventorinisnu1">'Forma 13'!$D$156</definedName>
    <definedName name="VAS084_F_Ilgalaikioturt102Kitareguliuoja1" localSheetId="12">'Forma 13'!$O$156</definedName>
    <definedName name="VAS084_F_Ilgalaikioturt102Kitareguliuoja1">'Forma 13'!$O$156</definedName>
    <definedName name="VAS084_F_Ilgalaikioturt102Kitosveiklosne1" localSheetId="12">'Forma 13'!$P$156</definedName>
    <definedName name="VAS084_F_Ilgalaikioturt102Kitosveiklosne1">'Forma 13'!$P$156</definedName>
    <definedName name="VAS084_F_Ilgalaikioturt102Lrklimatokaito1" localSheetId="12">'Forma 13'!$E$156</definedName>
    <definedName name="VAS084_F_Ilgalaikioturt102Lrklimatokaito1">'Forma 13'!$E$156</definedName>
    <definedName name="VAS084_F_Ilgalaikioturt102Nuotekudumblot1" localSheetId="12">'Forma 13'!$L$156</definedName>
    <definedName name="VAS084_F_Ilgalaikioturt102Nuotekudumblot1">'Forma 13'!$L$156</definedName>
    <definedName name="VAS084_F_Ilgalaikioturt102Nuotekusurinki1" localSheetId="12">'Forma 13'!$J$156</definedName>
    <definedName name="VAS084_F_Ilgalaikioturt102Nuotekusurinki1">'Forma 13'!$J$156</definedName>
    <definedName name="VAS084_F_Ilgalaikioturt102Nuotekuvalymas1" localSheetId="12">'Forma 13'!$K$156</definedName>
    <definedName name="VAS084_F_Ilgalaikioturt102Nuotekuvalymas1">'Forma 13'!$K$156</definedName>
    <definedName name="VAS084_F_Ilgalaikioturt102Pavirsiniunuot1" localSheetId="12">'Forma 13'!$M$156</definedName>
    <definedName name="VAS084_F_Ilgalaikioturt102Pavirsiniunuot1">'Forma 13'!$M$156</definedName>
    <definedName name="VAS084_F_Ilgalaikioturt102Turtovienetask1" localSheetId="12">'Forma 13'!$F$156</definedName>
    <definedName name="VAS084_F_Ilgalaikioturt102Turtovienetask1">'Forma 13'!$F$156</definedName>
    <definedName name="VAS084_F_Ilgalaikioturt103Apskaitosveikla1" localSheetId="12">'Forma 13'!$N$158</definedName>
    <definedName name="VAS084_F_Ilgalaikioturt103Apskaitosveikla1">'Forma 13'!$N$158</definedName>
    <definedName name="VAS084_F_Ilgalaikioturt103Geriamojovande7" localSheetId="12">'Forma 13'!$G$158</definedName>
    <definedName name="VAS084_F_Ilgalaikioturt103Geriamojovande7">'Forma 13'!$G$158</definedName>
    <definedName name="VAS084_F_Ilgalaikioturt103Geriamojovande8" localSheetId="12">'Forma 13'!$H$158</definedName>
    <definedName name="VAS084_F_Ilgalaikioturt103Geriamojovande8">'Forma 13'!$H$158</definedName>
    <definedName name="VAS084_F_Ilgalaikioturt103Geriamojovande9" localSheetId="12">'Forma 13'!$I$158</definedName>
    <definedName name="VAS084_F_Ilgalaikioturt103Geriamojovande9">'Forma 13'!$I$158</definedName>
    <definedName name="VAS084_F_Ilgalaikioturt103Inventorinisnu1" localSheetId="12">'Forma 13'!$D$158</definedName>
    <definedName name="VAS084_F_Ilgalaikioturt103Inventorinisnu1">'Forma 13'!$D$158</definedName>
    <definedName name="VAS084_F_Ilgalaikioturt103Kitareguliuoja1" localSheetId="12">'Forma 13'!$O$158</definedName>
    <definedName name="VAS084_F_Ilgalaikioturt103Kitareguliuoja1">'Forma 13'!$O$158</definedName>
    <definedName name="VAS084_F_Ilgalaikioturt103Kitosveiklosne1" localSheetId="12">'Forma 13'!$P$158</definedName>
    <definedName name="VAS084_F_Ilgalaikioturt103Kitosveiklosne1">'Forma 13'!$P$158</definedName>
    <definedName name="VAS084_F_Ilgalaikioturt103Lrklimatokaito1" localSheetId="12">'Forma 13'!$E$158</definedName>
    <definedName name="VAS084_F_Ilgalaikioturt103Lrklimatokaito1">'Forma 13'!$E$158</definedName>
    <definedName name="VAS084_F_Ilgalaikioturt103Nuotekudumblot1" localSheetId="12">'Forma 13'!$L$158</definedName>
    <definedName name="VAS084_F_Ilgalaikioturt103Nuotekudumblot1">'Forma 13'!$L$158</definedName>
    <definedName name="VAS084_F_Ilgalaikioturt103Nuotekusurinki1" localSheetId="12">'Forma 13'!$J$158</definedName>
    <definedName name="VAS084_F_Ilgalaikioturt103Nuotekusurinki1">'Forma 13'!$J$158</definedName>
    <definedName name="VAS084_F_Ilgalaikioturt103Nuotekuvalymas1" localSheetId="12">'Forma 13'!$K$158</definedName>
    <definedName name="VAS084_F_Ilgalaikioturt103Nuotekuvalymas1">'Forma 13'!$K$158</definedName>
    <definedName name="VAS084_F_Ilgalaikioturt103Pavirsiniunuot1" localSheetId="12">'Forma 13'!$M$158</definedName>
    <definedName name="VAS084_F_Ilgalaikioturt103Pavirsiniunuot1">'Forma 13'!$M$158</definedName>
    <definedName name="VAS084_F_Ilgalaikioturt103Turtovienetask1" localSheetId="12">'Forma 13'!$F$158</definedName>
    <definedName name="VAS084_F_Ilgalaikioturt103Turtovienetask1">'Forma 13'!$F$158</definedName>
    <definedName name="VAS084_F_Ilgalaikioturt104Apskaitosveikla1" localSheetId="12">'Forma 13'!$N$159</definedName>
    <definedName name="VAS084_F_Ilgalaikioturt104Apskaitosveikla1">'Forma 13'!$N$159</definedName>
    <definedName name="VAS084_F_Ilgalaikioturt104Geriamojovande7" localSheetId="12">'Forma 13'!$G$159</definedName>
    <definedName name="VAS084_F_Ilgalaikioturt104Geriamojovande7">'Forma 13'!$G$159</definedName>
    <definedName name="VAS084_F_Ilgalaikioturt104Geriamojovande8" localSheetId="12">'Forma 13'!$H$159</definedName>
    <definedName name="VAS084_F_Ilgalaikioturt104Geriamojovande8">'Forma 13'!$H$159</definedName>
    <definedName name="VAS084_F_Ilgalaikioturt104Geriamojovande9" localSheetId="12">'Forma 13'!$I$159</definedName>
    <definedName name="VAS084_F_Ilgalaikioturt104Geriamojovande9">'Forma 13'!$I$159</definedName>
    <definedName name="VAS084_F_Ilgalaikioturt104Inventorinisnu1" localSheetId="12">'Forma 13'!$D$159</definedName>
    <definedName name="VAS084_F_Ilgalaikioturt104Inventorinisnu1">'Forma 13'!$D$159</definedName>
    <definedName name="VAS084_F_Ilgalaikioturt104Kitareguliuoja1" localSheetId="12">'Forma 13'!$O$159</definedName>
    <definedName name="VAS084_F_Ilgalaikioturt104Kitareguliuoja1">'Forma 13'!$O$159</definedName>
    <definedName name="VAS084_F_Ilgalaikioturt104Kitosveiklosne1" localSheetId="12">'Forma 13'!$P$159</definedName>
    <definedName name="VAS084_F_Ilgalaikioturt104Kitosveiklosne1">'Forma 13'!$P$159</definedName>
    <definedName name="VAS084_F_Ilgalaikioturt104Lrklimatokaito1" localSheetId="12">'Forma 13'!$E$159</definedName>
    <definedName name="VAS084_F_Ilgalaikioturt104Lrklimatokaito1">'Forma 13'!$E$159</definedName>
    <definedName name="VAS084_F_Ilgalaikioturt104Nuotekudumblot1" localSheetId="12">'Forma 13'!$L$159</definedName>
    <definedName name="VAS084_F_Ilgalaikioturt104Nuotekudumblot1">'Forma 13'!$L$159</definedName>
    <definedName name="VAS084_F_Ilgalaikioturt104Nuotekusurinki1" localSheetId="12">'Forma 13'!$J$159</definedName>
    <definedName name="VAS084_F_Ilgalaikioturt104Nuotekusurinki1">'Forma 13'!$J$159</definedName>
    <definedName name="VAS084_F_Ilgalaikioturt104Nuotekuvalymas1" localSheetId="12">'Forma 13'!$K$159</definedName>
    <definedName name="VAS084_F_Ilgalaikioturt104Nuotekuvalymas1">'Forma 13'!$K$159</definedName>
    <definedName name="VAS084_F_Ilgalaikioturt104Pavirsiniunuot1" localSheetId="12">'Forma 13'!$M$159</definedName>
    <definedName name="VAS084_F_Ilgalaikioturt104Pavirsiniunuot1">'Forma 13'!$M$159</definedName>
    <definedName name="VAS084_F_Ilgalaikioturt104Turtovienetask1" localSheetId="12">'Forma 13'!$F$159</definedName>
    <definedName name="VAS084_F_Ilgalaikioturt104Turtovienetask1">'Forma 13'!$F$159</definedName>
    <definedName name="VAS084_F_Ilgalaikioturt105Apskaitosveikla1" localSheetId="12">'Forma 13'!$N$160</definedName>
    <definedName name="VAS084_F_Ilgalaikioturt105Apskaitosveikla1">'Forma 13'!$N$160</definedName>
    <definedName name="VAS084_F_Ilgalaikioturt105Geriamojovande7" localSheetId="12">'Forma 13'!$G$160</definedName>
    <definedName name="VAS084_F_Ilgalaikioturt105Geriamojovande7">'Forma 13'!$G$160</definedName>
    <definedName name="VAS084_F_Ilgalaikioturt105Geriamojovande8" localSheetId="12">'Forma 13'!$H$160</definedName>
    <definedName name="VAS084_F_Ilgalaikioturt105Geriamojovande8">'Forma 13'!$H$160</definedName>
    <definedName name="VAS084_F_Ilgalaikioturt105Geriamojovande9" localSheetId="12">'Forma 13'!$I$160</definedName>
    <definedName name="VAS084_F_Ilgalaikioturt105Geriamojovande9">'Forma 13'!$I$160</definedName>
    <definedName name="VAS084_F_Ilgalaikioturt105Inventorinisnu1" localSheetId="12">'Forma 13'!$D$160</definedName>
    <definedName name="VAS084_F_Ilgalaikioturt105Inventorinisnu1">'Forma 13'!$D$160</definedName>
    <definedName name="VAS084_F_Ilgalaikioturt105Kitareguliuoja1" localSheetId="12">'Forma 13'!$O$160</definedName>
    <definedName name="VAS084_F_Ilgalaikioturt105Kitareguliuoja1">'Forma 13'!$O$160</definedName>
    <definedName name="VAS084_F_Ilgalaikioturt105Kitosveiklosne1" localSheetId="12">'Forma 13'!$P$160</definedName>
    <definedName name="VAS084_F_Ilgalaikioturt105Kitosveiklosne1">'Forma 13'!$P$160</definedName>
    <definedName name="VAS084_F_Ilgalaikioturt105Lrklimatokaito1" localSheetId="12">'Forma 13'!$E$160</definedName>
    <definedName name="VAS084_F_Ilgalaikioturt105Lrklimatokaito1">'Forma 13'!$E$160</definedName>
    <definedName name="VAS084_F_Ilgalaikioturt105Nuotekudumblot1" localSheetId="12">'Forma 13'!$L$160</definedName>
    <definedName name="VAS084_F_Ilgalaikioturt105Nuotekudumblot1">'Forma 13'!$L$160</definedName>
    <definedName name="VAS084_F_Ilgalaikioturt105Nuotekusurinki1" localSheetId="12">'Forma 13'!$J$160</definedName>
    <definedName name="VAS084_F_Ilgalaikioturt105Nuotekusurinki1">'Forma 13'!$J$160</definedName>
    <definedName name="VAS084_F_Ilgalaikioturt105Nuotekuvalymas1" localSheetId="12">'Forma 13'!$K$160</definedName>
    <definedName name="VAS084_F_Ilgalaikioturt105Nuotekuvalymas1">'Forma 13'!$K$160</definedName>
    <definedName name="VAS084_F_Ilgalaikioturt105Pavirsiniunuot1" localSheetId="12">'Forma 13'!$M$160</definedName>
    <definedName name="VAS084_F_Ilgalaikioturt105Pavirsiniunuot1">'Forma 13'!$M$160</definedName>
    <definedName name="VAS084_F_Ilgalaikioturt105Turtovienetask1" localSheetId="12">'Forma 13'!$F$160</definedName>
    <definedName name="VAS084_F_Ilgalaikioturt105Turtovienetask1">'Forma 13'!$F$160</definedName>
    <definedName name="VAS084_F_Ilgalaikioturt106Apskaitosveikla1" localSheetId="12">'Forma 13'!$N$163</definedName>
    <definedName name="VAS084_F_Ilgalaikioturt106Apskaitosveikla1">'Forma 13'!$N$163</definedName>
    <definedName name="VAS084_F_Ilgalaikioturt106Geriamojovande7" localSheetId="12">'Forma 13'!$G$163</definedName>
    <definedName name="VAS084_F_Ilgalaikioturt106Geriamojovande7">'Forma 13'!$G$163</definedName>
    <definedName name="VAS084_F_Ilgalaikioturt106Geriamojovande8" localSheetId="12">'Forma 13'!$H$163</definedName>
    <definedName name="VAS084_F_Ilgalaikioturt106Geriamojovande8">'Forma 13'!$H$163</definedName>
    <definedName name="VAS084_F_Ilgalaikioturt106Geriamojovande9" localSheetId="12">'Forma 13'!$I$163</definedName>
    <definedName name="VAS084_F_Ilgalaikioturt106Geriamojovande9">'Forma 13'!$I$163</definedName>
    <definedName name="VAS084_F_Ilgalaikioturt106Inventorinisnu1" localSheetId="12">'Forma 13'!$D$163</definedName>
    <definedName name="VAS084_F_Ilgalaikioturt106Inventorinisnu1">'Forma 13'!$D$163</definedName>
    <definedName name="VAS084_F_Ilgalaikioturt106Kitareguliuoja1" localSheetId="12">'Forma 13'!$O$163</definedName>
    <definedName name="VAS084_F_Ilgalaikioturt106Kitareguliuoja1">'Forma 13'!$O$163</definedName>
    <definedName name="VAS084_F_Ilgalaikioturt106Kitosveiklosne1" localSheetId="12">'Forma 13'!$P$163</definedName>
    <definedName name="VAS084_F_Ilgalaikioturt106Kitosveiklosne1">'Forma 13'!$P$163</definedName>
    <definedName name="VAS084_F_Ilgalaikioturt106Lrklimatokaito1" localSheetId="12">'Forma 13'!$E$163</definedName>
    <definedName name="VAS084_F_Ilgalaikioturt106Lrklimatokaito1">'Forma 13'!$E$163</definedName>
    <definedName name="VAS084_F_Ilgalaikioturt106Nuotekudumblot1" localSheetId="12">'Forma 13'!$L$163</definedName>
    <definedName name="VAS084_F_Ilgalaikioturt106Nuotekudumblot1">'Forma 13'!$L$163</definedName>
    <definedName name="VAS084_F_Ilgalaikioturt106Nuotekusurinki1" localSheetId="12">'Forma 13'!$J$163</definedName>
    <definedName name="VAS084_F_Ilgalaikioturt106Nuotekusurinki1">'Forma 13'!$J$163</definedName>
    <definedName name="VAS084_F_Ilgalaikioturt106Nuotekuvalymas1" localSheetId="12">'Forma 13'!$K$163</definedName>
    <definedName name="VAS084_F_Ilgalaikioturt106Nuotekuvalymas1">'Forma 13'!$K$163</definedName>
    <definedName name="VAS084_F_Ilgalaikioturt106Pavirsiniunuot1" localSheetId="12">'Forma 13'!$M$163</definedName>
    <definedName name="VAS084_F_Ilgalaikioturt106Pavirsiniunuot1">'Forma 13'!$M$163</definedName>
    <definedName name="VAS084_F_Ilgalaikioturt106Turtovienetask1" localSheetId="12">'Forma 13'!$F$163</definedName>
    <definedName name="VAS084_F_Ilgalaikioturt106Turtovienetask1">'Forma 13'!$F$163</definedName>
    <definedName name="VAS084_F_Ilgalaikioturt107Apskaitosveikla1" localSheetId="12">'Forma 13'!$N$164</definedName>
    <definedName name="VAS084_F_Ilgalaikioturt107Apskaitosveikla1">'Forma 13'!$N$164</definedName>
    <definedName name="VAS084_F_Ilgalaikioturt107Geriamojovande7" localSheetId="12">'Forma 13'!$G$164</definedName>
    <definedName name="VAS084_F_Ilgalaikioturt107Geriamojovande7">'Forma 13'!$G$164</definedName>
    <definedName name="VAS084_F_Ilgalaikioturt107Geriamojovande8" localSheetId="12">'Forma 13'!$H$164</definedName>
    <definedName name="VAS084_F_Ilgalaikioturt107Geriamojovande8">'Forma 13'!$H$164</definedName>
    <definedName name="VAS084_F_Ilgalaikioturt107Geriamojovande9" localSheetId="12">'Forma 13'!$I$164</definedName>
    <definedName name="VAS084_F_Ilgalaikioturt107Geriamojovande9">'Forma 13'!$I$164</definedName>
    <definedName name="VAS084_F_Ilgalaikioturt107Inventorinisnu1" localSheetId="12">'Forma 13'!$D$164</definedName>
    <definedName name="VAS084_F_Ilgalaikioturt107Inventorinisnu1">'Forma 13'!$D$164</definedName>
    <definedName name="VAS084_F_Ilgalaikioturt107Kitareguliuoja1" localSheetId="12">'Forma 13'!$O$164</definedName>
    <definedName name="VAS084_F_Ilgalaikioturt107Kitareguliuoja1">'Forma 13'!$O$164</definedName>
    <definedName name="VAS084_F_Ilgalaikioturt107Kitosveiklosne1" localSheetId="12">'Forma 13'!$P$164</definedName>
    <definedName name="VAS084_F_Ilgalaikioturt107Kitosveiklosne1">'Forma 13'!$P$164</definedName>
    <definedName name="VAS084_F_Ilgalaikioturt107Lrklimatokaito1" localSheetId="12">'Forma 13'!$E$164</definedName>
    <definedName name="VAS084_F_Ilgalaikioturt107Lrklimatokaito1">'Forma 13'!$E$164</definedName>
    <definedName name="VAS084_F_Ilgalaikioturt107Nuotekudumblot1" localSheetId="12">'Forma 13'!$L$164</definedName>
    <definedName name="VAS084_F_Ilgalaikioturt107Nuotekudumblot1">'Forma 13'!$L$164</definedName>
    <definedName name="VAS084_F_Ilgalaikioturt107Nuotekusurinki1" localSheetId="12">'Forma 13'!$J$164</definedName>
    <definedName name="VAS084_F_Ilgalaikioturt107Nuotekusurinki1">'Forma 13'!$J$164</definedName>
    <definedName name="VAS084_F_Ilgalaikioturt107Nuotekuvalymas1" localSheetId="12">'Forma 13'!$K$164</definedName>
    <definedName name="VAS084_F_Ilgalaikioturt107Nuotekuvalymas1">'Forma 13'!$K$164</definedName>
    <definedName name="VAS084_F_Ilgalaikioturt107Pavirsiniunuot1" localSheetId="12">'Forma 13'!$M$164</definedName>
    <definedName name="VAS084_F_Ilgalaikioturt107Pavirsiniunuot1">'Forma 13'!$M$164</definedName>
    <definedName name="VAS084_F_Ilgalaikioturt107Turtovienetask1" localSheetId="12">'Forma 13'!$F$164</definedName>
    <definedName name="VAS084_F_Ilgalaikioturt107Turtovienetask1">'Forma 13'!$F$164</definedName>
    <definedName name="VAS084_F_Ilgalaikioturt108Apskaitosveikla1" localSheetId="12">'Forma 13'!$N$165</definedName>
    <definedName name="VAS084_F_Ilgalaikioturt108Apskaitosveikla1">'Forma 13'!$N$165</definedName>
    <definedName name="VAS084_F_Ilgalaikioturt108Geriamojovande7" localSheetId="12">'Forma 13'!$G$165</definedName>
    <definedName name="VAS084_F_Ilgalaikioturt108Geriamojovande7">'Forma 13'!$G$165</definedName>
    <definedName name="VAS084_F_Ilgalaikioturt108Geriamojovande8" localSheetId="12">'Forma 13'!$H$165</definedName>
    <definedName name="VAS084_F_Ilgalaikioturt108Geriamojovande8">'Forma 13'!$H$165</definedName>
    <definedName name="VAS084_F_Ilgalaikioturt108Geriamojovande9" localSheetId="12">'Forma 13'!$I$165</definedName>
    <definedName name="VAS084_F_Ilgalaikioturt108Geriamojovande9">'Forma 13'!$I$165</definedName>
    <definedName name="VAS084_F_Ilgalaikioturt108Inventorinisnu1" localSheetId="12">'Forma 13'!$D$165</definedName>
    <definedName name="VAS084_F_Ilgalaikioturt108Inventorinisnu1">'Forma 13'!$D$165</definedName>
    <definedName name="VAS084_F_Ilgalaikioturt108Kitareguliuoja1" localSheetId="12">'Forma 13'!$O$165</definedName>
    <definedName name="VAS084_F_Ilgalaikioturt108Kitareguliuoja1">'Forma 13'!$O$165</definedName>
    <definedName name="VAS084_F_Ilgalaikioturt108Kitosveiklosne1" localSheetId="12">'Forma 13'!$P$165</definedName>
    <definedName name="VAS084_F_Ilgalaikioturt108Kitosveiklosne1">'Forma 13'!$P$165</definedName>
    <definedName name="VAS084_F_Ilgalaikioturt108Lrklimatokaito1" localSheetId="12">'Forma 13'!$E$165</definedName>
    <definedName name="VAS084_F_Ilgalaikioturt108Lrklimatokaito1">'Forma 13'!$E$165</definedName>
    <definedName name="VAS084_F_Ilgalaikioturt108Nuotekudumblot1" localSheetId="12">'Forma 13'!$L$165</definedName>
    <definedName name="VAS084_F_Ilgalaikioturt108Nuotekudumblot1">'Forma 13'!$L$165</definedName>
    <definedName name="VAS084_F_Ilgalaikioturt108Nuotekusurinki1" localSheetId="12">'Forma 13'!$J$165</definedName>
    <definedName name="VAS084_F_Ilgalaikioturt108Nuotekusurinki1">'Forma 13'!$J$165</definedName>
    <definedName name="VAS084_F_Ilgalaikioturt108Nuotekuvalymas1" localSheetId="12">'Forma 13'!$K$165</definedName>
    <definedName name="VAS084_F_Ilgalaikioturt108Nuotekuvalymas1">'Forma 13'!$K$165</definedName>
    <definedName name="VAS084_F_Ilgalaikioturt108Pavirsiniunuot1" localSheetId="12">'Forma 13'!$M$165</definedName>
    <definedName name="VAS084_F_Ilgalaikioturt108Pavirsiniunuot1">'Forma 13'!$M$165</definedName>
    <definedName name="VAS084_F_Ilgalaikioturt108Turtovienetask1" localSheetId="12">'Forma 13'!$F$165</definedName>
    <definedName name="VAS084_F_Ilgalaikioturt108Turtovienetask1">'Forma 13'!$F$165</definedName>
    <definedName name="VAS084_F_Ilgalaikioturt109Apskaitosveikla1" localSheetId="12">'Forma 13'!$N$167</definedName>
    <definedName name="VAS084_F_Ilgalaikioturt109Apskaitosveikla1">'Forma 13'!$N$167</definedName>
    <definedName name="VAS084_F_Ilgalaikioturt109Geriamojovande7" localSheetId="12">'Forma 13'!$G$167</definedName>
    <definedName name="VAS084_F_Ilgalaikioturt109Geriamojovande7">'Forma 13'!$G$167</definedName>
    <definedName name="VAS084_F_Ilgalaikioturt109Geriamojovande8" localSheetId="12">'Forma 13'!$H$167</definedName>
    <definedName name="VAS084_F_Ilgalaikioturt109Geriamojovande8">'Forma 13'!$H$167</definedName>
    <definedName name="VAS084_F_Ilgalaikioturt109Geriamojovande9" localSheetId="12">'Forma 13'!$I$167</definedName>
    <definedName name="VAS084_F_Ilgalaikioturt109Geriamojovande9">'Forma 13'!$I$167</definedName>
    <definedName name="VAS084_F_Ilgalaikioturt109Inventorinisnu1" localSheetId="12">'Forma 13'!$D$167</definedName>
    <definedName name="VAS084_F_Ilgalaikioturt109Inventorinisnu1">'Forma 13'!$D$167</definedName>
    <definedName name="VAS084_F_Ilgalaikioturt109Kitareguliuoja1" localSheetId="12">'Forma 13'!$O$167</definedName>
    <definedName name="VAS084_F_Ilgalaikioturt109Kitareguliuoja1">'Forma 13'!$O$167</definedName>
    <definedName name="VAS084_F_Ilgalaikioturt109Kitosveiklosne1" localSheetId="12">'Forma 13'!$P$167</definedName>
    <definedName name="VAS084_F_Ilgalaikioturt109Kitosveiklosne1">'Forma 13'!$P$167</definedName>
    <definedName name="VAS084_F_Ilgalaikioturt109Lrklimatokaito1" localSheetId="12">'Forma 13'!$E$167</definedName>
    <definedName name="VAS084_F_Ilgalaikioturt109Lrklimatokaito1">'Forma 13'!$E$167</definedName>
    <definedName name="VAS084_F_Ilgalaikioturt109Nuotekudumblot1" localSheetId="12">'Forma 13'!$L$167</definedName>
    <definedName name="VAS084_F_Ilgalaikioturt109Nuotekudumblot1">'Forma 13'!$L$167</definedName>
    <definedName name="VAS084_F_Ilgalaikioturt109Nuotekusurinki1" localSheetId="12">'Forma 13'!$J$167</definedName>
    <definedName name="VAS084_F_Ilgalaikioturt109Nuotekusurinki1">'Forma 13'!$J$167</definedName>
    <definedName name="VAS084_F_Ilgalaikioturt109Nuotekuvalymas1" localSheetId="12">'Forma 13'!$K$167</definedName>
    <definedName name="VAS084_F_Ilgalaikioturt109Nuotekuvalymas1">'Forma 13'!$K$167</definedName>
    <definedName name="VAS084_F_Ilgalaikioturt109Pavirsiniunuot1" localSheetId="12">'Forma 13'!$M$167</definedName>
    <definedName name="VAS084_F_Ilgalaikioturt109Pavirsiniunuot1">'Forma 13'!$M$167</definedName>
    <definedName name="VAS084_F_Ilgalaikioturt109Turtovienetask1" localSheetId="12">'Forma 13'!$F$167</definedName>
    <definedName name="VAS084_F_Ilgalaikioturt109Turtovienetask1">'Forma 13'!$F$167</definedName>
    <definedName name="VAS084_F_Ilgalaikioturt10Apskaitosveikla1" localSheetId="12">'Forma 13'!$N$26</definedName>
    <definedName name="VAS084_F_Ilgalaikioturt10Apskaitosveikla1">'Forma 13'!$N$26</definedName>
    <definedName name="VAS084_F_Ilgalaikioturt10Geriamojovande7" localSheetId="12">'Forma 13'!$G$26</definedName>
    <definedName name="VAS084_F_Ilgalaikioturt10Geriamojovande7">'Forma 13'!$G$26</definedName>
    <definedName name="VAS084_F_Ilgalaikioturt10Geriamojovande8" localSheetId="12">'Forma 13'!$H$26</definedName>
    <definedName name="VAS084_F_Ilgalaikioturt10Geriamojovande8">'Forma 13'!$H$26</definedName>
    <definedName name="VAS084_F_Ilgalaikioturt10Geriamojovande9" localSheetId="12">'Forma 13'!$I$26</definedName>
    <definedName name="VAS084_F_Ilgalaikioturt10Geriamojovande9">'Forma 13'!$I$26</definedName>
    <definedName name="VAS084_F_Ilgalaikioturt10Inventorinisnu1" localSheetId="12">'Forma 13'!$D$26</definedName>
    <definedName name="VAS084_F_Ilgalaikioturt10Inventorinisnu1">'Forma 13'!$D$26</definedName>
    <definedName name="VAS084_F_Ilgalaikioturt10Kitareguliuoja1" localSheetId="12">'Forma 13'!$O$26</definedName>
    <definedName name="VAS084_F_Ilgalaikioturt10Kitareguliuoja1">'Forma 13'!$O$26</definedName>
    <definedName name="VAS084_F_Ilgalaikioturt10Kitosveiklosne1" localSheetId="12">'Forma 13'!$P$26</definedName>
    <definedName name="VAS084_F_Ilgalaikioturt10Kitosveiklosne1">'Forma 13'!$P$26</definedName>
    <definedName name="VAS084_F_Ilgalaikioturt10Lrklimatokaito1" localSheetId="12">'Forma 13'!$E$26</definedName>
    <definedName name="VAS084_F_Ilgalaikioturt10Lrklimatokaito1">'Forma 13'!$E$26</definedName>
    <definedName name="VAS084_F_Ilgalaikioturt10Nuotekudumblot1" localSheetId="12">'Forma 13'!$L$26</definedName>
    <definedName name="VAS084_F_Ilgalaikioturt10Nuotekudumblot1">'Forma 13'!$L$26</definedName>
    <definedName name="VAS084_F_Ilgalaikioturt10Nuotekusurinki1" localSheetId="12">'Forma 13'!$J$26</definedName>
    <definedName name="VAS084_F_Ilgalaikioturt10Nuotekusurinki1">'Forma 13'!$J$26</definedName>
    <definedName name="VAS084_F_Ilgalaikioturt10Nuotekuvalymas1" localSheetId="12">'Forma 13'!$K$26</definedName>
    <definedName name="VAS084_F_Ilgalaikioturt10Nuotekuvalymas1">'Forma 13'!$K$26</definedName>
    <definedName name="VAS084_F_Ilgalaikioturt10Pavirsiniunuot1" localSheetId="12">'Forma 13'!$M$26</definedName>
    <definedName name="VAS084_F_Ilgalaikioturt10Pavirsiniunuot1">'Forma 13'!$M$26</definedName>
    <definedName name="VAS084_F_Ilgalaikioturt10Turtovienetask1" localSheetId="12">'Forma 13'!$F$26</definedName>
    <definedName name="VAS084_F_Ilgalaikioturt10Turtovienetask1">'Forma 13'!$F$26</definedName>
    <definedName name="VAS084_F_Ilgalaikioturt110Apskaitosveikla1" localSheetId="12">'Forma 13'!$N$168</definedName>
    <definedName name="VAS084_F_Ilgalaikioturt110Apskaitosveikla1">'Forma 13'!$N$168</definedName>
    <definedName name="VAS084_F_Ilgalaikioturt110Geriamojovande7" localSheetId="12">'Forma 13'!$G$168</definedName>
    <definedName name="VAS084_F_Ilgalaikioturt110Geriamojovande7">'Forma 13'!$G$168</definedName>
    <definedName name="VAS084_F_Ilgalaikioturt110Geriamojovande8" localSheetId="12">'Forma 13'!$H$168</definedName>
    <definedName name="VAS084_F_Ilgalaikioturt110Geriamojovande8">'Forma 13'!$H$168</definedName>
    <definedName name="VAS084_F_Ilgalaikioturt110Geriamojovande9" localSheetId="12">'Forma 13'!$I$168</definedName>
    <definedName name="VAS084_F_Ilgalaikioturt110Geriamojovande9">'Forma 13'!$I$168</definedName>
    <definedName name="VAS084_F_Ilgalaikioturt110Inventorinisnu1" localSheetId="12">'Forma 13'!$D$168</definedName>
    <definedName name="VAS084_F_Ilgalaikioturt110Inventorinisnu1">'Forma 13'!$D$168</definedName>
    <definedName name="VAS084_F_Ilgalaikioturt110Kitareguliuoja1" localSheetId="12">'Forma 13'!$O$168</definedName>
    <definedName name="VAS084_F_Ilgalaikioturt110Kitareguliuoja1">'Forma 13'!$O$168</definedName>
    <definedName name="VAS084_F_Ilgalaikioturt110Kitosveiklosne1" localSheetId="12">'Forma 13'!$P$168</definedName>
    <definedName name="VAS084_F_Ilgalaikioturt110Kitosveiklosne1">'Forma 13'!$P$168</definedName>
    <definedName name="VAS084_F_Ilgalaikioturt110Lrklimatokaito1" localSheetId="12">'Forma 13'!$E$168</definedName>
    <definedName name="VAS084_F_Ilgalaikioturt110Lrklimatokaito1">'Forma 13'!$E$168</definedName>
    <definedName name="VAS084_F_Ilgalaikioturt110Nuotekudumblot1" localSheetId="12">'Forma 13'!$L$168</definedName>
    <definedName name="VAS084_F_Ilgalaikioturt110Nuotekudumblot1">'Forma 13'!$L$168</definedName>
    <definedName name="VAS084_F_Ilgalaikioturt110Nuotekusurinki1" localSheetId="12">'Forma 13'!$J$168</definedName>
    <definedName name="VAS084_F_Ilgalaikioturt110Nuotekusurinki1">'Forma 13'!$J$168</definedName>
    <definedName name="VAS084_F_Ilgalaikioturt110Nuotekuvalymas1" localSheetId="12">'Forma 13'!$K$168</definedName>
    <definedName name="VAS084_F_Ilgalaikioturt110Nuotekuvalymas1">'Forma 13'!$K$168</definedName>
    <definedName name="VAS084_F_Ilgalaikioturt110Pavirsiniunuot1" localSheetId="12">'Forma 13'!$M$168</definedName>
    <definedName name="VAS084_F_Ilgalaikioturt110Pavirsiniunuot1">'Forma 13'!$M$168</definedName>
    <definedName name="VAS084_F_Ilgalaikioturt110Turtovienetask1" localSheetId="12">'Forma 13'!$F$168</definedName>
    <definedName name="VAS084_F_Ilgalaikioturt110Turtovienetask1">'Forma 13'!$F$168</definedName>
    <definedName name="VAS084_F_Ilgalaikioturt111Apskaitosveikla1" localSheetId="12">'Forma 13'!$N$169</definedName>
    <definedName name="VAS084_F_Ilgalaikioturt111Apskaitosveikla1">'Forma 13'!$N$169</definedName>
    <definedName name="VAS084_F_Ilgalaikioturt111Geriamojovande7" localSheetId="12">'Forma 13'!$G$169</definedName>
    <definedName name="VAS084_F_Ilgalaikioturt111Geriamojovande7">'Forma 13'!$G$169</definedName>
    <definedName name="VAS084_F_Ilgalaikioturt111Geriamojovande8" localSheetId="12">'Forma 13'!$H$169</definedName>
    <definedName name="VAS084_F_Ilgalaikioturt111Geriamojovande8">'Forma 13'!$H$169</definedName>
    <definedName name="VAS084_F_Ilgalaikioturt111Geriamojovande9" localSheetId="12">'Forma 13'!$I$169</definedName>
    <definedName name="VAS084_F_Ilgalaikioturt111Geriamojovande9">'Forma 13'!$I$169</definedName>
    <definedName name="VAS084_F_Ilgalaikioturt111Inventorinisnu1" localSheetId="12">'Forma 13'!$D$169</definedName>
    <definedName name="VAS084_F_Ilgalaikioturt111Inventorinisnu1">'Forma 13'!$D$169</definedName>
    <definedName name="VAS084_F_Ilgalaikioturt111Kitareguliuoja1" localSheetId="12">'Forma 13'!$O$169</definedName>
    <definedName name="VAS084_F_Ilgalaikioturt111Kitareguliuoja1">'Forma 13'!$O$169</definedName>
    <definedName name="VAS084_F_Ilgalaikioturt111Kitosveiklosne1" localSheetId="12">'Forma 13'!$P$169</definedName>
    <definedName name="VAS084_F_Ilgalaikioturt111Kitosveiklosne1">'Forma 13'!$P$169</definedName>
    <definedName name="VAS084_F_Ilgalaikioturt111Lrklimatokaito1" localSheetId="12">'Forma 13'!$E$169</definedName>
    <definedName name="VAS084_F_Ilgalaikioturt111Lrklimatokaito1">'Forma 13'!$E$169</definedName>
    <definedName name="VAS084_F_Ilgalaikioturt111Nuotekudumblot1" localSheetId="12">'Forma 13'!$L$169</definedName>
    <definedName name="VAS084_F_Ilgalaikioturt111Nuotekudumblot1">'Forma 13'!$L$169</definedName>
    <definedName name="VAS084_F_Ilgalaikioturt111Nuotekusurinki1" localSheetId="12">'Forma 13'!$J$169</definedName>
    <definedName name="VAS084_F_Ilgalaikioturt111Nuotekusurinki1">'Forma 13'!$J$169</definedName>
    <definedName name="VAS084_F_Ilgalaikioturt111Nuotekuvalymas1" localSheetId="12">'Forma 13'!$K$169</definedName>
    <definedName name="VAS084_F_Ilgalaikioturt111Nuotekuvalymas1">'Forma 13'!$K$169</definedName>
    <definedName name="VAS084_F_Ilgalaikioturt111Pavirsiniunuot1" localSheetId="12">'Forma 13'!$M$169</definedName>
    <definedName name="VAS084_F_Ilgalaikioturt111Pavirsiniunuot1">'Forma 13'!$M$169</definedName>
    <definedName name="VAS084_F_Ilgalaikioturt111Turtovienetask1" localSheetId="12">'Forma 13'!$F$169</definedName>
    <definedName name="VAS084_F_Ilgalaikioturt111Turtovienetask1">'Forma 13'!$F$169</definedName>
    <definedName name="VAS084_F_Ilgalaikioturt112Apskaitosveikla1" localSheetId="12">'Forma 13'!$N$171</definedName>
    <definedName name="VAS084_F_Ilgalaikioturt112Apskaitosveikla1">'Forma 13'!$N$171</definedName>
    <definedName name="VAS084_F_Ilgalaikioturt112Geriamojovande7" localSheetId="12">'Forma 13'!$G$171</definedName>
    <definedName name="VAS084_F_Ilgalaikioturt112Geriamojovande7">'Forma 13'!$G$171</definedName>
    <definedName name="VAS084_F_Ilgalaikioturt112Geriamojovande8" localSheetId="12">'Forma 13'!$H$171</definedName>
    <definedName name="VAS084_F_Ilgalaikioturt112Geriamojovande8">'Forma 13'!$H$171</definedName>
    <definedName name="VAS084_F_Ilgalaikioturt112Geriamojovande9" localSheetId="12">'Forma 13'!$I$171</definedName>
    <definedName name="VAS084_F_Ilgalaikioturt112Geriamojovande9">'Forma 13'!$I$171</definedName>
    <definedName name="VAS084_F_Ilgalaikioturt112Inventorinisnu1" localSheetId="12">'Forma 13'!$D$171</definedName>
    <definedName name="VAS084_F_Ilgalaikioturt112Inventorinisnu1">'Forma 13'!$D$171</definedName>
    <definedName name="VAS084_F_Ilgalaikioturt112Kitareguliuoja1" localSheetId="12">'Forma 13'!$O$171</definedName>
    <definedName name="VAS084_F_Ilgalaikioturt112Kitareguliuoja1">'Forma 13'!$O$171</definedName>
    <definedName name="VAS084_F_Ilgalaikioturt112Kitosveiklosne1" localSheetId="12">'Forma 13'!$P$171</definedName>
    <definedName name="VAS084_F_Ilgalaikioturt112Kitosveiklosne1">'Forma 13'!$P$171</definedName>
    <definedName name="VAS084_F_Ilgalaikioturt112Lrklimatokaito1" localSheetId="12">'Forma 13'!$E$171</definedName>
    <definedName name="VAS084_F_Ilgalaikioturt112Lrklimatokaito1">'Forma 13'!$E$171</definedName>
    <definedName name="VAS084_F_Ilgalaikioturt112Nuotekudumblot1" localSheetId="12">'Forma 13'!$L$171</definedName>
    <definedName name="VAS084_F_Ilgalaikioturt112Nuotekudumblot1">'Forma 13'!$L$171</definedName>
    <definedName name="VAS084_F_Ilgalaikioturt112Nuotekusurinki1" localSheetId="12">'Forma 13'!$J$171</definedName>
    <definedName name="VAS084_F_Ilgalaikioturt112Nuotekusurinki1">'Forma 13'!$J$171</definedName>
    <definedName name="VAS084_F_Ilgalaikioturt112Nuotekuvalymas1" localSheetId="12">'Forma 13'!$K$171</definedName>
    <definedName name="VAS084_F_Ilgalaikioturt112Nuotekuvalymas1">'Forma 13'!$K$171</definedName>
    <definedName name="VAS084_F_Ilgalaikioturt112Pavirsiniunuot1" localSheetId="12">'Forma 13'!$M$171</definedName>
    <definedName name="VAS084_F_Ilgalaikioturt112Pavirsiniunuot1">'Forma 13'!$M$171</definedName>
    <definedName name="VAS084_F_Ilgalaikioturt112Turtovienetask1" localSheetId="12">'Forma 13'!$F$171</definedName>
    <definedName name="VAS084_F_Ilgalaikioturt112Turtovienetask1">'Forma 13'!$F$171</definedName>
    <definedName name="VAS084_F_Ilgalaikioturt113Apskaitosveikla1" localSheetId="12">'Forma 13'!$N$172</definedName>
    <definedName name="VAS084_F_Ilgalaikioturt113Apskaitosveikla1">'Forma 13'!$N$172</definedName>
    <definedName name="VAS084_F_Ilgalaikioturt113Geriamojovande7" localSheetId="12">'Forma 13'!$G$172</definedName>
    <definedName name="VAS084_F_Ilgalaikioturt113Geriamojovande7">'Forma 13'!$G$172</definedName>
    <definedName name="VAS084_F_Ilgalaikioturt113Geriamojovande8" localSheetId="12">'Forma 13'!$H$172</definedName>
    <definedName name="VAS084_F_Ilgalaikioturt113Geriamojovande8">'Forma 13'!$H$172</definedName>
    <definedName name="VAS084_F_Ilgalaikioturt113Geriamojovande9" localSheetId="12">'Forma 13'!$I$172</definedName>
    <definedName name="VAS084_F_Ilgalaikioturt113Geriamojovande9">'Forma 13'!$I$172</definedName>
    <definedName name="VAS084_F_Ilgalaikioturt113Inventorinisnu1" localSheetId="12">'Forma 13'!$D$172</definedName>
    <definedName name="VAS084_F_Ilgalaikioturt113Inventorinisnu1">'Forma 13'!$D$172</definedName>
    <definedName name="VAS084_F_Ilgalaikioturt113Kitareguliuoja1" localSheetId="12">'Forma 13'!$O$172</definedName>
    <definedName name="VAS084_F_Ilgalaikioturt113Kitareguliuoja1">'Forma 13'!$O$172</definedName>
    <definedName name="VAS084_F_Ilgalaikioturt113Kitosveiklosne1" localSheetId="12">'Forma 13'!$P$172</definedName>
    <definedName name="VAS084_F_Ilgalaikioturt113Kitosveiklosne1">'Forma 13'!$P$172</definedName>
    <definedName name="VAS084_F_Ilgalaikioturt113Lrklimatokaito1" localSheetId="12">'Forma 13'!$E$172</definedName>
    <definedName name="VAS084_F_Ilgalaikioturt113Lrklimatokaito1">'Forma 13'!$E$172</definedName>
    <definedName name="VAS084_F_Ilgalaikioturt113Nuotekudumblot1" localSheetId="12">'Forma 13'!$L$172</definedName>
    <definedName name="VAS084_F_Ilgalaikioturt113Nuotekudumblot1">'Forma 13'!$L$172</definedName>
    <definedName name="VAS084_F_Ilgalaikioturt113Nuotekusurinki1" localSheetId="12">'Forma 13'!$J$172</definedName>
    <definedName name="VAS084_F_Ilgalaikioturt113Nuotekusurinki1">'Forma 13'!$J$172</definedName>
    <definedName name="VAS084_F_Ilgalaikioturt113Nuotekuvalymas1" localSheetId="12">'Forma 13'!$K$172</definedName>
    <definedName name="VAS084_F_Ilgalaikioturt113Nuotekuvalymas1">'Forma 13'!$K$172</definedName>
    <definedName name="VAS084_F_Ilgalaikioturt113Pavirsiniunuot1" localSheetId="12">'Forma 13'!$M$172</definedName>
    <definedName name="VAS084_F_Ilgalaikioturt113Pavirsiniunuot1">'Forma 13'!$M$172</definedName>
    <definedName name="VAS084_F_Ilgalaikioturt113Turtovienetask1" localSheetId="12">'Forma 13'!$F$172</definedName>
    <definedName name="VAS084_F_Ilgalaikioturt113Turtovienetask1">'Forma 13'!$F$172</definedName>
    <definedName name="VAS084_F_Ilgalaikioturt114Apskaitosveikla1" localSheetId="12">'Forma 13'!$N$173</definedName>
    <definedName name="VAS084_F_Ilgalaikioturt114Apskaitosveikla1">'Forma 13'!$N$173</definedName>
    <definedName name="VAS084_F_Ilgalaikioturt114Geriamojovande7" localSheetId="12">'Forma 13'!$G$173</definedName>
    <definedName name="VAS084_F_Ilgalaikioturt114Geriamojovande7">'Forma 13'!$G$173</definedName>
    <definedName name="VAS084_F_Ilgalaikioturt114Geriamojovande8" localSheetId="12">'Forma 13'!$H$173</definedName>
    <definedName name="VAS084_F_Ilgalaikioturt114Geriamojovande8">'Forma 13'!$H$173</definedName>
    <definedName name="VAS084_F_Ilgalaikioturt114Geriamojovande9" localSheetId="12">'Forma 13'!$I$173</definedName>
    <definedName name="VAS084_F_Ilgalaikioturt114Geriamojovande9">'Forma 13'!$I$173</definedName>
    <definedName name="VAS084_F_Ilgalaikioturt114Inventorinisnu1" localSheetId="12">'Forma 13'!$D$173</definedName>
    <definedName name="VAS084_F_Ilgalaikioturt114Inventorinisnu1">'Forma 13'!$D$173</definedName>
    <definedName name="VAS084_F_Ilgalaikioturt114Kitareguliuoja1" localSheetId="12">'Forma 13'!$O$173</definedName>
    <definedName name="VAS084_F_Ilgalaikioturt114Kitareguliuoja1">'Forma 13'!$O$173</definedName>
    <definedName name="VAS084_F_Ilgalaikioturt114Kitosveiklosne1" localSheetId="12">'Forma 13'!$P$173</definedName>
    <definedName name="VAS084_F_Ilgalaikioturt114Kitosveiklosne1">'Forma 13'!$P$173</definedName>
    <definedName name="VAS084_F_Ilgalaikioturt114Lrklimatokaito1" localSheetId="12">'Forma 13'!$E$173</definedName>
    <definedName name="VAS084_F_Ilgalaikioturt114Lrklimatokaito1">'Forma 13'!$E$173</definedName>
    <definedName name="VAS084_F_Ilgalaikioturt114Nuotekudumblot1" localSheetId="12">'Forma 13'!$L$173</definedName>
    <definedName name="VAS084_F_Ilgalaikioturt114Nuotekudumblot1">'Forma 13'!$L$173</definedName>
    <definedName name="VAS084_F_Ilgalaikioturt114Nuotekusurinki1" localSheetId="12">'Forma 13'!$J$173</definedName>
    <definedName name="VAS084_F_Ilgalaikioturt114Nuotekusurinki1">'Forma 13'!$J$173</definedName>
    <definedName name="VAS084_F_Ilgalaikioturt114Nuotekuvalymas1" localSheetId="12">'Forma 13'!$K$173</definedName>
    <definedName name="VAS084_F_Ilgalaikioturt114Nuotekuvalymas1">'Forma 13'!$K$173</definedName>
    <definedName name="VAS084_F_Ilgalaikioturt114Pavirsiniunuot1" localSheetId="12">'Forma 13'!$M$173</definedName>
    <definedName name="VAS084_F_Ilgalaikioturt114Pavirsiniunuot1">'Forma 13'!$M$173</definedName>
    <definedName name="VAS084_F_Ilgalaikioturt114Turtovienetask1" localSheetId="12">'Forma 13'!$F$173</definedName>
    <definedName name="VAS084_F_Ilgalaikioturt114Turtovienetask1">'Forma 13'!$F$173</definedName>
    <definedName name="VAS084_F_Ilgalaikioturt115Apskaitosveikla1" localSheetId="12">'Forma 13'!$N$177</definedName>
    <definedName name="VAS084_F_Ilgalaikioturt115Apskaitosveikla1">'Forma 13'!$N$177</definedName>
    <definedName name="VAS084_F_Ilgalaikioturt115Geriamojovande7" localSheetId="12">'Forma 13'!$G$177</definedName>
    <definedName name="VAS084_F_Ilgalaikioturt115Geriamojovande7">'Forma 13'!$G$177</definedName>
    <definedName name="VAS084_F_Ilgalaikioturt115Geriamojovande8" localSheetId="12">'Forma 13'!$H$177</definedName>
    <definedName name="VAS084_F_Ilgalaikioturt115Geriamojovande8">'Forma 13'!$H$177</definedName>
    <definedName name="VAS084_F_Ilgalaikioturt115Geriamojovande9" localSheetId="12">'Forma 13'!$I$177</definedName>
    <definedName name="VAS084_F_Ilgalaikioturt115Geriamojovande9">'Forma 13'!$I$177</definedName>
    <definedName name="VAS084_F_Ilgalaikioturt115Inventorinisnu1" localSheetId="12">'Forma 13'!$D$177</definedName>
    <definedName name="VAS084_F_Ilgalaikioturt115Inventorinisnu1">'Forma 13'!$D$177</definedName>
    <definedName name="VAS084_F_Ilgalaikioturt115Kitareguliuoja1" localSheetId="12">'Forma 13'!$O$177</definedName>
    <definedName name="VAS084_F_Ilgalaikioturt115Kitareguliuoja1">'Forma 13'!$O$177</definedName>
    <definedName name="VAS084_F_Ilgalaikioturt115Kitosveiklosne1" localSheetId="12">'Forma 13'!$P$177</definedName>
    <definedName name="VAS084_F_Ilgalaikioturt115Kitosveiklosne1">'Forma 13'!$P$177</definedName>
    <definedName name="VAS084_F_Ilgalaikioturt115Lrklimatokaito1" localSheetId="12">'Forma 13'!$E$177</definedName>
    <definedName name="VAS084_F_Ilgalaikioturt115Lrklimatokaito1">'Forma 13'!$E$177</definedName>
    <definedName name="VAS084_F_Ilgalaikioturt115Nuotekudumblot1" localSheetId="12">'Forma 13'!$L$177</definedName>
    <definedName name="VAS084_F_Ilgalaikioturt115Nuotekudumblot1">'Forma 13'!$L$177</definedName>
    <definedName name="VAS084_F_Ilgalaikioturt115Nuotekusurinki1" localSheetId="12">'Forma 13'!$J$177</definedName>
    <definedName name="VAS084_F_Ilgalaikioturt115Nuotekusurinki1">'Forma 13'!$J$177</definedName>
    <definedName name="VAS084_F_Ilgalaikioturt115Nuotekuvalymas1" localSheetId="12">'Forma 13'!$K$177</definedName>
    <definedName name="VAS084_F_Ilgalaikioturt115Nuotekuvalymas1">'Forma 13'!$K$177</definedName>
    <definedName name="VAS084_F_Ilgalaikioturt115Pavirsiniunuot1" localSheetId="12">'Forma 13'!$M$177</definedName>
    <definedName name="VAS084_F_Ilgalaikioturt115Pavirsiniunuot1">'Forma 13'!$M$177</definedName>
    <definedName name="VAS084_F_Ilgalaikioturt115Turtovienetask1" localSheetId="12">'Forma 13'!$F$177</definedName>
    <definedName name="VAS084_F_Ilgalaikioturt115Turtovienetask1">'Forma 13'!$F$177</definedName>
    <definedName name="VAS084_F_Ilgalaikioturt116Apskaitosveikla1" localSheetId="12">'Forma 13'!$N$178</definedName>
    <definedName name="VAS084_F_Ilgalaikioturt116Apskaitosveikla1">'Forma 13'!$N$178</definedName>
    <definedName name="VAS084_F_Ilgalaikioturt116Geriamojovande7" localSheetId="12">'Forma 13'!$G$178</definedName>
    <definedName name="VAS084_F_Ilgalaikioturt116Geriamojovande7">'Forma 13'!$G$178</definedName>
    <definedName name="VAS084_F_Ilgalaikioturt116Geriamojovande8" localSheetId="12">'Forma 13'!$H$178</definedName>
    <definedName name="VAS084_F_Ilgalaikioturt116Geriamojovande8">'Forma 13'!$H$178</definedName>
    <definedName name="VAS084_F_Ilgalaikioturt116Geriamojovande9" localSheetId="12">'Forma 13'!$I$178</definedName>
    <definedName name="VAS084_F_Ilgalaikioturt116Geriamojovande9">'Forma 13'!$I$178</definedName>
    <definedName name="VAS084_F_Ilgalaikioturt116Inventorinisnu1" localSheetId="12">'Forma 13'!$D$178</definedName>
    <definedName name="VAS084_F_Ilgalaikioturt116Inventorinisnu1">'Forma 13'!$D$178</definedName>
    <definedName name="VAS084_F_Ilgalaikioturt116Kitareguliuoja1" localSheetId="12">'Forma 13'!$O$178</definedName>
    <definedName name="VAS084_F_Ilgalaikioturt116Kitareguliuoja1">'Forma 13'!$O$178</definedName>
    <definedName name="VAS084_F_Ilgalaikioturt116Kitosveiklosne1" localSheetId="12">'Forma 13'!$P$178</definedName>
    <definedName name="VAS084_F_Ilgalaikioturt116Kitosveiklosne1">'Forma 13'!$P$178</definedName>
    <definedName name="VAS084_F_Ilgalaikioturt116Lrklimatokaito1" localSheetId="12">'Forma 13'!$E$178</definedName>
    <definedName name="VAS084_F_Ilgalaikioturt116Lrklimatokaito1">'Forma 13'!$E$178</definedName>
    <definedName name="VAS084_F_Ilgalaikioturt116Nuotekudumblot1" localSheetId="12">'Forma 13'!$L$178</definedName>
    <definedName name="VAS084_F_Ilgalaikioturt116Nuotekudumblot1">'Forma 13'!$L$178</definedName>
    <definedName name="VAS084_F_Ilgalaikioturt116Nuotekusurinki1" localSheetId="12">'Forma 13'!$J$178</definedName>
    <definedName name="VAS084_F_Ilgalaikioturt116Nuotekusurinki1">'Forma 13'!$J$178</definedName>
    <definedName name="VAS084_F_Ilgalaikioturt116Nuotekuvalymas1" localSheetId="12">'Forma 13'!$K$178</definedName>
    <definedName name="VAS084_F_Ilgalaikioturt116Nuotekuvalymas1">'Forma 13'!$K$178</definedName>
    <definedName name="VAS084_F_Ilgalaikioturt116Pavirsiniunuot1" localSheetId="12">'Forma 13'!$M$178</definedName>
    <definedName name="VAS084_F_Ilgalaikioturt116Pavirsiniunuot1">'Forma 13'!$M$178</definedName>
    <definedName name="VAS084_F_Ilgalaikioturt116Turtovienetask1" localSheetId="12">'Forma 13'!$F$178</definedName>
    <definedName name="VAS084_F_Ilgalaikioturt116Turtovienetask1">'Forma 13'!$F$178</definedName>
    <definedName name="VAS084_F_Ilgalaikioturt117Apskaitosveikla1" localSheetId="12">'Forma 13'!$N$179</definedName>
    <definedName name="VAS084_F_Ilgalaikioturt117Apskaitosveikla1">'Forma 13'!$N$179</definedName>
    <definedName name="VAS084_F_Ilgalaikioturt117Geriamojovande7" localSheetId="12">'Forma 13'!$G$179</definedName>
    <definedName name="VAS084_F_Ilgalaikioturt117Geriamojovande7">'Forma 13'!$G$179</definedName>
    <definedName name="VAS084_F_Ilgalaikioturt117Geriamojovande8" localSheetId="12">'Forma 13'!$H$179</definedName>
    <definedName name="VAS084_F_Ilgalaikioturt117Geriamojovande8">'Forma 13'!$H$179</definedName>
    <definedName name="VAS084_F_Ilgalaikioturt117Geriamojovande9" localSheetId="12">'Forma 13'!$I$179</definedName>
    <definedName name="VAS084_F_Ilgalaikioturt117Geriamojovande9">'Forma 13'!$I$179</definedName>
    <definedName name="VAS084_F_Ilgalaikioturt117Inventorinisnu1" localSheetId="12">'Forma 13'!$D$179</definedName>
    <definedName name="VAS084_F_Ilgalaikioturt117Inventorinisnu1">'Forma 13'!$D$179</definedName>
    <definedName name="VAS084_F_Ilgalaikioturt117Kitareguliuoja1" localSheetId="12">'Forma 13'!$O$179</definedName>
    <definedName name="VAS084_F_Ilgalaikioturt117Kitareguliuoja1">'Forma 13'!$O$179</definedName>
    <definedName name="VAS084_F_Ilgalaikioturt117Kitosveiklosne1" localSheetId="12">'Forma 13'!$P$179</definedName>
    <definedName name="VAS084_F_Ilgalaikioturt117Kitosveiklosne1">'Forma 13'!$P$179</definedName>
    <definedName name="VAS084_F_Ilgalaikioturt117Lrklimatokaito1" localSheetId="12">'Forma 13'!$E$179</definedName>
    <definedName name="VAS084_F_Ilgalaikioturt117Lrklimatokaito1">'Forma 13'!$E$179</definedName>
    <definedName name="VAS084_F_Ilgalaikioturt117Nuotekudumblot1" localSheetId="12">'Forma 13'!$L$179</definedName>
    <definedName name="VAS084_F_Ilgalaikioturt117Nuotekudumblot1">'Forma 13'!$L$179</definedName>
    <definedName name="VAS084_F_Ilgalaikioturt117Nuotekusurinki1" localSheetId="12">'Forma 13'!$J$179</definedName>
    <definedName name="VAS084_F_Ilgalaikioturt117Nuotekusurinki1">'Forma 13'!$J$179</definedName>
    <definedName name="VAS084_F_Ilgalaikioturt117Nuotekuvalymas1" localSheetId="12">'Forma 13'!$K$179</definedName>
    <definedName name="VAS084_F_Ilgalaikioturt117Nuotekuvalymas1">'Forma 13'!$K$179</definedName>
    <definedName name="VAS084_F_Ilgalaikioturt117Pavirsiniunuot1" localSheetId="12">'Forma 13'!$M$179</definedName>
    <definedName name="VAS084_F_Ilgalaikioturt117Pavirsiniunuot1">'Forma 13'!$M$179</definedName>
    <definedName name="VAS084_F_Ilgalaikioturt117Turtovienetask1" localSheetId="12">'Forma 13'!$F$179</definedName>
    <definedName name="VAS084_F_Ilgalaikioturt117Turtovienetask1">'Forma 13'!$F$179</definedName>
    <definedName name="VAS084_F_Ilgalaikioturt118Apskaitosveikla1" localSheetId="12">'Forma 13'!$N$181</definedName>
    <definedName name="VAS084_F_Ilgalaikioturt118Apskaitosveikla1">'Forma 13'!$N$181</definedName>
    <definedName name="VAS084_F_Ilgalaikioturt118Geriamojovande7" localSheetId="12">'Forma 13'!$G$181</definedName>
    <definedName name="VAS084_F_Ilgalaikioturt118Geriamojovande7">'Forma 13'!$G$181</definedName>
    <definedName name="VAS084_F_Ilgalaikioturt118Geriamojovande8" localSheetId="12">'Forma 13'!$H$181</definedName>
    <definedName name="VAS084_F_Ilgalaikioturt118Geriamojovande8">'Forma 13'!$H$181</definedName>
    <definedName name="VAS084_F_Ilgalaikioturt118Geriamojovande9" localSheetId="12">'Forma 13'!$I$181</definedName>
    <definedName name="VAS084_F_Ilgalaikioturt118Geriamojovande9">'Forma 13'!$I$181</definedName>
    <definedName name="VAS084_F_Ilgalaikioturt118Inventorinisnu1" localSheetId="12">'Forma 13'!$D$181</definedName>
    <definedName name="VAS084_F_Ilgalaikioturt118Inventorinisnu1">'Forma 13'!$D$181</definedName>
    <definedName name="VAS084_F_Ilgalaikioturt118Kitareguliuoja1" localSheetId="12">'Forma 13'!$O$181</definedName>
    <definedName name="VAS084_F_Ilgalaikioturt118Kitareguliuoja1">'Forma 13'!$O$181</definedName>
    <definedName name="VAS084_F_Ilgalaikioturt118Kitosveiklosne1" localSheetId="12">'Forma 13'!$P$181</definedName>
    <definedName name="VAS084_F_Ilgalaikioturt118Kitosveiklosne1">'Forma 13'!$P$181</definedName>
    <definedName name="VAS084_F_Ilgalaikioturt118Lrklimatokaito1" localSheetId="12">'Forma 13'!$E$181</definedName>
    <definedName name="VAS084_F_Ilgalaikioturt118Lrklimatokaito1">'Forma 13'!$E$181</definedName>
    <definedName name="VAS084_F_Ilgalaikioturt118Nuotekudumblot1" localSheetId="12">'Forma 13'!$L$181</definedName>
    <definedName name="VAS084_F_Ilgalaikioturt118Nuotekudumblot1">'Forma 13'!$L$181</definedName>
    <definedName name="VAS084_F_Ilgalaikioturt118Nuotekusurinki1" localSheetId="12">'Forma 13'!$J$181</definedName>
    <definedName name="VAS084_F_Ilgalaikioturt118Nuotekusurinki1">'Forma 13'!$J$181</definedName>
    <definedName name="VAS084_F_Ilgalaikioturt118Nuotekuvalymas1" localSheetId="12">'Forma 13'!$K$181</definedName>
    <definedName name="VAS084_F_Ilgalaikioturt118Nuotekuvalymas1">'Forma 13'!$K$181</definedName>
    <definedName name="VAS084_F_Ilgalaikioturt118Pavirsiniunuot1" localSheetId="12">'Forma 13'!$M$181</definedName>
    <definedName name="VAS084_F_Ilgalaikioturt118Pavirsiniunuot1">'Forma 13'!$M$181</definedName>
    <definedName name="VAS084_F_Ilgalaikioturt118Turtovienetask1" localSheetId="12">'Forma 13'!$F$181</definedName>
    <definedName name="VAS084_F_Ilgalaikioturt118Turtovienetask1">'Forma 13'!$F$181</definedName>
    <definedName name="VAS084_F_Ilgalaikioturt119Apskaitosveikla1" localSheetId="12">'Forma 13'!$N$182</definedName>
    <definedName name="VAS084_F_Ilgalaikioturt119Apskaitosveikla1">'Forma 13'!$N$182</definedName>
    <definedName name="VAS084_F_Ilgalaikioturt119Geriamojovande7" localSheetId="12">'Forma 13'!$G$182</definedName>
    <definedName name="VAS084_F_Ilgalaikioturt119Geriamojovande7">'Forma 13'!$G$182</definedName>
    <definedName name="VAS084_F_Ilgalaikioturt119Geriamojovande8" localSheetId="12">'Forma 13'!$H$182</definedName>
    <definedName name="VAS084_F_Ilgalaikioturt119Geriamojovande8">'Forma 13'!$H$182</definedName>
    <definedName name="VAS084_F_Ilgalaikioturt119Geriamojovande9" localSheetId="12">'Forma 13'!$I$182</definedName>
    <definedName name="VAS084_F_Ilgalaikioturt119Geriamojovande9">'Forma 13'!$I$182</definedName>
    <definedName name="VAS084_F_Ilgalaikioturt119Inventorinisnu1" localSheetId="12">'Forma 13'!$D$182</definedName>
    <definedName name="VAS084_F_Ilgalaikioturt119Inventorinisnu1">'Forma 13'!$D$182</definedName>
    <definedName name="VAS084_F_Ilgalaikioturt119Kitareguliuoja1" localSheetId="12">'Forma 13'!$O$182</definedName>
    <definedName name="VAS084_F_Ilgalaikioturt119Kitareguliuoja1">'Forma 13'!$O$182</definedName>
    <definedName name="VAS084_F_Ilgalaikioturt119Kitosveiklosne1" localSheetId="12">'Forma 13'!$P$182</definedName>
    <definedName name="VAS084_F_Ilgalaikioturt119Kitosveiklosne1">'Forma 13'!$P$182</definedName>
    <definedName name="VAS084_F_Ilgalaikioturt119Lrklimatokaito1" localSheetId="12">'Forma 13'!$E$182</definedName>
    <definedName name="VAS084_F_Ilgalaikioturt119Lrklimatokaito1">'Forma 13'!$E$182</definedName>
    <definedName name="VAS084_F_Ilgalaikioturt119Nuotekudumblot1" localSheetId="12">'Forma 13'!$L$182</definedName>
    <definedName name="VAS084_F_Ilgalaikioturt119Nuotekudumblot1">'Forma 13'!$L$182</definedName>
    <definedName name="VAS084_F_Ilgalaikioturt119Nuotekusurinki1" localSheetId="12">'Forma 13'!$J$182</definedName>
    <definedName name="VAS084_F_Ilgalaikioturt119Nuotekusurinki1">'Forma 13'!$J$182</definedName>
    <definedName name="VAS084_F_Ilgalaikioturt119Nuotekuvalymas1" localSheetId="12">'Forma 13'!$K$182</definedName>
    <definedName name="VAS084_F_Ilgalaikioturt119Nuotekuvalymas1">'Forma 13'!$K$182</definedName>
    <definedName name="VAS084_F_Ilgalaikioturt119Pavirsiniunuot1" localSheetId="12">'Forma 13'!$M$182</definedName>
    <definedName name="VAS084_F_Ilgalaikioturt119Pavirsiniunuot1">'Forma 13'!$M$182</definedName>
    <definedName name="VAS084_F_Ilgalaikioturt119Turtovienetask1" localSheetId="12">'Forma 13'!$F$182</definedName>
    <definedName name="VAS084_F_Ilgalaikioturt119Turtovienetask1">'Forma 13'!$F$182</definedName>
    <definedName name="VAS084_F_Ilgalaikioturt11Apskaitosveikla1" localSheetId="12">'Forma 13'!$N$27</definedName>
    <definedName name="VAS084_F_Ilgalaikioturt11Apskaitosveikla1">'Forma 13'!$N$27</definedName>
    <definedName name="VAS084_F_Ilgalaikioturt11Geriamojovande7" localSheetId="12">'Forma 13'!$G$27</definedName>
    <definedName name="VAS084_F_Ilgalaikioturt11Geriamojovande7">'Forma 13'!$G$27</definedName>
    <definedName name="VAS084_F_Ilgalaikioturt11Geriamojovande8" localSheetId="12">'Forma 13'!$H$27</definedName>
    <definedName name="VAS084_F_Ilgalaikioturt11Geriamojovande8">'Forma 13'!$H$27</definedName>
    <definedName name="VAS084_F_Ilgalaikioturt11Geriamojovande9" localSheetId="12">'Forma 13'!$I$27</definedName>
    <definedName name="VAS084_F_Ilgalaikioturt11Geriamojovande9">'Forma 13'!$I$27</definedName>
    <definedName name="VAS084_F_Ilgalaikioturt11Inventorinisnu1" localSheetId="12">'Forma 13'!$D$27</definedName>
    <definedName name="VAS084_F_Ilgalaikioturt11Inventorinisnu1">'Forma 13'!$D$27</definedName>
    <definedName name="VAS084_F_Ilgalaikioturt11Kitareguliuoja1" localSheetId="12">'Forma 13'!$O$27</definedName>
    <definedName name="VAS084_F_Ilgalaikioturt11Kitareguliuoja1">'Forma 13'!$O$27</definedName>
    <definedName name="VAS084_F_Ilgalaikioturt11Kitosveiklosne1" localSheetId="12">'Forma 13'!$P$27</definedName>
    <definedName name="VAS084_F_Ilgalaikioturt11Kitosveiklosne1">'Forma 13'!$P$27</definedName>
    <definedName name="VAS084_F_Ilgalaikioturt11Lrklimatokaito1" localSheetId="12">'Forma 13'!$E$27</definedName>
    <definedName name="VAS084_F_Ilgalaikioturt11Lrklimatokaito1">'Forma 13'!$E$27</definedName>
    <definedName name="VAS084_F_Ilgalaikioturt11Nuotekudumblot1" localSheetId="12">'Forma 13'!$L$27</definedName>
    <definedName name="VAS084_F_Ilgalaikioturt11Nuotekudumblot1">'Forma 13'!$L$27</definedName>
    <definedName name="VAS084_F_Ilgalaikioturt11Nuotekusurinki1" localSheetId="12">'Forma 13'!$J$27</definedName>
    <definedName name="VAS084_F_Ilgalaikioturt11Nuotekusurinki1">'Forma 13'!$J$27</definedName>
    <definedName name="VAS084_F_Ilgalaikioturt11Nuotekuvalymas1" localSheetId="12">'Forma 13'!$K$27</definedName>
    <definedName name="VAS084_F_Ilgalaikioturt11Nuotekuvalymas1">'Forma 13'!$K$27</definedName>
    <definedName name="VAS084_F_Ilgalaikioturt11Pavirsiniunuot1" localSheetId="12">'Forma 13'!$M$27</definedName>
    <definedName name="VAS084_F_Ilgalaikioturt11Pavirsiniunuot1">'Forma 13'!$M$27</definedName>
    <definedName name="VAS084_F_Ilgalaikioturt11Turtovienetask1" localSheetId="12">'Forma 13'!$F$27</definedName>
    <definedName name="VAS084_F_Ilgalaikioturt11Turtovienetask1">'Forma 13'!$F$27</definedName>
    <definedName name="VAS084_F_Ilgalaikioturt120Apskaitosveikla1" localSheetId="12">'Forma 13'!$N$183</definedName>
    <definedName name="VAS084_F_Ilgalaikioturt120Apskaitosveikla1">'Forma 13'!$N$183</definedName>
    <definedName name="VAS084_F_Ilgalaikioturt120Geriamojovande7" localSheetId="12">'Forma 13'!$G$183</definedName>
    <definedName name="VAS084_F_Ilgalaikioturt120Geriamojovande7">'Forma 13'!$G$183</definedName>
    <definedName name="VAS084_F_Ilgalaikioturt120Geriamojovande8" localSheetId="12">'Forma 13'!$H$183</definedName>
    <definedName name="VAS084_F_Ilgalaikioturt120Geriamojovande8">'Forma 13'!$H$183</definedName>
    <definedName name="VAS084_F_Ilgalaikioturt120Geriamojovande9" localSheetId="12">'Forma 13'!$I$183</definedName>
    <definedName name="VAS084_F_Ilgalaikioturt120Geriamojovande9">'Forma 13'!$I$183</definedName>
    <definedName name="VAS084_F_Ilgalaikioturt120Inventorinisnu1" localSheetId="12">'Forma 13'!$D$183</definedName>
    <definedName name="VAS084_F_Ilgalaikioturt120Inventorinisnu1">'Forma 13'!$D$183</definedName>
    <definedName name="VAS084_F_Ilgalaikioturt120Kitareguliuoja1" localSheetId="12">'Forma 13'!$O$183</definedName>
    <definedName name="VAS084_F_Ilgalaikioturt120Kitareguliuoja1">'Forma 13'!$O$183</definedName>
    <definedName name="VAS084_F_Ilgalaikioturt120Kitosveiklosne1" localSheetId="12">'Forma 13'!$P$183</definedName>
    <definedName name="VAS084_F_Ilgalaikioturt120Kitosveiklosne1">'Forma 13'!$P$183</definedName>
    <definedName name="VAS084_F_Ilgalaikioturt120Lrklimatokaito1" localSheetId="12">'Forma 13'!$E$183</definedName>
    <definedName name="VAS084_F_Ilgalaikioturt120Lrklimatokaito1">'Forma 13'!$E$183</definedName>
    <definedName name="VAS084_F_Ilgalaikioturt120Nuotekudumblot1" localSheetId="12">'Forma 13'!$L$183</definedName>
    <definedName name="VAS084_F_Ilgalaikioturt120Nuotekudumblot1">'Forma 13'!$L$183</definedName>
    <definedName name="VAS084_F_Ilgalaikioturt120Nuotekusurinki1" localSheetId="12">'Forma 13'!$J$183</definedName>
    <definedName name="VAS084_F_Ilgalaikioturt120Nuotekusurinki1">'Forma 13'!$J$183</definedName>
    <definedName name="VAS084_F_Ilgalaikioturt120Nuotekuvalymas1" localSheetId="12">'Forma 13'!$K$183</definedName>
    <definedName name="VAS084_F_Ilgalaikioturt120Nuotekuvalymas1">'Forma 13'!$K$183</definedName>
    <definedName name="VAS084_F_Ilgalaikioturt120Pavirsiniunuot1" localSheetId="12">'Forma 13'!$M$183</definedName>
    <definedName name="VAS084_F_Ilgalaikioturt120Pavirsiniunuot1">'Forma 13'!$M$183</definedName>
    <definedName name="VAS084_F_Ilgalaikioturt120Turtovienetask1" localSheetId="12">'Forma 13'!$F$183</definedName>
    <definedName name="VAS084_F_Ilgalaikioturt120Turtovienetask1">'Forma 13'!$F$183</definedName>
    <definedName name="VAS084_F_Ilgalaikioturt121Apskaitosveikla1" localSheetId="12">'Forma 13'!$N$185</definedName>
    <definedName name="VAS084_F_Ilgalaikioturt121Apskaitosveikla1">'Forma 13'!$N$185</definedName>
    <definedName name="VAS084_F_Ilgalaikioturt121Geriamojovande7" localSheetId="12">'Forma 13'!$G$185</definedName>
    <definedName name="VAS084_F_Ilgalaikioturt121Geriamojovande7">'Forma 13'!$G$185</definedName>
    <definedName name="VAS084_F_Ilgalaikioturt121Geriamojovande8" localSheetId="12">'Forma 13'!$H$185</definedName>
    <definedName name="VAS084_F_Ilgalaikioturt121Geriamojovande8">'Forma 13'!$H$185</definedName>
    <definedName name="VAS084_F_Ilgalaikioturt121Geriamojovande9" localSheetId="12">'Forma 13'!$I$185</definedName>
    <definedName name="VAS084_F_Ilgalaikioturt121Geriamojovande9">'Forma 13'!$I$185</definedName>
    <definedName name="VAS084_F_Ilgalaikioturt121Inventorinisnu1" localSheetId="12">'Forma 13'!$D$185</definedName>
    <definedName name="VAS084_F_Ilgalaikioturt121Inventorinisnu1">'Forma 13'!$D$185</definedName>
    <definedName name="VAS084_F_Ilgalaikioturt121Kitareguliuoja1" localSheetId="12">'Forma 13'!$O$185</definedName>
    <definedName name="VAS084_F_Ilgalaikioturt121Kitareguliuoja1">'Forma 13'!$O$185</definedName>
    <definedName name="VAS084_F_Ilgalaikioturt121Kitosveiklosne1" localSheetId="12">'Forma 13'!$P$185</definedName>
    <definedName name="VAS084_F_Ilgalaikioturt121Kitosveiklosne1">'Forma 13'!$P$185</definedName>
    <definedName name="VAS084_F_Ilgalaikioturt121Lrklimatokaito1" localSheetId="12">'Forma 13'!$E$185</definedName>
    <definedName name="VAS084_F_Ilgalaikioturt121Lrklimatokaito1">'Forma 13'!$E$185</definedName>
    <definedName name="VAS084_F_Ilgalaikioturt121Nuotekudumblot1" localSheetId="12">'Forma 13'!$L$185</definedName>
    <definedName name="VAS084_F_Ilgalaikioturt121Nuotekudumblot1">'Forma 13'!$L$185</definedName>
    <definedName name="VAS084_F_Ilgalaikioturt121Nuotekusurinki1" localSheetId="12">'Forma 13'!$J$185</definedName>
    <definedName name="VAS084_F_Ilgalaikioturt121Nuotekusurinki1">'Forma 13'!$J$185</definedName>
    <definedName name="VAS084_F_Ilgalaikioturt121Nuotekuvalymas1" localSheetId="12">'Forma 13'!$K$185</definedName>
    <definedName name="VAS084_F_Ilgalaikioturt121Nuotekuvalymas1">'Forma 13'!$K$185</definedName>
    <definedName name="VAS084_F_Ilgalaikioturt121Pavirsiniunuot1" localSheetId="12">'Forma 13'!$M$185</definedName>
    <definedName name="VAS084_F_Ilgalaikioturt121Pavirsiniunuot1">'Forma 13'!$M$185</definedName>
    <definedName name="VAS084_F_Ilgalaikioturt121Turtovienetask1" localSheetId="12">'Forma 13'!$F$185</definedName>
    <definedName name="VAS084_F_Ilgalaikioturt121Turtovienetask1">'Forma 13'!$F$185</definedName>
    <definedName name="VAS084_F_Ilgalaikioturt122Apskaitosveikla1" localSheetId="12">'Forma 13'!$N$186</definedName>
    <definedName name="VAS084_F_Ilgalaikioturt122Apskaitosveikla1">'Forma 13'!$N$186</definedName>
    <definedName name="VAS084_F_Ilgalaikioturt122Geriamojovande7" localSheetId="12">'Forma 13'!$G$186</definedName>
    <definedName name="VAS084_F_Ilgalaikioturt122Geriamojovande7">'Forma 13'!$G$186</definedName>
    <definedName name="VAS084_F_Ilgalaikioturt122Geriamojovande8" localSheetId="12">'Forma 13'!$H$186</definedName>
    <definedName name="VAS084_F_Ilgalaikioturt122Geriamojovande8">'Forma 13'!$H$186</definedName>
    <definedName name="VAS084_F_Ilgalaikioturt122Geriamojovande9" localSheetId="12">'Forma 13'!$I$186</definedName>
    <definedName name="VAS084_F_Ilgalaikioturt122Geriamojovande9">'Forma 13'!$I$186</definedName>
    <definedName name="VAS084_F_Ilgalaikioturt122Inventorinisnu1" localSheetId="12">'Forma 13'!$D$186</definedName>
    <definedName name="VAS084_F_Ilgalaikioturt122Inventorinisnu1">'Forma 13'!$D$186</definedName>
    <definedName name="VAS084_F_Ilgalaikioturt122Kitareguliuoja1" localSheetId="12">'Forma 13'!$O$186</definedName>
    <definedName name="VAS084_F_Ilgalaikioturt122Kitareguliuoja1">'Forma 13'!$O$186</definedName>
    <definedName name="VAS084_F_Ilgalaikioturt122Kitosveiklosne1" localSheetId="12">'Forma 13'!$P$186</definedName>
    <definedName name="VAS084_F_Ilgalaikioturt122Kitosveiklosne1">'Forma 13'!$P$186</definedName>
    <definedName name="VAS084_F_Ilgalaikioturt122Lrklimatokaito1" localSheetId="12">'Forma 13'!$E$186</definedName>
    <definedName name="VAS084_F_Ilgalaikioturt122Lrklimatokaito1">'Forma 13'!$E$186</definedName>
    <definedName name="VAS084_F_Ilgalaikioturt122Nuotekudumblot1" localSheetId="12">'Forma 13'!$L$186</definedName>
    <definedName name="VAS084_F_Ilgalaikioturt122Nuotekudumblot1">'Forma 13'!$L$186</definedName>
    <definedName name="VAS084_F_Ilgalaikioturt122Nuotekusurinki1" localSheetId="12">'Forma 13'!$J$186</definedName>
    <definedName name="VAS084_F_Ilgalaikioturt122Nuotekusurinki1">'Forma 13'!$J$186</definedName>
    <definedName name="VAS084_F_Ilgalaikioturt122Nuotekuvalymas1" localSheetId="12">'Forma 13'!$K$186</definedName>
    <definedName name="VAS084_F_Ilgalaikioturt122Nuotekuvalymas1">'Forma 13'!$K$186</definedName>
    <definedName name="VAS084_F_Ilgalaikioturt122Pavirsiniunuot1" localSheetId="12">'Forma 13'!$M$186</definedName>
    <definedName name="VAS084_F_Ilgalaikioturt122Pavirsiniunuot1">'Forma 13'!$M$186</definedName>
    <definedName name="VAS084_F_Ilgalaikioturt122Turtovienetask1" localSheetId="12">'Forma 13'!$F$186</definedName>
    <definedName name="VAS084_F_Ilgalaikioturt122Turtovienetask1">'Forma 13'!$F$186</definedName>
    <definedName name="VAS084_F_Ilgalaikioturt123Apskaitosveikla1" localSheetId="12">'Forma 13'!$N$187</definedName>
    <definedName name="VAS084_F_Ilgalaikioturt123Apskaitosveikla1">'Forma 13'!$N$187</definedName>
    <definedName name="VAS084_F_Ilgalaikioturt123Geriamojovande7" localSheetId="12">'Forma 13'!$G$187</definedName>
    <definedName name="VAS084_F_Ilgalaikioturt123Geriamojovande7">'Forma 13'!$G$187</definedName>
    <definedName name="VAS084_F_Ilgalaikioturt123Geriamojovande8" localSheetId="12">'Forma 13'!$H$187</definedName>
    <definedName name="VAS084_F_Ilgalaikioturt123Geriamojovande8">'Forma 13'!$H$187</definedName>
    <definedName name="VAS084_F_Ilgalaikioturt123Geriamojovande9" localSheetId="12">'Forma 13'!$I$187</definedName>
    <definedName name="VAS084_F_Ilgalaikioturt123Geriamojovande9">'Forma 13'!$I$187</definedName>
    <definedName name="VAS084_F_Ilgalaikioturt123Inventorinisnu1" localSheetId="12">'Forma 13'!$D$187</definedName>
    <definedName name="VAS084_F_Ilgalaikioturt123Inventorinisnu1">'Forma 13'!$D$187</definedName>
    <definedName name="VAS084_F_Ilgalaikioturt123Kitareguliuoja1" localSheetId="12">'Forma 13'!$O$187</definedName>
    <definedName name="VAS084_F_Ilgalaikioturt123Kitareguliuoja1">'Forma 13'!$O$187</definedName>
    <definedName name="VAS084_F_Ilgalaikioturt123Kitosveiklosne1" localSheetId="12">'Forma 13'!$P$187</definedName>
    <definedName name="VAS084_F_Ilgalaikioturt123Kitosveiklosne1">'Forma 13'!$P$187</definedName>
    <definedName name="VAS084_F_Ilgalaikioturt123Lrklimatokaito1" localSheetId="12">'Forma 13'!$E$187</definedName>
    <definedName name="VAS084_F_Ilgalaikioturt123Lrklimatokaito1">'Forma 13'!$E$187</definedName>
    <definedName name="VAS084_F_Ilgalaikioturt123Nuotekudumblot1" localSheetId="12">'Forma 13'!$L$187</definedName>
    <definedName name="VAS084_F_Ilgalaikioturt123Nuotekudumblot1">'Forma 13'!$L$187</definedName>
    <definedName name="VAS084_F_Ilgalaikioturt123Nuotekusurinki1" localSheetId="12">'Forma 13'!$J$187</definedName>
    <definedName name="VAS084_F_Ilgalaikioturt123Nuotekusurinki1">'Forma 13'!$J$187</definedName>
    <definedName name="VAS084_F_Ilgalaikioturt123Nuotekuvalymas1" localSheetId="12">'Forma 13'!$K$187</definedName>
    <definedName name="VAS084_F_Ilgalaikioturt123Nuotekuvalymas1">'Forma 13'!$K$187</definedName>
    <definedName name="VAS084_F_Ilgalaikioturt123Pavirsiniunuot1" localSheetId="12">'Forma 13'!$M$187</definedName>
    <definedName name="VAS084_F_Ilgalaikioturt123Pavirsiniunuot1">'Forma 13'!$M$187</definedName>
    <definedName name="VAS084_F_Ilgalaikioturt123Turtovienetask1" localSheetId="12">'Forma 13'!$F$187</definedName>
    <definedName name="VAS084_F_Ilgalaikioturt123Turtovienetask1">'Forma 13'!$F$187</definedName>
    <definedName name="VAS084_F_Ilgalaikioturt124Apskaitosveikla1" localSheetId="12">'Forma 13'!$N$190</definedName>
    <definedName name="VAS084_F_Ilgalaikioturt124Apskaitosveikla1">'Forma 13'!$N$190</definedName>
    <definedName name="VAS084_F_Ilgalaikioturt124Geriamojovande7" localSheetId="12">'Forma 13'!$G$190</definedName>
    <definedName name="VAS084_F_Ilgalaikioturt124Geriamojovande7">'Forma 13'!$G$190</definedName>
    <definedName name="VAS084_F_Ilgalaikioturt124Geriamojovande8" localSheetId="12">'Forma 13'!$H$190</definedName>
    <definedName name="VAS084_F_Ilgalaikioturt124Geriamojovande8">'Forma 13'!$H$190</definedName>
    <definedName name="VAS084_F_Ilgalaikioturt124Geriamojovande9" localSheetId="12">'Forma 13'!$I$190</definedName>
    <definedName name="VAS084_F_Ilgalaikioturt124Geriamojovande9">'Forma 13'!$I$190</definedName>
    <definedName name="VAS084_F_Ilgalaikioturt124Inventorinisnu1" localSheetId="12">'Forma 13'!$D$190</definedName>
    <definedName name="VAS084_F_Ilgalaikioturt124Inventorinisnu1">'Forma 13'!$D$190</definedName>
    <definedName name="VAS084_F_Ilgalaikioturt124Kitareguliuoja1" localSheetId="12">'Forma 13'!$O$190</definedName>
    <definedName name="VAS084_F_Ilgalaikioturt124Kitareguliuoja1">'Forma 13'!$O$190</definedName>
    <definedName name="VAS084_F_Ilgalaikioturt124Kitosveiklosne1" localSheetId="12">'Forma 13'!$P$190</definedName>
    <definedName name="VAS084_F_Ilgalaikioturt124Kitosveiklosne1">'Forma 13'!$P$190</definedName>
    <definedName name="VAS084_F_Ilgalaikioturt124Lrklimatokaito1" localSheetId="12">'Forma 13'!$E$190</definedName>
    <definedName name="VAS084_F_Ilgalaikioturt124Lrklimatokaito1">'Forma 13'!$E$190</definedName>
    <definedName name="VAS084_F_Ilgalaikioturt124Nuotekudumblot1" localSheetId="12">'Forma 13'!$L$190</definedName>
    <definedName name="VAS084_F_Ilgalaikioturt124Nuotekudumblot1">'Forma 13'!$L$190</definedName>
    <definedName name="VAS084_F_Ilgalaikioturt124Nuotekusurinki1" localSheetId="12">'Forma 13'!$J$190</definedName>
    <definedName name="VAS084_F_Ilgalaikioturt124Nuotekusurinki1">'Forma 13'!$J$190</definedName>
    <definedName name="VAS084_F_Ilgalaikioturt124Nuotekuvalymas1" localSheetId="12">'Forma 13'!$K$190</definedName>
    <definedName name="VAS084_F_Ilgalaikioturt124Nuotekuvalymas1">'Forma 13'!$K$190</definedName>
    <definedName name="VAS084_F_Ilgalaikioturt124Pavirsiniunuot1" localSheetId="12">'Forma 13'!$M$190</definedName>
    <definedName name="VAS084_F_Ilgalaikioturt124Pavirsiniunuot1">'Forma 13'!$M$190</definedName>
    <definedName name="VAS084_F_Ilgalaikioturt124Turtovienetask1" localSheetId="12">'Forma 13'!$F$190</definedName>
    <definedName name="VAS084_F_Ilgalaikioturt124Turtovienetask1">'Forma 13'!$F$190</definedName>
    <definedName name="VAS084_F_Ilgalaikioturt125Apskaitosveikla1" localSheetId="12">'Forma 13'!$N$191</definedName>
    <definedName name="VAS084_F_Ilgalaikioturt125Apskaitosveikla1">'Forma 13'!$N$191</definedName>
    <definedName name="VAS084_F_Ilgalaikioturt125Geriamojovande7" localSheetId="12">'Forma 13'!$G$191</definedName>
    <definedName name="VAS084_F_Ilgalaikioturt125Geriamojovande7">'Forma 13'!$G$191</definedName>
    <definedName name="VAS084_F_Ilgalaikioturt125Geriamojovande8" localSheetId="12">'Forma 13'!$H$191</definedName>
    <definedName name="VAS084_F_Ilgalaikioturt125Geriamojovande8">'Forma 13'!$H$191</definedName>
    <definedName name="VAS084_F_Ilgalaikioturt125Geriamojovande9" localSheetId="12">'Forma 13'!$I$191</definedName>
    <definedName name="VAS084_F_Ilgalaikioturt125Geriamojovande9">'Forma 13'!$I$191</definedName>
    <definedName name="VAS084_F_Ilgalaikioturt125Inventorinisnu1" localSheetId="12">'Forma 13'!$D$191</definedName>
    <definedName name="VAS084_F_Ilgalaikioturt125Inventorinisnu1">'Forma 13'!$D$191</definedName>
    <definedName name="VAS084_F_Ilgalaikioturt125Kitareguliuoja1" localSheetId="12">'Forma 13'!$O$191</definedName>
    <definedName name="VAS084_F_Ilgalaikioturt125Kitareguliuoja1">'Forma 13'!$O$191</definedName>
    <definedName name="VAS084_F_Ilgalaikioturt125Kitosveiklosne1" localSheetId="12">'Forma 13'!$P$191</definedName>
    <definedName name="VAS084_F_Ilgalaikioturt125Kitosveiklosne1">'Forma 13'!$P$191</definedName>
    <definedName name="VAS084_F_Ilgalaikioturt125Lrklimatokaito1" localSheetId="12">'Forma 13'!$E$191</definedName>
    <definedName name="VAS084_F_Ilgalaikioturt125Lrklimatokaito1">'Forma 13'!$E$191</definedName>
    <definedName name="VAS084_F_Ilgalaikioturt125Nuotekudumblot1" localSheetId="12">'Forma 13'!$L$191</definedName>
    <definedName name="VAS084_F_Ilgalaikioturt125Nuotekudumblot1">'Forma 13'!$L$191</definedName>
    <definedName name="VAS084_F_Ilgalaikioturt125Nuotekusurinki1" localSheetId="12">'Forma 13'!$J$191</definedName>
    <definedName name="VAS084_F_Ilgalaikioturt125Nuotekusurinki1">'Forma 13'!$J$191</definedName>
    <definedName name="VAS084_F_Ilgalaikioturt125Nuotekuvalymas1" localSheetId="12">'Forma 13'!$K$191</definedName>
    <definedName name="VAS084_F_Ilgalaikioturt125Nuotekuvalymas1">'Forma 13'!$K$191</definedName>
    <definedName name="VAS084_F_Ilgalaikioturt125Pavirsiniunuot1" localSheetId="12">'Forma 13'!$M$191</definedName>
    <definedName name="VAS084_F_Ilgalaikioturt125Pavirsiniunuot1">'Forma 13'!$M$191</definedName>
    <definedName name="VAS084_F_Ilgalaikioturt125Turtovienetask1" localSheetId="12">'Forma 13'!$F$191</definedName>
    <definedName name="VAS084_F_Ilgalaikioturt125Turtovienetask1">'Forma 13'!$F$191</definedName>
    <definedName name="VAS084_F_Ilgalaikioturt126Apskaitosveikla1" localSheetId="12">'Forma 13'!$N$192</definedName>
    <definedName name="VAS084_F_Ilgalaikioturt126Apskaitosveikla1">'Forma 13'!$N$192</definedName>
    <definedName name="VAS084_F_Ilgalaikioturt126Geriamojovande7" localSheetId="12">'Forma 13'!$G$192</definedName>
    <definedName name="VAS084_F_Ilgalaikioturt126Geriamojovande7">'Forma 13'!$G$192</definedName>
    <definedName name="VAS084_F_Ilgalaikioturt126Geriamojovande8" localSheetId="12">'Forma 13'!$H$192</definedName>
    <definedName name="VAS084_F_Ilgalaikioturt126Geriamojovande8">'Forma 13'!$H$192</definedName>
    <definedName name="VAS084_F_Ilgalaikioturt126Geriamojovande9" localSheetId="12">'Forma 13'!$I$192</definedName>
    <definedName name="VAS084_F_Ilgalaikioturt126Geriamojovande9">'Forma 13'!$I$192</definedName>
    <definedName name="VAS084_F_Ilgalaikioturt126Inventorinisnu1" localSheetId="12">'Forma 13'!$D$192</definedName>
    <definedName name="VAS084_F_Ilgalaikioturt126Inventorinisnu1">'Forma 13'!$D$192</definedName>
    <definedName name="VAS084_F_Ilgalaikioturt126Kitareguliuoja1" localSheetId="12">'Forma 13'!$O$192</definedName>
    <definedName name="VAS084_F_Ilgalaikioturt126Kitareguliuoja1">'Forma 13'!$O$192</definedName>
    <definedName name="VAS084_F_Ilgalaikioturt126Kitosveiklosne1" localSheetId="12">'Forma 13'!$P$192</definedName>
    <definedName name="VAS084_F_Ilgalaikioturt126Kitosveiklosne1">'Forma 13'!$P$192</definedName>
    <definedName name="VAS084_F_Ilgalaikioturt126Lrklimatokaito1" localSheetId="12">'Forma 13'!$E$192</definedName>
    <definedName name="VAS084_F_Ilgalaikioturt126Lrklimatokaito1">'Forma 13'!$E$192</definedName>
    <definedName name="VAS084_F_Ilgalaikioturt126Nuotekudumblot1" localSheetId="12">'Forma 13'!$L$192</definedName>
    <definedName name="VAS084_F_Ilgalaikioturt126Nuotekudumblot1">'Forma 13'!$L$192</definedName>
    <definedName name="VAS084_F_Ilgalaikioturt126Nuotekusurinki1" localSheetId="12">'Forma 13'!$J$192</definedName>
    <definedName name="VAS084_F_Ilgalaikioturt126Nuotekusurinki1">'Forma 13'!$J$192</definedName>
    <definedName name="VAS084_F_Ilgalaikioturt126Nuotekuvalymas1" localSheetId="12">'Forma 13'!$K$192</definedName>
    <definedName name="VAS084_F_Ilgalaikioturt126Nuotekuvalymas1">'Forma 13'!$K$192</definedName>
    <definedName name="VAS084_F_Ilgalaikioturt126Pavirsiniunuot1" localSheetId="12">'Forma 13'!$M$192</definedName>
    <definedName name="VAS084_F_Ilgalaikioturt126Pavirsiniunuot1">'Forma 13'!$M$192</definedName>
    <definedName name="VAS084_F_Ilgalaikioturt126Turtovienetask1" localSheetId="12">'Forma 13'!$F$192</definedName>
    <definedName name="VAS084_F_Ilgalaikioturt126Turtovienetask1">'Forma 13'!$F$192</definedName>
    <definedName name="VAS084_F_Ilgalaikioturt127Apskaitosveikla1" localSheetId="12">'Forma 13'!$N$194</definedName>
    <definedName name="VAS084_F_Ilgalaikioturt127Apskaitosveikla1">'Forma 13'!$N$194</definedName>
    <definedName name="VAS084_F_Ilgalaikioturt127Geriamojovande7" localSheetId="12">'Forma 13'!$G$194</definedName>
    <definedName name="VAS084_F_Ilgalaikioturt127Geriamojovande7">'Forma 13'!$G$194</definedName>
    <definedName name="VAS084_F_Ilgalaikioturt127Geriamojovande8" localSheetId="12">'Forma 13'!$H$194</definedName>
    <definedName name="VAS084_F_Ilgalaikioturt127Geriamojovande8">'Forma 13'!$H$194</definedName>
    <definedName name="VAS084_F_Ilgalaikioturt127Geriamojovande9" localSheetId="12">'Forma 13'!$I$194</definedName>
    <definedName name="VAS084_F_Ilgalaikioturt127Geriamojovande9">'Forma 13'!$I$194</definedName>
    <definedName name="VAS084_F_Ilgalaikioturt127Inventorinisnu1" localSheetId="12">'Forma 13'!$D$194</definedName>
    <definedName name="VAS084_F_Ilgalaikioturt127Inventorinisnu1">'Forma 13'!$D$194</definedName>
    <definedName name="VAS084_F_Ilgalaikioturt127Kitareguliuoja1" localSheetId="12">'Forma 13'!$O$194</definedName>
    <definedName name="VAS084_F_Ilgalaikioturt127Kitareguliuoja1">'Forma 13'!$O$194</definedName>
    <definedName name="VAS084_F_Ilgalaikioturt127Kitosveiklosne1" localSheetId="12">'Forma 13'!$P$194</definedName>
    <definedName name="VAS084_F_Ilgalaikioturt127Kitosveiklosne1">'Forma 13'!$P$194</definedName>
    <definedName name="VAS084_F_Ilgalaikioturt127Lrklimatokaito1" localSheetId="12">'Forma 13'!$E$194</definedName>
    <definedName name="VAS084_F_Ilgalaikioturt127Lrklimatokaito1">'Forma 13'!$E$194</definedName>
    <definedName name="VAS084_F_Ilgalaikioturt127Nuotekudumblot1" localSheetId="12">'Forma 13'!$L$194</definedName>
    <definedName name="VAS084_F_Ilgalaikioturt127Nuotekudumblot1">'Forma 13'!$L$194</definedName>
    <definedName name="VAS084_F_Ilgalaikioturt127Nuotekusurinki1" localSheetId="12">'Forma 13'!$J$194</definedName>
    <definedName name="VAS084_F_Ilgalaikioturt127Nuotekusurinki1">'Forma 13'!$J$194</definedName>
    <definedName name="VAS084_F_Ilgalaikioturt127Nuotekuvalymas1" localSheetId="12">'Forma 13'!$K$194</definedName>
    <definedName name="VAS084_F_Ilgalaikioturt127Nuotekuvalymas1">'Forma 13'!$K$194</definedName>
    <definedName name="VAS084_F_Ilgalaikioturt127Pavirsiniunuot1" localSheetId="12">'Forma 13'!$M$194</definedName>
    <definedName name="VAS084_F_Ilgalaikioturt127Pavirsiniunuot1">'Forma 13'!$M$194</definedName>
    <definedName name="VAS084_F_Ilgalaikioturt127Turtovienetask1" localSheetId="12">'Forma 13'!$F$194</definedName>
    <definedName name="VAS084_F_Ilgalaikioturt127Turtovienetask1">'Forma 13'!$F$194</definedName>
    <definedName name="VAS084_F_Ilgalaikioturt128Apskaitosveikla1" localSheetId="12">'Forma 13'!$N$195</definedName>
    <definedName name="VAS084_F_Ilgalaikioturt128Apskaitosveikla1">'Forma 13'!$N$195</definedName>
    <definedName name="VAS084_F_Ilgalaikioturt128Geriamojovande7" localSheetId="12">'Forma 13'!$G$195</definedName>
    <definedName name="VAS084_F_Ilgalaikioturt128Geriamojovande7">'Forma 13'!$G$195</definedName>
    <definedName name="VAS084_F_Ilgalaikioturt128Geriamojovande8" localSheetId="12">'Forma 13'!$H$195</definedName>
    <definedName name="VAS084_F_Ilgalaikioturt128Geriamojovande8">'Forma 13'!$H$195</definedName>
    <definedName name="VAS084_F_Ilgalaikioturt128Geriamojovande9" localSheetId="12">'Forma 13'!$I$195</definedName>
    <definedName name="VAS084_F_Ilgalaikioturt128Geriamojovande9">'Forma 13'!$I$195</definedName>
    <definedName name="VAS084_F_Ilgalaikioturt128Inventorinisnu1" localSheetId="12">'Forma 13'!$D$195</definedName>
    <definedName name="VAS084_F_Ilgalaikioturt128Inventorinisnu1">'Forma 13'!$D$195</definedName>
    <definedName name="VAS084_F_Ilgalaikioturt128Kitareguliuoja1" localSheetId="12">'Forma 13'!$O$195</definedName>
    <definedName name="VAS084_F_Ilgalaikioturt128Kitareguliuoja1">'Forma 13'!$O$195</definedName>
    <definedName name="VAS084_F_Ilgalaikioturt128Kitosveiklosne1" localSheetId="12">'Forma 13'!$P$195</definedName>
    <definedName name="VAS084_F_Ilgalaikioturt128Kitosveiklosne1">'Forma 13'!$P$195</definedName>
    <definedName name="VAS084_F_Ilgalaikioturt128Lrklimatokaito1" localSheetId="12">'Forma 13'!$E$195</definedName>
    <definedName name="VAS084_F_Ilgalaikioturt128Lrklimatokaito1">'Forma 13'!$E$195</definedName>
    <definedName name="VAS084_F_Ilgalaikioturt128Nuotekudumblot1" localSheetId="12">'Forma 13'!$L$195</definedName>
    <definedName name="VAS084_F_Ilgalaikioturt128Nuotekudumblot1">'Forma 13'!$L$195</definedName>
    <definedName name="VAS084_F_Ilgalaikioturt128Nuotekusurinki1" localSheetId="12">'Forma 13'!$J$195</definedName>
    <definedName name="VAS084_F_Ilgalaikioturt128Nuotekusurinki1">'Forma 13'!$J$195</definedName>
    <definedName name="VAS084_F_Ilgalaikioturt128Nuotekuvalymas1" localSheetId="12">'Forma 13'!$K$195</definedName>
    <definedName name="VAS084_F_Ilgalaikioturt128Nuotekuvalymas1">'Forma 13'!$K$195</definedName>
    <definedName name="VAS084_F_Ilgalaikioturt128Pavirsiniunuot1" localSheetId="12">'Forma 13'!$M$195</definedName>
    <definedName name="VAS084_F_Ilgalaikioturt128Pavirsiniunuot1">'Forma 13'!$M$195</definedName>
    <definedName name="VAS084_F_Ilgalaikioturt128Turtovienetask1" localSheetId="12">'Forma 13'!$F$195</definedName>
    <definedName name="VAS084_F_Ilgalaikioturt128Turtovienetask1">'Forma 13'!$F$195</definedName>
    <definedName name="VAS084_F_Ilgalaikioturt129Apskaitosveikla1" localSheetId="12">'Forma 13'!$N$196</definedName>
    <definedName name="VAS084_F_Ilgalaikioturt129Apskaitosveikla1">'Forma 13'!$N$196</definedName>
    <definedName name="VAS084_F_Ilgalaikioturt129Geriamojovande7" localSheetId="12">'Forma 13'!$G$196</definedName>
    <definedName name="VAS084_F_Ilgalaikioturt129Geriamojovande7">'Forma 13'!$G$196</definedName>
    <definedName name="VAS084_F_Ilgalaikioturt129Geriamojovande8" localSheetId="12">'Forma 13'!$H$196</definedName>
    <definedName name="VAS084_F_Ilgalaikioturt129Geriamojovande8">'Forma 13'!$H$196</definedName>
    <definedName name="VAS084_F_Ilgalaikioturt129Geriamojovande9" localSheetId="12">'Forma 13'!$I$196</definedName>
    <definedName name="VAS084_F_Ilgalaikioturt129Geriamojovande9">'Forma 13'!$I$196</definedName>
    <definedName name="VAS084_F_Ilgalaikioturt129Inventorinisnu1" localSheetId="12">'Forma 13'!$D$196</definedName>
    <definedName name="VAS084_F_Ilgalaikioturt129Inventorinisnu1">'Forma 13'!$D$196</definedName>
    <definedName name="VAS084_F_Ilgalaikioturt129Kitareguliuoja1" localSheetId="12">'Forma 13'!$O$196</definedName>
    <definedName name="VAS084_F_Ilgalaikioturt129Kitareguliuoja1">'Forma 13'!$O$196</definedName>
    <definedName name="VAS084_F_Ilgalaikioturt129Kitosveiklosne1" localSheetId="12">'Forma 13'!$P$196</definedName>
    <definedName name="VAS084_F_Ilgalaikioturt129Kitosveiklosne1">'Forma 13'!$P$196</definedName>
    <definedName name="VAS084_F_Ilgalaikioturt129Lrklimatokaito1" localSheetId="12">'Forma 13'!$E$196</definedName>
    <definedName name="VAS084_F_Ilgalaikioturt129Lrklimatokaito1">'Forma 13'!$E$196</definedName>
    <definedName name="VAS084_F_Ilgalaikioturt129Nuotekudumblot1" localSheetId="12">'Forma 13'!$L$196</definedName>
    <definedName name="VAS084_F_Ilgalaikioturt129Nuotekudumblot1">'Forma 13'!$L$196</definedName>
    <definedName name="VAS084_F_Ilgalaikioturt129Nuotekusurinki1" localSheetId="12">'Forma 13'!$J$196</definedName>
    <definedName name="VAS084_F_Ilgalaikioturt129Nuotekusurinki1">'Forma 13'!$J$196</definedName>
    <definedName name="VAS084_F_Ilgalaikioturt129Nuotekuvalymas1" localSheetId="12">'Forma 13'!$K$196</definedName>
    <definedName name="VAS084_F_Ilgalaikioturt129Nuotekuvalymas1">'Forma 13'!$K$196</definedName>
    <definedName name="VAS084_F_Ilgalaikioturt129Pavirsiniunuot1" localSheetId="12">'Forma 13'!$M$196</definedName>
    <definedName name="VAS084_F_Ilgalaikioturt129Pavirsiniunuot1">'Forma 13'!$M$196</definedName>
    <definedName name="VAS084_F_Ilgalaikioturt129Turtovienetask1" localSheetId="12">'Forma 13'!$F$196</definedName>
    <definedName name="VAS084_F_Ilgalaikioturt129Turtovienetask1">'Forma 13'!$F$196</definedName>
    <definedName name="VAS084_F_Ilgalaikioturt12Apskaitosveikla1" localSheetId="12">'Forma 13'!$N$28</definedName>
    <definedName name="VAS084_F_Ilgalaikioturt12Apskaitosveikla1">'Forma 13'!$N$28</definedName>
    <definedName name="VAS084_F_Ilgalaikioturt12Geriamojovande7" localSheetId="12">'Forma 13'!$G$28</definedName>
    <definedName name="VAS084_F_Ilgalaikioturt12Geriamojovande7">'Forma 13'!$G$28</definedName>
    <definedName name="VAS084_F_Ilgalaikioturt12Geriamojovande8" localSheetId="12">'Forma 13'!$H$28</definedName>
    <definedName name="VAS084_F_Ilgalaikioturt12Geriamojovande8">'Forma 13'!$H$28</definedName>
    <definedName name="VAS084_F_Ilgalaikioturt12Geriamojovande9" localSheetId="12">'Forma 13'!$I$28</definedName>
    <definedName name="VAS084_F_Ilgalaikioturt12Geriamojovande9">'Forma 13'!$I$28</definedName>
    <definedName name="VAS084_F_Ilgalaikioturt12Inventorinisnu1" localSheetId="12">'Forma 13'!$D$28</definedName>
    <definedName name="VAS084_F_Ilgalaikioturt12Inventorinisnu1">'Forma 13'!$D$28</definedName>
    <definedName name="VAS084_F_Ilgalaikioturt12Kitareguliuoja1" localSheetId="12">'Forma 13'!$O$28</definedName>
    <definedName name="VAS084_F_Ilgalaikioturt12Kitareguliuoja1">'Forma 13'!$O$28</definedName>
    <definedName name="VAS084_F_Ilgalaikioturt12Kitosveiklosne1" localSheetId="12">'Forma 13'!$P$28</definedName>
    <definedName name="VAS084_F_Ilgalaikioturt12Kitosveiklosne1">'Forma 13'!$P$28</definedName>
    <definedName name="VAS084_F_Ilgalaikioturt12Lrklimatokaito1" localSheetId="12">'Forma 13'!$E$28</definedName>
    <definedName name="VAS084_F_Ilgalaikioturt12Lrklimatokaito1">'Forma 13'!$E$28</definedName>
    <definedName name="VAS084_F_Ilgalaikioturt12Nuotekudumblot1" localSheetId="12">'Forma 13'!$L$28</definedName>
    <definedName name="VAS084_F_Ilgalaikioturt12Nuotekudumblot1">'Forma 13'!$L$28</definedName>
    <definedName name="VAS084_F_Ilgalaikioturt12Nuotekusurinki1" localSheetId="12">'Forma 13'!$J$28</definedName>
    <definedName name="VAS084_F_Ilgalaikioturt12Nuotekusurinki1">'Forma 13'!$J$28</definedName>
    <definedName name="VAS084_F_Ilgalaikioturt12Nuotekuvalymas1" localSheetId="12">'Forma 13'!$K$28</definedName>
    <definedName name="VAS084_F_Ilgalaikioturt12Nuotekuvalymas1">'Forma 13'!$K$28</definedName>
    <definedName name="VAS084_F_Ilgalaikioturt12Pavirsiniunuot1" localSheetId="12">'Forma 13'!$M$28</definedName>
    <definedName name="VAS084_F_Ilgalaikioturt12Pavirsiniunuot1">'Forma 13'!$M$28</definedName>
    <definedName name="VAS084_F_Ilgalaikioturt12Turtovienetask1" localSheetId="12">'Forma 13'!$F$28</definedName>
    <definedName name="VAS084_F_Ilgalaikioturt12Turtovienetask1">'Forma 13'!$F$28</definedName>
    <definedName name="VAS084_F_Ilgalaikioturt130Apskaitosveikla1" localSheetId="12">'Forma 13'!$N$198</definedName>
    <definedName name="VAS084_F_Ilgalaikioturt130Apskaitosveikla1">'Forma 13'!$N$198</definedName>
    <definedName name="VAS084_F_Ilgalaikioturt130Geriamojovande7" localSheetId="12">'Forma 13'!$G$198</definedName>
    <definedName name="VAS084_F_Ilgalaikioturt130Geriamojovande7">'Forma 13'!$G$198</definedName>
    <definedName name="VAS084_F_Ilgalaikioturt130Geriamojovande8" localSheetId="12">'Forma 13'!$H$198</definedName>
    <definedName name="VAS084_F_Ilgalaikioturt130Geriamojovande8">'Forma 13'!$H$198</definedName>
    <definedName name="VAS084_F_Ilgalaikioturt130Geriamojovande9" localSheetId="12">'Forma 13'!$I$198</definedName>
    <definedName name="VAS084_F_Ilgalaikioturt130Geriamojovande9">'Forma 13'!$I$198</definedName>
    <definedName name="VAS084_F_Ilgalaikioturt130Inventorinisnu1" localSheetId="12">'Forma 13'!$D$198</definedName>
    <definedName name="VAS084_F_Ilgalaikioturt130Inventorinisnu1">'Forma 13'!$D$198</definedName>
    <definedName name="VAS084_F_Ilgalaikioturt130Kitareguliuoja1" localSheetId="12">'Forma 13'!$O$198</definedName>
    <definedName name="VAS084_F_Ilgalaikioturt130Kitareguliuoja1">'Forma 13'!$O$198</definedName>
    <definedName name="VAS084_F_Ilgalaikioturt130Kitosveiklosne1" localSheetId="12">'Forma 13'!$P$198</definedName>
    <definedName name="VAS084_F_Ilgalaikioturt130Kitosveiklosne1">'Forma 13'!$P$198</definedName>
    <definedName name="VAS084_F_Ilgalaikioturt130Lrklimatokaito1" localSheetId="12">'Forma 13'!$E$198</definedName>
    <definedName name="VAS084_F_Ilgalaikioturt130Lrklimatokaito1">'Forma 13'!$E$198</definedName>
    <definedName name="VAS084_F_Ilgalaikioturt130Nuotekudumblot1" localSheetId="12">'Forma 13'!$L$198</definedName>
    <definedName name="VAS084_F_Ilgalaikioturt130Nuotekudumblot1">'Forma 13'!$L$198</definedName>
    <definedName name="VAS084_F_Ilgalaikioturt130Nuotekusurinki1" localSheetId="12">'Forma 13'!$J$198</definedName>
    <definedName name="VAS084_F_Ilgalaikioturt130Nuotekusurinki1">'Forma 13'!$J$198</definedName>
    <definedName name="VAS084_F_Ilgalaikioturt130Nuotekuvalymas1" localSheetId="12">'Forma 13'!$K$198</definedName>
    <definedName name="VAS084_F_Ilgalaikioturt130Nuotekuvalymas1">'Forma 13'!$K$198</definedName>
    <definedName name="VAS084_F_Ilgalaikioturt130Pavirsiniunuot1" localSheetId="12">'Forma 13'!$M$198</definedName>
    <definedName name="VAS084_F_Ilgalaikioturt130Pavirsiniunuot1">'Forma 13'!$M$198</definedName>
    <definedName name="VAS084_F_Ilgalaikioturt130Turtovienetask1" localSheetId="12">'Forma 13'!$F$198</definedName>
    <definedName name="VAS084_F_Ilgalaikioturt130Turtovienetask1">'Forma 13'!$F$198</definedName>
    <definedName name="VAS084_F_Ilgalaikioturt131Apskaitosveikla1" localSheetId="12">'Forma 13'!$N$199</definedName>
    <definedName name="VAS084_F_Ilgalaikioturt131Apskaitosveikla1">'Forma 13'!$N$199</definedName>
    <definedName name="VAS084_F_Ilgalaikioturt131Geriamojovande7" localSheetId="12">'Forma 13'!$G$199</definedName>
    <definedName name="VAS084_F_Ilgalaikioturt131Geriamojovande7">'Forma 13'!$G$199</definedName>
    <definedName name="VAS084_F_Ilgalaikioturt131Geriamojovande8" localSheetId="12">'Forma 13'!$H$199</definedName>
    <definedName name="VAS084_F_Ilgalaikioturt131Geriamojovande8">'Forma 13'!$H$199</definedName>
    <definedName name="VAS084_F_Ilgalaikioturt131Geriamojovande9" localSheetId="12">'Forma 13'!$I$199</definedName>
    <definedName name="VAS084_F_Ilgalaikioturt131Geriamojovande9">'Forma 13'!$I$199</definedName>
    <definedName name="VAS084_F_Ilgalaikioturt131Inventorinisnu1" localSheetId="12">'Forma 13'!$D$199</definedName>
    <definedName name="VAS084_F_Ilgalaikioturt131Inventorinisnu1">'Forma 13'!$D$199</definedName>
    <definedName name="VAS084_F_Ilgalaikioturt131Kitareguliuoja1" localSheetId="12">'Forma 13'!$O$199</definedName>
    <definedName name="VAS084_F_Ilgalaikioturt131Kitareguliuoja1">'Forma 13'!$O$199</definedName>
    <definedName name="VAS084_F_Ilgalaikioturt131Kitosveiklosne1" localSheetId="12">'Forma 13'!$P$199</definedName>
    <definedName name="VAS084_F_Ilgalaikioturt131Kitosveiklosne1">'Forma 13'!$P$199</definedName>
    <definedName name="VAS084_F_Ilgalaikioturt131Lrklimatokaito1" localSheetId="12">'Forma 13'!$E$199</definedName>
    <definedName name="VAS084_F_Ilgalaikioturt131Lrklimatokaito1">'Forma 13'!$E$199</definedName>
    <definedName name="VAS084_F_Ilgalaikioturt131Nuotekudumblot1" localSheetId="12">'Forma 13'!$L$199</definedName>
    <definedName name="VAS084_F_Ilgalaikioturt131Nuotekudumblot1">'Forma 13'!$L$199</definedName>
    <definedName name="VAS084_F_Ilgalaikioturt131Nuotekusurinki1" localSheetId="12">'Forma 13'!$J$199</definedName>
    <definedName name="VAS084_F_Ilgalaikioturt131Nuotekusurinki1">'Forma 13'!$J$199</definedName>
    <definedName name="VAS084_F_Ilgalaikioturt131Nuotekuvalymas1" localSheetId="12">'Forma 13'!$K$199</definedName>
    <definedName name="VAS084_F_Ilgalaikioturt131Nuotekuvalymas1">'Forma 13'!$K$199</definedName>
    <definedName name="VAS084_F_Ilgalaikioturt131Pavirsiniunuot1" localSheetId="12">'Forma 13'!$M$199</definedName>
    <definedName name="VAS084_F_Ilgalaikioturt131Pavirsiniunuot1">'Forma 13'!$M$199</definedName>
    <definedName name="VAS084_F_Ilgalaikioturt131Turtovienetask1" localSheetId="12">'Forma 13'!$F$199</definedName>
    <definedName name="VAS084_F_Ilgalaikioturt131Turtovienetask1">'Forma 13'!$F$199</definedName>
    <definedName name="VAS084_F_Ilgalaikioturt132Apskaitosveikla1" localSheetId="12">'Forma 13'!$N$200</definedName>
    <definedName name="VAS084_F_Ilgalaikioturt132Apskaitosveikla1">'Forma 13'!$N$200</definedName>
    <definedName name="VAS084_F_Ilgalaikioturt132Geriamojovande7" localSheetId="12">'Forma 13'!$G$200</definedName>
    <definedName name="VAS084_F_Ilgalaikioturt132Geriamojovande7">'Forma 13'!$G$200</definedName>
    <definedName name="VAS084_F_Ilgalaikioturt132Geriamojovande8" localSheetId="12">'Forma 13'!$H$200</definedName>
    <definedName name="VAS084_F_Ilgalaikioturt132Geriamojovande8">'Forma 13'!$H$200</definedName>
    <definedName name="VAS084_F_Ilgalaikioturt132Geriamojovande9" localSheetId="12">'Forma 13'!$I$200</definedName>
    <definedName name="VAS084_F_Ilgalaikioturt132Geriamojovande9">'Forma 13'!$I$200</definedName>
    <definedName name="VAS084_F_Ilgalaikioturt132Inventorinisnu1" localSheetId="12">'Forma 13'!$D$200</definedName>
    <definedName name="VAS084_F_Ilgalaikioturt132Inventorinisnu1">'Forma 13'!$D$200</definedName>
    <definedName name="VAS084_F_Ilgalaikioturt132Kitareguliuoja1" localSheetId="12">'Forma 13'!$O$200</definedName>
    <definedName name="VAS084_F_Ilgalaikioturt132Kitareguliuoja1">'Forma 13'!$O$200</definedName>
    <definedName name="VAS084_F_Ilgalaikioturt132Kitosveiklosne1" localSheetId="12">'Forma 13'!$P$200</definedName>
    <definedName name="VAS084_F_Ilgalaikioturt132Kitosveiklosne1">'Forma 13'!$P$200</definedName>
    <definedName name="VAS084_F_Ilgalaikioturt132Lrklimatokaito1" localSheetId="12">'Forma 13'!$E$200</definedName>
    <definedName name="VAS084_F_Ilgalaikioturt132Lrklimatokaito1">'Forma 13'!$E$200</definedName>
    <definedName name="VAS084_F_Ilgalaikioturt132Nuotekudumblot1" localSheetId="12">'Forma 13'!$L$200</definedName>
    <definedName name="VAS084_F_Ilgalaikioturt132Nuotekudumblot1">'Forma 13'!$L$200</definedName>
    <definedName name="VAS084_F_Ilgalaikioturt132Nuotekusurinki1" localSheetId="12">'Forma 13'!$J$200</definedName>
    <definedName name="VAS084_F_Ilgalaikioturt132Nuotekusurinki1">'Forma 13'!$J$200</definedName>
    <definedName name="VAS084_F_Ilgalaikioturt132Nuotekuvalymas1" localSheetId="12">'Forma 13'!$K$200</definedName>
    <definedName name="VAS084_F_Ilgalaikioturt132Nuotekuvalymas1">'Forma 13'!$K$200</definedName>
    <definedName name="VAS084_F_Ilgalaikioturt132Pavirsiniunuot1" localSheetId="12">'Forma 13'!$M$200</definedName>
    <definedName name="VAS084_F_Ilgalaikioturt132Pavirsiniunuot1">'Forma 13'!$M$200</definedName>
    <definedName name="VAS084_F_Ilgalaikioturt132Turtovienetask1" localSheetId="12">'Forma 13'!$F$200</definedName>
    <definedName name="VAS084_F_Ilgalaikioturt132Turtovienetask1">'Forma 13'!$F$200</definedName>
    <definedName name="VAS084_F_Ilgalaikioturt133Apskaitosveikla1" localSheetId="12">'Forma 13'!$N$202</definedName>
    <definedName name="VAS084_F_Ilgalaikioturt133Apskaitosveikla1">'Forma 13'!$N$202</definedName>
    <definedName name="VAS084_F_Ilgalaikioturt133Geriamojovande7" localSheetId="12">'Forma 13'!$G$202</definedName>
    <definedName name="VAS084_F_Ilgalaikioturt133Geriamojovande7">'Forma 13'!$G$202</definedName>
    <definedName name="VAS084_F_Ilgalaikioturt133Geriamojovande8" localSheetId="12">'Forma 13'!$H$202</definedName>
    <definedName name="VAS084_F_Ilgalaikioturt133Geriamojovande8">'Forma 13'!$H$202</definedName>
    <definedName name="VAS084_F_Ilgalaikioturt133Geriamojovande9" localSheetId="12">'Forma 13'!$I$202</definedName>
    <definedName name="VAS084_F_Ilgalaikioturt133Geriamojovande9">'Forma 13'!$I$202</definedName>
    <definedName name="VAS084_F_Ilgalaikioturt133Inventorinisnu1" localSheetId="12">'Forma 13'!$D$202</definedName>
    <definedName name="VAS084_F_Ilgalaikioturt133Inventorinisnu1">'Forma 13'!$D$202</definedName>
    <definedName name="VAS084_F_Ilgalaikioturt133Kitareguliuoja1" localSheetId="12">'Forma 13'!$O$202</definedName>
    <definedName name="VAS084_F_Ilgalaikioturt133Kitareguliuoja1">'Forma 13'!$O$202</definedName>
    <definedName name="VAS084_F_Ilgalaikioturt133Kitosveiklosne1" localSheetId="12">'Forma 13'!$P$202</definedName>
    <definedName name="VAS084_F_Ilgalaikioturt133Kitosveiklosne1">'Forma 13'!$P$202</definedName>
    <definedName name="VAS084_F_Ilgalaikioturt133Lrklimatokaito1" localSheetId="12">'Forma 13'!$E$202</definedName>
    <definedName name="VAS084_F_Ilgalaikioturt133Lrklimatokaito1">'Forma 13'!$E$202</definedName>
    <definedName name="VAS084_F_Ilgalaikioturt133Nuotekudumblot1" localSheetId="12">'Forma 13'!$L$202</definedName>
    <definedName name="VAS084_F_Ilgalaikioturt133Nuotekudumblot1">'Forma 13'!$L$202</definedName>
    <definedName name="VAS084_F_Ilgalaikioturt133Nuotekusurinki1" localSheetId="12">'Forma 13'!$J$202</definedName>
    <definedName name="VAS084_F_Ilgalaikioturt133Nuotekusurinki1">'Forma 13'!$J$202</definedName>
    <definedName name="VAS084_F_Ilgalaikioturt133Nuotekuvalymas1" localSheetId="12">'Forma 13'!$K$202</definedName>
    <definedName name="VAS084_F_Ilgalaikioturt133Nuotekuvalymas1">'Forma 13'!$K$202</definedName>
    <definedName name="VAS084_F_Ilgalaikioturt133Pavirsiniunuot1" localSheetId="12">'Forma 13'!$M$202</definedName>
    <definedName name="VAS084_F_Ilgalaikioturt133Pavirsiniunuot1">'Forma 13'!$M$202</definedName>
    <definedName name="VAS084_F_Ilgalaikioturt133Turtovienetask1" localSheetId="12">'Forma 13'!$F$202</definedName>
    <definedName name="VAS084_F_Ilgalaikioturt133Turtovienetask1">'Forma 13'!$F$202</definedName>
    <definedName name="VAS084_F_Ilgalaikioturt134Apskaitosveikla1" localSheetId="12">'Forma 13'!$N$203</definedName>
    <definedName name="VAS084_F_Ilgalaikioturt134Apskaitosveikla1">'Forma 13'!$N$203</definedName>
    <definedName name="VAS084_F_Ilgalaikioturt134Geriamojovande7" localSheetId="12">'Forma 13'!$G$203</definedName>
    <definedName name="VAS084_F_Ilgalaikioturt134Geriamojovande7">'Forma 13'!$G$203</definedName>
    <definedName name="VAS084_F_Ilgalaikioturt134Geriamojovande8" localSheetId="12">'Forma 13'!$H$203</definedName>
    <definedName name="VAS084_F_Ilgalaikioturt134Geriamojovande8">'Forma 13'!$H$203</definedName>
    <definedName name="VAS084_F_Ilgalaikioturt134Geriamojovande9" localSheetId="12">'Forma 13'!$I$203</definedName>
    <definedName name="VAS084_F_Ilgalaikioturt134Geriamojovande9">'Forma 13'!$I$203</definedName>
    <definedName name="VAS084_F_Ilgalaikioturt134Inventorinisnu1" localSheetId="12">'Forma 13'!$D$203</definedName>
    <definedName name="VAS084_F_Ilgalaikioturt134Inventorinisnu1">'Forma 13'!$D$203</definedName>
    <definedName name="VAS084_F_Ilgalaikioturt134Kitareguliuoja1" localSheetId="12">'Forma 13'!$O$203</definedName>
    <definedName name="VAS084_F_Ilgalaikioturt134Kitareguliuoja1">'Forma 13'!$O$203</definedName>
    <definedName name="VAS084_F_Ilgalaikioturt134Kitosveiklosne1" localSheetId="12">'Forma 13'!$P$203</definedName>
    <definedName name="VAS084_F_Ilgalaikioturt134Kitosveiklosne1">'Forma 13'!$P$203</definedName>
    <definedName name="VAS084_F_Ilgalaikioturt134Lrklimatokaito1" localSheetId="12">'Forma 13'!$E$203</definedName>
    <definedName name="VAS084_F_Ilgalaikioturt134Lrklimatokaito1">'Forma 13'!$E$203</definedName>
    <definedName name="VAS084_F_Ilgalaikioturt134Nuotekudumblot1" localSheetId="12">'Forma 13'!$L$203</definedName>
    <definedName name="VAS084_F_Ilgalaikioturt134Nuotekudumblot1">'Forma 13'!$L$203</definedName>
    <definedName name="VAS084_F_Ilgalaikioturt134Nuotekusurinki1" localSheetId="12">'Forma 13'!$J$203</definedName>
    <definedName name="VAS084_F_Ilgalaikioturt134Nuotekusurinki1">'Forma 13'!$J$203</definedName>
    <definedName name="VAS084_F_Ilgalaikioturt134Nuotekuvalymas1" localSheetId="12">'Forma 13'!$K$203</definedName>
    <definedName name="VAS084_F_Ilgalaikioturt134Nuotekuvalymas1">'Forma 13'!$K$203</definedName>
    <definedName name="VAS084_F_Ilgalaikioturt134Pavirsiniunuot1" localSheetId="12">'Forma 13'!$M$203</definedName>
    <definedName name="VAS084_F_Ilgalaikioturt134Pavirsiniunuot1">'Forma 13'!$M$203</definedName>
    <definedName name="VAS084_F_Ilgalaikioturt134Turtovienetask1" localSheetId="12">'Forma 13'!$F$203</definedName>
    <definedName name="VAS084_F_Ilgalaikioturt134Turtovienetask1">'Forma 13'!$F$203</definedName>
    <definedName name="VAS084_F_Ilgalaikioturt135Apskaitosveikla1" localSheetId="12">'Forma 13'!$N$204</definedName>
    <definedName name="VAS084_F_Ilgalaikioturt135Apskaitosveikla1">'Forma 13'!$N$204</definedName>
    <definedName name="VAS084_F_Ilgalaikioturt135Geriamojovande7" localSheetId="12">'Forma 13'!$G$204</definedName>
    <definedName name="VAS084_F_Ilgalaikioturt135Geriamojovande7">'Forma 13'!$G$204</definedName>
    <definedName name="VAS084_F_Ilgalaikioturt135Geriamojovande8" localSheetId="12">'Forma 13'!$H$204</definedName>
    <definedName name="VAS084_F_Ilgalaikioturt135Geriamojovande8">'Forma 13'!$H$204</definedName>
    <definedName name="VAS084_F_Ilgalaikioturt135Geriamojovande9" localSheetId="12">'Forma 13'!$I$204</definedName>
    <definedName name="VAS084_F_Ilgalaikioturt135Geriamojovande9">'Forma 13'!$I$204</definedName>
    <definedName name="VAS084_F_Ilgalaikioturt135Inventorinisnu1" localSheetId="12">'Forma 13'!$D$204</definedName>
    <definedName name="VAS084_F_Ilgalaikioturt135Inventorinisnu1">'Forma 13'!$D$204</definedName>
    <definedName name="VAS084_F_Ilgalaikioturt135Kitareguliuoja1" localSheetId="12">'Forma 13'!$O$204</definedName>
    <definedName name="VAS084_F_Ilgalaikioturt135Kitareguliuoja1">'Forma 13'!$O$204</definedName>
    <definedName name="VAS084_F_Ilgalaikioturt135Kitosveiklosne1" localSheetId="12">'Forma 13'!$P$204</definedName>
    <definedName name="VAS084_F_Ilgalaikioturt135Kitosveiklosne1">'Forma 13'!$P$204</definedName>
    <definedName name="VAS084_F_Ilgalaikioturt135Lrklimatokaito1" localSheetId="12">'Forma 13'!$E$204</definedName>
    <definedName name="VAS084_F_Ilgalaikioturt135Lrklimatokaito1">'Forma 13'!$E$204</definedName>
    <definedName name="VAS084_F_Ilgalaikioturt135Nuotekudumblot1" localSheetId="12">'Forma 13'!$L$204</definedName>
    <definedName name="VAS084_F_Ilgalaikioturt135Nuotekudumblot1">'Forma 13'!$L$204</definedName>
    <definedName name="VAS084_F_Ilgalaikioturt135Nuotekusurinki1" localSheetId="12">'Forma 13'!$J$204</definedName>
    <definedName name="VAS084_F_Ilgalaikioturt135Nuotekusurinki1">'Forma 13'!$J$204</definedName>
    <definedName name="VAS084_F_Ilgalaikioturt135Nuotekuvalymas1" localSheetId="12">'Forma 13'!$K$204</definedName>
    <definedName name="VAS084_F_Ilgalaikioturt135Nuotekuvalymas1">'Forma 13'!$K$204</definedName>
    <definedName name="VAS084_F_Ilgalaikioturt135Pavirsiniunuot1" localSheetId="12">'Forma 13'!$M$204</definedName>
    <definedName name="VAS084_F_Ilgalaikioturt135Pavirsiniunuot1">'Forma 13'!$M$204</definedName>
    <definedName name="VAS084_F_Ilgalaikioturt135Turtovienetask1" localSheetId="12">'Forma 13'!$F$204</definedName>
    <definedName name="VAS084_F_Ilgalaikioturt135Turtovienetask1">'Forma 13'!$F$204</definedName>
    <definedName name="VAS084_F_Ilgalaikioturt136Apskaitosveikla1" localSheetId="12">'Forma 13'!$N$206</definedName>
    <definedName name="VAS084_F_Ilgalaikioturt136Apskaitosveikla1">'Forma 13'!$N$206</definedName>
    <definedName name="VAS084_F_Ilgalaikioturt136Geriamojovande7" localSheetId="12">'Forma 13'!$G$206</definedName>
    <definedName name="VAS084_F_Ilgalaikioturt136Geriamojovande7">'Forma 13'!$G$206</definedName>
    <definedName name="VAS084_F_Ilgalaikioturt136Geriamojovande8" localSheetId="12">'Forma 13'!$H$206</definedName>
    <definedName name="VAS084_F_Ilgalaikioturt136Geriamojovande8">'Forma 13'!$H$206</definedName>
    <definedName name="VAS084_F_Ilgalaikioturt136Geriamojovande9" localSheetId="12">'Forma 13'!$I$206</definedName>
    <definedName name="VAS084_F_Ilgalaikioturt136Geriamojovande9">'Forma 13'!$I$206</definedName>
    <definedName name="VAS084_F_Ilgalaikioturt136Inventorinisnu1" localSheetId="12">'Forma 13'!$D$206</definedName>
    <definedName name="VAS084_F_Ilgalaikioturt136Inventorinisnu1">'Forma 13'!$D$206</definedName>
    <definedName name="VAS084_F_Ilgalaikioturt136Kitareguliuoja1" localSheetId="12">'Forma 13'!$O$206</definedName>
    <definedName name="VAS084_F_Ilgalaikioturt136Kitareguliuoja1">'Forma 13'!$O$206</definedName>
    <definedName name="VAS084_F_Ilgalaikioturt136Kitosveiklosne1" localSheetId="12">'Forma 13'!$P$206</definedName>
    <definedName name="VAS084_F_Ilgalaikioturt136Kitosveiklosne1">'Forma 13'!$P$206</definedName>
    <definedName name="VAS084_F_Ilgalaikioturt136Lrklimatokaito1" localSheetId="12">'Forma 13'!$E$206</definedName>
    <definedName name="VAS084_F_Ilgalaikioturt136Lrklimatokaito1">'Forma 13'!$E$206</definedName>
    <definedName name="VAS084_F_Ilgalaikioturt136Nuotekudumblot1" localSheetId="12">'Forma 13'!$L$206</definedName>
    <definedName name="VAS084_F_Ilgalaikioturt136Nuotekudumblot1">'Forma 13'!$L$206</definedName>
    <definedName name="VAS084_F_Ilgalaikioturt136Nuotekusurinki1" localSheetId="12">'Forma 13'!$J$206</definedName>
    <definedName name="VAS084_F_Ilgalaikioturt136Nuotekusurinki1">'Forma 13'!$J$206</definedName>
    <definedName name="VAS084_F_Ilgalaikioturt136Nuotekuvalymas1" localSheetId="12">'Forma 13'!$K$206</definedName>
    <definedName name="VAS084_F_Ilgalaikioturt136Nuotekuvalymas1">'Forma 13'!$K$206</definedName>
    <definedName name="VAS084_F_Ilgalaikioturt136Pavirsiniunuot1" localSheetId="12">'Forma 13'!$M$206</definedName>
    <definedName name="VAS084_F_Ilgalaikioturt136Pavirsiniunuot1">'Forma 13'!$M$206</definedName>
    <definedName name="VAS084_F_Ilgalaikioturt136Turtovienetask1" localSheetId="12">'Forma 13'!$F$206</definedName>
    <definedName name="VAS084_F_Ilgalaikioturt136Turtovienetask1">'Forma 13'!$F$206</definedName>
    <definedName name="VAS084_F_Ilgalaikioturt137Apskaitosveikla1" localSheetId="12">'Forma 13'!$N$207</definedName>
    <definedName name="VAS084_F_Ilgalaikioturt137Apskaitosveikla1">'Forma 13'!$N$207</definedName>
    <definedName name="VAS084_F_Ilgalaikioturt137Geriamojovande7" localSheetId="12">'Forma 13'!$G$207</definedName>
    <definedName name="VAS084_F_Ilgalaikioturt137Geriamojovande7">'Forma 13'!$G$207</definedName>
    <definedName name="VAS084_F_Ilgalaikioturt137Geriamojovande8" localSheetId="12">'Forma 13'!$H$207</definedName>
    <definedName name="VAS084_F_Ilgalaikioturt137Geriamojovande8">'Forma 13'!$H$207</definedName>
    <definedName name="VAS084_F_Ilgalaikioturt137Geriamojovande9" localSheetId="12">'Forma 13'!$I$207</definedName>
    <definedName name="VAS084_F_Ilgalaikioturt137Geriamojovande9">'Forma 13'!$I$207</definedName>
    <definedName name="VAS084_F_Ilgalaikioturt137Inventorinisnu1" localSheetId="12">'Forma 13'!$D$207</definedName>
    <definedName name="VAS084_F_Ilgalaikioturt137Inventorinisnu1">'Forma 13'!$D$207</definedName>
    <definedName name="VAS084_F_Ilgalaikioturt137Kitareguliuoja1" localSheetId="12">'Forma 13'!$O$207</definedName>
    <definedName name="VAS084_F_Ilgalaikioturt137Kitareguliuoja1">'Forma 13'!$O$207</definedName>
    <definedName name="VAS084_F_Ilgalaikioturt137Kitosveiklosne1" localSheetId="12">'Forma 13'!$P$207</definedName>
    <definedName name="VAS084_F_Ilgalaikioturt137Kitosveiklosne1">'Forma 13'!$P$207</definedName>
    <definedName name="VAS084_F_Ilgalaikioturt137Lrklimatokaito1" localSheetId="12">'Forma 13'!$E$207</definedName>
    <definedName name="VAS084_F_Ilgalaikioturt137Lrklimatokaito1">'Forma 13'!$E$207</definedName>
    <definedName name="VAS084_F_Ilgalaikioturt137Nuotekudumblot1" localSheetId="12">'Forma 13'!$L$207</definedName>
    <definedName name="VAS084_F_Ilgalaikioturt137Nuotekudumblot1">'Forma 13'!$L$207</definedName>
    <definedName name="VAS084_F_Ilgalaikioturt137Nuotekusurinki1" localSheetId="12">'Forma 13'!$J$207</definedName>
    <definedName name="VAS084_F_Ilgalaikioturt137Nuotekusurinki1">'Forma 13'!$J$207</definedName>
    <definedName name="VAS084_F_Ilgalaikioturt137Nuotekuvalymas1" localSheetId="12">'Forma 13'!$K$207</definedName>
    <definedName name="VAS084_F_Ilgalaikioturt137Nuotekuvalymas1">'Forma 13'!$K$207</definedName>
    <definedName name="VAS084_F_Ilgalaikioturt137Pavirsiniunuot1" localSheetId="12">'Forma 13'!$M$207</definedName>
    <definedName name="VAS084_F_Ilgalaikioturt137Pavirsiniunuot1">'Forma 13'!$M$207</definedName>
    <definedName name="VAS084_F_Ilgalaikioturt137Turtovienetask1" localSheetId="12">'Forma 13'!$F$207</definedName>
    <definedName name="VAS084_F_Ilgalaikioturt137Turtovienetask1">'Forma 13'!$F$207</definedName>
    <definedName name="VAS084_F_Ilgalaikioturt138Apskaitosveikla1" localSheetId="12">'Forma 13'!$N$208</definedName>
    <definedName name="VAS084_F_Ilgalaikioturt138Apskaitosveikla1">'Forma 13'!$N$208</definedName>
    <definedName name="VAS084_F_Ilgalaikioturt138Geriamojovande7" localSheetId="12">'Forma 13'!$G$208</definedName>
    <definedName name="VAS084_F_Ilgalaikioturt138Geriamojovande7">'Forma 13'!$G$208</definedName>
    <definedName name="VAS084_F_Ilgalaikioturt138Geriamojovande8" localSheetId="12">'Forma 13'!$H$208</definedName>
    <definedName name="VAS084_F_Ilgalaikioturt138Geriamojovande8">'Forma 13'!$H$208</definedName>
    <definedName name="VAS084_F_Ilgalaikioturt138Geriamojovande9" localSheetId="12">'Forma 13'!$I$208</definedName>
    <definedName name="VAS084_F_Ilgalaikioturt138Geriamojovande9">'Forma 13'!$I$208</definedName>
    <definedName name="VAS084_F_Ilgalaikioturt138Inventorinisnu1" localSheetId="12">'Forma 13'!$D$208</definedName>
    <definedName name="VAS084_F_Ilgalaikioturt138Inventorinisnu1">'Forma 13'!$D$208</definedName>
    <definedName name="VAS084_F_Ilgalaikioturt138Kitareguliuoja1" localSheetId="12">'Forma 13'!$O$208</definedName>
    <definedName name="VAS084_F_Ilgalaikioturt138Kitareguliuoja1">'Forma 13'!$O$208</definedName>
    <definedName name="VAS084_F_Ilgalaikioturt138Kitosveiklosne1" localSheetId="12">'Forma 13'!$P$208</definedName>
    <definedName name="VAS084_F_Ilgalaikioturt138Kitosveiklosne1">'Forma 13'!$P$208</definedName>
    <definedName name="VAS084_F_Ilgalaikioturt138Lrklimatokaito1" localSheetId="12">'Forma 13'!$E$208</definedName>
    <definedName name="VAS084_F_Ilgalaikioturt138Lrklimatokaito1">'Forma 13'!$E$208</definedName>
    <definedName name="VAS084_F_Ilgalaikioturt138Nuotekudumblot1" localSheetId="12">'Forma 13'!$L$208</definedName>
    <definedName name="VAS084_F_Ilgalaikioturt138Nuotekudumblot1">'Forma 13'!$L$208</definedName>
    <definedName name="VAS084_F_Ilgalaikioturt138Nuotekusurinki1" localSheetId="12">'Forma 13'!$J$208</definedName>
    <definedName name="VAS084_F_Ilgalaikioturt138Nuotekusurinki1">'Forma 13'!$J$208</definedName>
    <definedName name="VAS084_F_Ilgalaikioturt138Nuotekuvalymas1" localSheetId="12">'Forma 13'!$K$208</definedName>
    <definedName name="VAS084_F_Ilgalaikioturt138Nuotekuvalymas1">'Forma 13'!$K$208</definedName>
    <definedName name="VAS084_F_Ilgalaikioturt138Pavirsiniunuot1" localSheetId="12">'Forma 13'!$M$208</definedName>
    <definedName name="VAS084_F_Ilgalaikioturt138Pavirsiniunuot1">'Forma 13'!$M$208</definedName>
    <definedName name="VAS084_F_Ilgalaikioturt138Turtovienetask1" localSheetId="12">'Forma 13'!$F$208</definedName>
    <definedName name="VAS084_F_Ilgalaikioturt138Turtovienetask1">'Forma 13'!$F$208</definedName>
    <definedName name="VAS084_F_Ilgalaikioturt139Apskaitosveikla1" localSheetId="12">'Forma 13'!$N$210</definedName>
    <definedName name="VAS084_F_Ilgalaikioturt139Apskaitosveikla1">'Forma 13'!$N$210</definedName>
    <definedName name="VAS084_F_Ilgalaikioturt139Geriamojovande7" localSheetId="12">'Forma 13'!$G$210</definedName>
    <definedName name="VAS084_F_Ilgalaikioturt139Geriamojovande7">'Forma 13'!$G$210</definedName>
    <definedName name="VAS084_F_Ilgalaikioturt139Geriamojovande8" localSheetId="12">'Forma 13'!$H$210</definedName>
    <definedName name="VAS084_F_Ilgalaikioturt139Geriamojovande8">'Forma 13'!$H$210</definedName>
    <definedName name="VAS084_F_Ilgalaikioturt139Geriamojovande9" localSheetId="12">'Forma 13'!$I$210</definedName>
    <definedName name="VAS084_F_Ilgalaikioturt139Geriamojovande9">'Forma 13'!$I$210</definedName>
    <definedName name="VAS084_F_Ilgalaikioturt139Inventorinisnu1" localSheetId="12">'Forma 13'!$D$210</definedName>
    <definedName name="VAS084_F_Ilgalaikioturt139Inventorinisnu1">'Forma 13'!$D$210</definedName>
    <definedName name="VAS084_F_Ilgalaikioturt139Kitareguliuoja1" localSheetId="12">'Forma 13'!$O$210</definedName>
    <definedName name="VAS084_F_Ilgalaikioturt139Kitareguliuoja1">'Forma 13'!$O$210</definedName>
    <definedName name="VAS084_F_Ilgalaikioturt139Kitosveiklosne1" localSheetId="12">'Forma 13'!$P$210</definedName>
    <definedName name="VAS084_F_Ilgalaikioturt139Kitosveiklosne1">'Forma 13'!$P$210</definedName>
    <definedName name="VAS084_F_Ilgalaikioturt139Lrklimatokaito1" localSheetId="12">'Forma 13'!$E$210</definedName>
    <definedName name="VAS084_F_Ilgalaikioturt139Lrklimatokaito1">'Forma 13'!$E$210</definedName>
    <definedName name="VAS084_F_Ilgalaikioturt139Nuotekudumblot1" localSheetId="12">'Forma 13'!$L$210</definedName>
    <definedName name="VAS084_F_Ilgalaikioturt139Nuotekudumblot1">'Forma 13'!$L$210</definedName>
    <definedName name="VAS084_F_Ilgalaikioturt139Nuotekusurinki1" localSheetId="12">'Forma 13'!$J$210</definedName>
    <definedName name="VAS084_F_Ilgalaikioturt139Nuotekusurinki1">'Forma 13'!$J$210</definedName>
    <definedName name="VAS084_F_Ilgalaikioturt139Nuotekuvalymas1" localSheetId="12">'Forma 13'!$K$210</definedName>
    <definedName name="VAS084_F_Ilgalaikioturt139Nuotekuvalymas1">'Forma 13'!$K$210</definedName>
    <definedName name="VAS084_F_Ilgalaikioturt139Pavirsiniunuot1" localSheetId="12">'Forma 13'!$M$210</definedName>
    <definedName name="VAS084_F_Ilgalaikioturt139Pavirsiniunuot1">'Forma 13'!$M$210</definedName>
    <definedName name="VAS084_F_Ilgalaikioturt139Turtovienetask1" localSheetId="12">'Forma 13'!$F$210</definedName>
    <definedName name="VAS084_F_Ilgalaikioturt139Turtovienetask1">'Forma 13'!$F$210</definedName>
    <definedName name="VAS084_F_Ilgalaikioturt13Apskaitosveikla1" localSheetId="12">'Forma 13'!$N$30</definedName>
    <definedName name="VAS084_F_Ilgalaikioturt13Apskaitosveikla1">'Forma 13'!$N$30</definedName>
    <definedName name="VAS084_F_Ilgalaikioturt13Geriamojovande7" localSheetId="12">'Forma 13'!$G$30</definedName>
    <definedName name="VAS084_F_Ilgalaikioturt13Geriamojovande7">'Forma 13'!$G$30</definedName>
    <definedName name="VAS084_F_Ilgalaikioturt13Geriamojovande8" localSheetId="12">'Forma 13'!$H$30</definedName>
    <definedName name="VAS084_F_Ilgalaikioturt13Geriamojovande8">'Forma 13'!$H$30</definedName>
    <definedName name="VAS084_F_Ilgalaikioturt13Geriamojovande9" localSheetId="12">'Forma 13'!$I$30</definedName>
    <definedName name="VAS084_F_Ilgalaikioturt13Geriamojovande9">'Forma 13'!$I$30</definedName>
    <definedName name="VAS084_F_Ilgalaikioturt13Inventorinisnu1" localSheetId="12">'Forma 13'!$D$30</definedName>
    <definedName name="VAS084_F_Ilgalaikioturt13Inventorinisnu1">'Forma 13'!$D$30</definedName>
    <definedName name="VAS084_F_Ilgalaikioturt13Kitareguliuoja1" localSheetId="12">'Forma 13'!$O$30</definedName>
    <definedName name="VAS084_F_Ilgalaikioturt13Kitareguliuoja1">'Forma 13'!$O$30</definedName>
    <definedName name="VAS084_F_Ilgalaikioturt13Kitosveiklosne1" localSheetId="12">'Forma 13'!$P$30</definedName>
    <definedName name="VAS084_F_Ilgalaikioturt13Kitosveiklosne1">'Forma 13'!$P$30</definedName>
    <definedName name="VAS084_F_Ilgalaikioturt13Lrklimatokaito1" localSheetId="12">'Forma 13'!$E$30</definedName>
    <definedName name="VAS084_F_Ilgalaikioturt13Lrklimatokaito1">'Forma 13'!$E$30</definedName>
    <definedName name="VAS084_F_Ilgalaikioturt13Nuotekudumblot1" localSheetId="12">'Forma 13'!$L$30</definedName>
    <definedName name="VAS084_F_Ilgalaikioturt13Nuotekudumblot1">'Forma 13'!$L$30</definedName>
    <definedName name="VAS084_F_Ilgalaikioturt13Nuotekusurinki1" localSheetId="12">'Forma 13'!$J$30</definedName>
    <definedName name="VAS084_F_Ilgalaikioturt13Nuotekusurinki1">'Forma 13'!$J$30</definedName>
    <definedName name="VAS084_F_Ilgalaikioturt13Nuotekuvalymas1" localSheetId="12">'Forma 13'!$K$30</definedName>
    <definedName name="VAS084_F_Ilgalaikioturt13Nuotekuvalymas1">'Forma 13'!$K$30</definedName>
    <definedName name="VAS084_F_Ilgalaikioturt13Pavirsiniunuot1" localSheetId="12">'Forma 13'!$M$30</definedName>
    <definedName name="VAS084_F_Ilgalaikioturt13Pavirsiniunuot1">'Forma 13'!$M$30</definedName>
    <definedName name="VAS084_F_Ilgalaikioturt13Turtovienetask1" localSheetId="12">'Forma 13'!$F$30</definedName>
    <definedName name="VAS084_F_Ilgalaikioturt13Turtovienetask1">'Forma 13'!$F$30</definedName>
    <definedName name="VAS084_F_Ilgalaikioturt140Apskaitosveikla1" localSheetId="12">'Forma 13'!$N$211</definedName>
    <definedName name="VAS084_F_Ilgalaikioturt140Apskaitosveikla1">'Forma 13'!$N$211</definedName>
    <definedName name="VAS084_F_Ilgalaikioturt140Geriamojovande7" localSheetId="12">'Forma 13'!$G$211</definedName>
    <definedName name="VAS084_F_Ilgalaikioturt140Geriamojovande7">'Forma 13'!$G$211</definedName>
    <definedName name="VAS084_F_Ilgalaikioturt140Geriamojovande8" localSheetId="12">'Forma 13'!$H$211</definedName>
    <definedName name="VAS084_F_Ilgalaikioturt140Geriamojovande8">'Forma 13'!$H$211</definedName>
    <definedName name="VAS084_F_Ilgalaikioturt140Geriamojovande9" localSheetId="12">'Forma 13'!$I$211</definedName>
    <definedName name="VAS084_F_Ilgalaikioturt140Geriamojovande9">'Forma 13'!$I$211</definedName>
    <definedName name="VAS084_F_Ilgalaikioturt140Inventorinisnu1" localSheetId="12">'Forma 13'!$D$211</definedName>
    <definedName name="VAS084_F_Ilgalaikioturt140Inventorinisnu1">'Forma 13'!$D$211</definedName>
    <definedName name="VAS084_F_Ilgalaikioturt140Kitareguliuoja1" localSheetId="12">'Forma 13'!$O$211</definedName>
    <definedName name="VAS084_F_Ilgalaikioturt140Kitareguliuoja1">'Forma 13'!$O$211</definedName>
    <definedName name="VAS084_F_Ilgalaikioturt140Kitosveiklosne1" localSheetId="12">'Forma 13'!$P$211</definedName>
    <definedName name="VAS084_F_Ilgalaikioturt140Kitosveiklosne1">'Forma 13'!$P$211</definedName>
    <definedName name="VAS084_F_Ilgalaikioturt140Lrklimatokaito1" localSheetId="12">'Forma 13'!$E$211</definedName>
    <definedName name="VAS084_F_Ilgalaikioturt140Lrklimatokaito1">'Forma 13'!$E$211</definedName>
    <definedName name="VAS084_F_Ilgalaikioturt140Nuotekudumblot1" localSheetId="12">'Forma 13'!$L$211</definedName>
    <definedName name="VAS084_F_Ilgalaikioturt140Nuotekudumblot1">'Forma 13'!$L$211</definedName>
    <definedName name="VAS084_F_Ilgalaikioturt140Nuotekusurinki1" localSheetId="12">'Forma 13'!$J$211</definedName>
    <definedName name="VAS084_F_Ilgalaikioturt140Nuotekusurinki1">'Forma 13'!$J$211</definedName>
    <definedName name="VAS084_F_Ilgalaikioturt140Nuotekuvalymas1" localSheetId="12">'Forma 13'!$K$211</definedName>
    <definedName name="VAS084_F_Ilgalaikioturt140Nuotekuvalymas1">'Forma 13'!$K$211</definedName>
    <definedName name="VAS084_F_Ilgalaikioturt140Pavirsiniunuot1" localSheetId="12">'Forma 13'!$M$211</definedName>
    <definedName name="VAS084_F_Ilgalaikioturt140Pavirsiniunuot1">'Forma 13'!$M$211</definedName>
    <definedName name="VAS084_F_Ilgalaikioturt140Turtovienetask1" localSheetId="12">'Forma 13'!$F$211</definedName>
    <definedName name="VAS084_F_Ilgalaikioturt140Turtovienetask1">'Forma 13'!$F$211</definedName>
    <definedName name="VAS084_F_Ilgalaikioturt141Apskaitosveikla1" localSheetId="12">'Forma 13'!$N$212</definedName>
    <definedName name="VAS084_F_Ilgalaikioturt141Apskaitosveikla1">'Forma 13'!$N$212</definedName>
    <definedName name="VAS084_F_Ilgalaikioturt141Geriamojovande7" localSheetId="12">'Forma 13'!$G$212</definedName>
    <definedName name="VAS084_F_Ilgalaikioturt141Geriamojovande7">'Forma 13'!$G$212</definedName>
    <definedName name="VAS084_F_Ilgalaikioturt141Geriamojovande8" localSheetId="12">'Forma 13'!$H$212</definedName>
    <definedName name="VAS084_F_Ilgalaikioturt141Geriamojovande8">'Forma 13'!$H$212</definedName>
    <definedName name="VAS084_F_Ilgalaikioturt141Geriamojovande9" localSheetId="12">'Forma 13'!$I$212</definedName>
    <definedName name="VAS084_F_Ilgalaikioturt141Geriamojovande9">'Forma 13'!$I$212</definedName>
    <definedName name="VAS084_F_Ilgalaikioturt141Inventorinisnu1" localSheetId="12">'Forma 13'!$D$212</definedName>
    <definedName name="VAS084_F_Ilgalaikioturt141Inventorinisnu1">'Forma 13'!$D$212</definedName>
    <definedName name="VAS084_F_Ilgalaikioturt141Kitareguliuoja1" localSheetId="12">'Forma 13'!$O$212</definedName>
    <definedName name="VAS084_F_Ilgalaikioturt141Kitareguliuoja1">'Forma 13'!$O$212</definedName>
    <definedName name="VAS084_F_Ilgalaikioturt141Kitosveiklosne1" localSheetId="12">'Forma 13'!$P$212</definedName>
    <definedName name="VAS084_F_Ilgalaikioturt141Kitosveiklosne1">'Forma 13'!$P$212</definedName>
    <definedName name="VAS084_F_Ilgalaikioturt141Lrklimatokaito1" localSheetId="12">'Forma 13'!$E$212</definedName>
    <definedName name="VAS084_F_Ilgalaikioturt141Lrklimatokaito1">'Forma 13'!$E$212</definedName>
    <definedName name="VAS084_F_Ilgalaikioturt141Nuotekudumblot1" localSheetId="12">'Forma 13'!$L$212</definedName>
    <definedName name="VAS084_F_Ilgalaikioturt141Nuotekudumblot1">'Forma 13'!$L$212</definedName>
    <definedName name="VAS084_F_Ilgalaikioturt141Nuotekusurinki1" localSheetId="12">'Forma 13'!$J$212</definedName>
    <definedName name="VAS084_F_Ilgalaikioturt141Nuotekusurinki1">'Forma 13'!$J$212</definedName>
    <definedName name="VAS084_F_Ilgalaikioturt141Nuotekuvalymas1" localSheetId="12">'Forma 13'!$K$212</definedName>
    <definedName name="VAS084_F_Ilgalaikioturt141Nuotekuvalymas1">'Forma 13'!$K$212</definedName>
    <definedName name="VAS084_F_Ilgalaikioturt141Pavirsiniunuot1" localSheetId="12">'Forma 13'!$M$212</definedName>
    <definedName name="VAS084_F_Ilgalaikioturt141Pavirsiniunuot1">'Forma 13'!$M$212</definedName>
    <definedName name="VAS084_F_Ilgalaikioturt141Turtovienetask1" localSheetId="12">'Forma 13'!$F$212</definedName>
    <definedName name="VAS084_F_Ilgalaikioturt141Turtovienetask1">'Forma 13'!$F$212</definedName>
    <definedName name="VAS084_F_Ilgalaikioturt142Apskaitosveikla1" localSheetId="12">'Forma 13'!$N$215</definedName>
    <definedName name="VAS084_F_Ilgalaikioturt142Apskaitosveikla1">'Forma 13'!$N$215</definedName>
    <definedName name="VAS084_F_Ilgalaikioturt142Geriamojovande7" localSheetId="12">'Forma 13'!$G$215</definedName>
    <definedName name="VAS084_F_Ilgalaikioturt142Geriamojovande7">'Forma 13'!$G$215</definedName>
    <definedName name="VAS084_F_Ilgalaikioturt142Geriamojovande8" localSheetId="12">'Forma 13'!$H$215</definedName>
    <definedName name="VAS084_F_Ilgalaikioturt142Geriamojovande8">'Forma 13'!$H$215</definedName>
    <definedName name="VAS084_F_Ilgalaikioturt142Geriamojovande9" localSheetId="12">'Forma 13'!$I$215</definedName>
    <definedName name="VAS084_F_Ilgalaikioturt142Geriamojovande9">'Forma 13'!$I$215</definedName>
    <definedName name="VAS084_F_Ilgalaikioturt142Inventorinisnu1" localSheetId="12">'Forma 13'!$D$215</definedName>
    <definedName name="VAS084_F_Ilgalaikioturt142Inventorinisnu1">'Forma 13'!$D$215</definedName>
    <definedName name="VAS084_F_Ilgalaikioturt142Kitareguliuoja1" localSheetId="12">'Forma 13'!$O$215</definedName>
    <definedName name="VAS084_F_Ilgalaikioturt142Kitareguliuoja1">'Forma 13'!$O$215</definedName>
    <definedName name="VAS084_F_Ilgalaikioturt142Kitosveiklosne1" localSheetId="12">'Forma 13'!$P$215</definedName>
    <definedName name="VAS084_F_Ilgalaikioturt142Kitosveiklosne1">'Forma 13'!$P$215</definedName>
    <definedName name="VAS084_F_Ilgalaikioturt142Lrklimatokaito1" localSheetId="12">'Forma 13'!$E$215</definedName>
    <definedName name="VAS084_F_Ilgalaikioturt142Lrklimatokaito1">'Forma 13'!$E$215</definedName>
    <definedName name="VAS084_F_Ilgalaikioturt142Nuotekudumblot1" localSheetId="12">'Forma 13'!$L$215</definedName>
    <definedName name="VAS084_F_Ilgalaikioturt142Nuotekudumblot1">'Forma 13'!$L$215</definedName>
    <definedName name="VAS084_F_Ilgalaikioturt142Nuotekusurinki1" localSheetId="12">'Forma 13'!$J$215</definedName>
    <definedName name="VAS084_F_Ilgalaikioturt142Nuotekusurinki1">'Forma 13'!$J$215</definedName>
    <definedName name="VAS084_F_Ilgalaikioturt142Nuotekuvalymas1" localSheetId="12">'Forma 13'!$K$215</definedName>
    <definedName name="VAS084_F_Ilgalaikioturt142Nuotekuvalymas1">'Forma 13'!$K$215</definedName>
    <definedName name="VAS084_F_Ilgalaikioturt142Pavirsiniunuot1" localSheetId="12">'Forma 13'!$M$215</definedName>
    <definedName name="VAS084_F_Ilgalaikioturt142Pavirsiniunuot1">'Forma 13'!$M$215</definedName>
    <definedName name="VAS084_F_Ilgalaikioturt142Turtovienetask1" localSheetId="12">'Forma 13'!$F$215</definedName>
    <definedName name="VAS084_F_Ilgalaikioturt142Turtovienetask1">'Forma 13'!$F$215</definedName>
    <definedName name="VAS084_F_Ilgalaikioturt143Apskaitosveikla1" localSheetId="12">'Forma 13'!$N$216</definedName>
    <definedName name="VAS084_F_Ilgalaikioturt143Apskaitosveikla1">'Forma 13'!$N$216</definedName>
    <definedName name="VAS084_F_Ilgalaikioturt143Geriamojovande7" localSheetId="12">'Forma 13'!$G$216</definedName>
    <definedName name="VAS084_F_Ilgalaikioturt143Geriamojovande7">'Forma 13'!$G$216</definedName>
    <definedName name="VAS084_F_Ilgalaikioturt143Geriamojovande8" localSheetId="12">'Forma 13'!$H$216</definedName>
    <definedName name="VAS084_F_Ilgalaikioturt143Geriamojovande8">'Forma 13'!$H$216</definedName>
    <definedName name="VAS084_F_Ilgalaikioturt143Geriamojovande9" localSheetId="12">'Forma 13'!$I$216</definedName>
    <definedName name="VAS084_F_Ilgalaikioturt143Geriamojovande9">'Forma 13'!$I$216</definedName>
    <definedName name="VAS084_F_Ilgalaikioturt143Inventorinisnu1" localSheetId="12">'Forma 13'!$D$216</definedName>
    <definedName name="VAS084_F_Ilgalaikioturt143Inventorinisnu1">'Forma 13'!$D$216</definedName>
    <definedName name="VAS084_F_Ilgalaikioturt143Kitareguliuoja1" localSheetId="12">'Forma 13'!$O$216</definedName>
    <definedName name="VAS084_F_Ilgalaikioturt143Kitareguliuoja1">'Forma 13'!$O$216</definedName>
    <definedName name="VAS084_F_Ilgalaikioturt143Kitosveiklosne1" localSheetId="12">'Forma 13'!$P$216</definedName>
    <definedName name="VAS084_F_Ilgalaikioturt143Kitosveiklosne1">'Forma 13'!$P$216</definedName>
    <definedName name="VAS084_F_Ilgalaikioturt143Lrklimatokaito1" localSheetId="12">'Forma 13'!$E$216</definedName>
    <definedName name="VAS084_F_Ilgalaikioturt143Lrklimatokaito1">'Forma 13'!$E$216</definedName>
    <definedName name="VAS084_F_Ilgalaikioturt143Nuotekudumblot1" localSheetId="12">'Forma 13'!$L$216</definedName>
    <definedName name="VAS084_F_Ilgalaikioturt143Nuotekudumblot1">'Forma 13'!$L$216</definedName>
    <definedName name="VAS084_F_Ilgalaikioturt143Nuotekusurinki1" localSheetId="12">'Forma 13'!$J$216</definedName>
    <definedName name="VAS084_F_Ilgalaikioturt143Nuotekusurinki1">'Forma 13'!$J$216</definedName>
    <definedName name="VAS084_F_Ilgalaikioturt143Nuotekuvalymas1" localSheetId="12">'Forma 13'!$K$216</definedName>
    <definedName name="VAS084_F_Ilgalaikioturt143Nuotekuvalymas1">'Forma 13'!$K$216</definedName>
    <definedName name="VAS084_F_Ilgalaikioturt143Pavirsiniunuot1" localSheetId="12">'Forma 13'!$M$216</definedName>
    <definedName name="VAS084_F_Ilgalaikioturt143Pavirsiniunuot1">'Forma 13'!$M$216</definedName>
    <definedName name="VAS084_F_Ilgalaikioturt143Turtovienetask1" localSheetId="12">'Forma 13'!$F$216</definedName>
    <definedName name="VAS084_F_Ilgalaikioturt143Turtovienetask1">'Forma 13'!$F$216</definedName>
    <definedName name="VAS084_F_Ilgalaikioturt144Apskaitosveikla1" localSheetId="12">'Forma 13'!$N$217</definedName>
    <definedName name="VAS084_F_Ilgalaikioturt144Apskaitosveikla1">'Forma 13'!$N$217</definedName>
    <definedName name="VAS084_F_Ilgalaikioturt144Geriamojovande7" localSheetId="12">'Forma 13'!$G$217</definedName>
    <definedName name="VAS084_F_Ilgalaikioturt144Geriamojovande7">'Forma 13'!$G$217</definedName>
    <definedName name="VAS084_F_Ilgalaikioturt144Geriamojovande8" localSheetId="12">'Forma 13'!$H$217</definedName>
    <definedName name="VAS084_F_Ilgalaikioturt144Geriamojovande8">'Forma 13'!$H$217</definedName>
    <definedName name="VAS084_F_Ilgalaikioturt144Geriamojovande9" localSheetId="12">'Forma 13'!$I$217</definedName>
    <definedName name="VAS084_F_Ilgalaikioturt144Geriamojovande9">'Forma 13'!$I$217</definedName>
    <definedName name="VAS084_F_Ilgalaikioturt144Inventorinisnu1" localSheetId="12">'Forma 13'!$D$217</definedName>
    <definedName name="VAS084_F_Ilgalaikioturt144Inventorinisnu1">'Forma 13'!$D$217</definedName>
    <definedName name="VAS084_F_Ilgalaikioturt144Kitareguliuoja1" localSheetId="12">'Forma 13'!$O$217</definedName>
    <definedName name="VAS084_F_Ilgalaikioturt144Kitareguliuoja1">'Forma 13'!$O$217</definedName>
    <definedName name="VAS084_F_Ilgalaikioturt144Kitosveiklosne1" localSheetId="12">'Forma 13'!$P$217</definedName>
    <definedName name="VAS084_F_Ilgalaikioturt144Kitosveiklosne1">'Forma 13'!$P$217</definedName>
    <definedName name="VAS084_F_Ilgalaikioturt144Lrklimatokaito1" localSheetId="12">'Forma 13'!$E$217</definedName>
    <definedName name="VAS084_F_Ilgalaikioturt144Lrklimatokaito1">'Forma 13'!$E$217</definedName>
    <definedName name="VAS084_F_Ilgalaikioturt144Nuotekudumblot1" localSheetId="12">'Forma 13'!$L$217</definedName>
    <definedName name="VAS084_F_Ilgalaikioturt144Nuotekudumblot1">'Forma 13'!$L$217</definedName>
    <definedName name="VAS084_F_Ilgalaikioturt144Nuotekusurinki1" localSheetId="12">'Forma 13'!$J$217</definedName>
    <definedName name="VAS084_F_Ilgalaikioturt144Nuotekusurinki1">'Forma 13'!$J$217</definedName>
    <definedName name="VAS084_F_Ilgalaikioturt144Nuotekuvalymas1" localSheetId="12">'Forma 13'!$K$217</definedName>
    <definedName name="VAS084_F_Ilgalaikioturt144Nuotekuvalymas1">'Forma 13'!$K$217</definedName>
    <definedName name="VAS084_F_Ilgalaikioturt144Pavirsiniunuot1" localSheetId="12">'Forma 13'!$M$217</definedName>
    <definedName name="VAS084_F_Ilgalaikioturt144Pavirsiniunuot1">'Forma 13'!$M$217</definedName>
    <definedName name="VAS084_F_Ilgalaikioturt144Turtovienetask1" localSheetId="12">'Forma 13'!$F$217</definedName>
    <definedName name="VAS084_F_Ilgalaikioturt144Turtovienetask1">'Forma 13'!$F$217</definedName>
    <definedName name="VAS084_F_Ilgalaikioturt145Apskaitosveikla1" localSheetId="12">'Forma 13'!$N$219</definedName>
    <definedName name="VAS084_F_Ilgalaikioturt145Apskaitosveikla1">'Forma 13'!$N$219</definedName>
    <definedName name="VAS084_F_Ilgalaikioturt145Geriamojovande7" localSheetId="12">'Forma 13'!$G$219</definedName>
    <definedName name="VAS084_F_Ilgalaikioturt145Geriamojovande7">'Forma 13'!$G$219</definedName>
    <definedName name="VAS084_F_Ilgalaikioturt145Geriamojovande8" localSheetId="12">'Forma 13'!$H$219</definedName>
    <definedName name="VAS084_F_Ilgalaikioturt145Geriamojovande8">'Forma 13'!$H$219</definedName>
    <definedName name="VAS084_F_Ilgalaikioturt145Geriamojovande9" localSheetId="12">'Forma 13'!$I$219</definedName>
    <definedName name="VAS084_F_Ilgalaikioturt145Geriamojovande9">'Forma 13'!$I$219</definedName>
    <definedName name="VAS084_F_Ilgalaikioturt145Inventorinisnu1" localSheetId="12">'Forma 13'!$D$219</definedName>
    <definedName name="VAS084_F_Ilgalaikioturt145Inventorinisnu1">'Forma 13'!$D$219</definedName>
    <definedName name="VAS084_F_Ilgalaikioturt145Kitareguliuoja1" localSheetId="12">'Forma 13'!$O$219</definedName>
    <definedName name="VAS084_F_Ilgalaikioturt145Kitareguliuoja1">'Forma 13'!$O$219</definedName>
    <definedName name="VAS084_F_Ilgalaikioturt145Kitosveiklosne1" localSheetId="12">'Forma 13'!$P$219</definedName>
    <definedName name="VAS084_F_Ilgalaikioturt145Kitosveiklosne1">'Forma 13'!$P$219</definedName>
    <definedName name="VAS084_F_Ilgalaikioturt145Lrklimatokaito1" localSheetId="12">'Forma 13'!$E$219</definedName>
    <definedName name="VAS084_F_Ilgalaikioturt145Lrklimatokaito1">'Forma 13'!$E$219</definedName>
    <definedName name="VAS084_F_Ilgalaikioturt145Nuotekudumblot1" localSheetId="12">'Forma 13'!$L$219</definedName>
    <definedName name="VAS084_F_Ilgalaikioturt145Nuotekudumblot1">'Forma 13'!$L$219</definedName>
    <definedName name="VAS084_F_Ilgalaikioturt145Nuotekusurinki1" localSheetId="12">'Forma 13'!$J$219</definedName>
    <definedName name="VAS084_F_Ilgalaikioturt145Nuotekusurinki1">'Forma 13'!$J$219</definedName>
    <definedName name="VAS084_F_Ilgalaikioturt145Nuotekuvalymas1" localSheetId="12">'Forma 13'!$K$219</definedName>
    <definedName name="VAS084_F_Ilgalaikioturt145Nuotekuvalymas1">'Forma 13'!$K$219</definedName>
    <definedName name="VAS084_F_Ilgalaikioturt145Pavirsiniunuot1" localSheetId="12">'Forma 13'!$M$219</definedName>
    <definedName name="VAS084_F_Ilgalaikioturt145Pavirsiniunuot1">'Forma 13'!$M$219</definedName>
    <definedName name="VAS084_F_Ilgalaikioturt145Turtovienetask1" localSheetId="12">'Forma 13'!$F$219</definedName>
    <definedName name="VAS084_F_Ilgalaikioturt145Turtovienetask1">'Forma 13'!$F$219</definedName>
    <definedName name="VAS084_F_Ilgalaikioturt146Apskaitosveikla1" localSheetId="12">'Forma 13'!$N$220</definedName>
    <definedName name="VAS084_F_Ilgalaikioturt146Apskaitosveikla1">'Forma 13'!$N$220</definedName>
    <definedName name="VAS084_F_Ilgalaikioturt146Geriamojovande7" localSheetId="12">'Forma 13'!$G$220</definedName>
    <definedName name="VAS084_F_Ilgalaikioturt146Geriamojovande7">'Forma 13'!$G$220</definedName>
    <definedName name="VAS084_F_Ilgalaikioturt146Geriamojovande8" localSheetId="12">'Forma 13'!$H$220</definedName>
    <definedName name="VAS084_F_Ilgalaikioturt146Geriamojovande8">'Forma 13'!$H$220</definedName>
    <definedName name="VAS084_F_Ilgalaikioturt146Geriamojovande9" localSheetId="12">'Forma 13'!$I$220</definedName>
    <definedName name="VAS084_F_Ilgalaikioturt146Geriamojovande9">'Forma 13'!$I$220</definedName>
    <definedName name="VAS084_F_Ilgalaikioturt146Inventorinisnu1" localSheetId="12">'Forma 13'!$D$220</definedName>
    <definedName name="VAS084_F_Ilgalaikioturt146Inventorinisnu1">'Forma 13'!$D$220</definedName>
    <definedName name="VAS084_F_Ilgalaikioturt146Kitareguliuoja1" localSheetId="12">'Forma 13'!$O$220</definedName>
    <definedName name="VAS084_F_Ilgalaikioturt146Kitareguliuoja1">'Forma 13'!$O$220</definedName>
    <definedName name="VAS084_F_Ilgalaikioturt146Kitosveiklosne1" localSheetId="12">'Forma 13'!$P$220</definedName>
    <definedName name="VAS084_F_Ilgalaikioturt146Kitosveiklosne1">'Forma 13'!$P$220</definedName>
    <definedName name="VAS084_F_Ilgalaikioturt146Lrklimatokaito1" localSheetId="12">'Forma 13'!$E$220</definedName>
    <definedName name="VAS084_F_Ilgalaikioturt146Lrklimatokaito1">'Forma 13'!$E$220</definedName>
    <definedName name="VAS084_F_Ilgalaikioturt146Nuotekudumblot1" localSheetId="12">'Forma 13'!$L$220</definedName>
    <definedName name="VAS084_F_Ilgalaikioturt146Nuotekudumblot1">'Forma 13'!$L$220</definedName>
    <definedName name="VAS084_F_Ilgalaikioturt146Nuotekusurinki1" localSheetId="12">'Forma 13'!$J$220</definedName>
    <definedName name="VAS084_F_Ilgalaikioturt146Nuotekusurinki1">'Forma 13'!$J$220</definedName>
    <definedName name="VAS084_F_Ilgalaikioturt146Nuotekuvalymas1" localSheetId="12">'Forma 13'!$K$220</definedName>
    <definedName name="VAS084_F_Ilgalaikioturt146Nuotekuvalymas1">'Forma 13'!$K$220</definedName>
    <definedName name="VAS084_F_Ilgalaikioturt146Pavirsiniunuot1" localSheetId="12">'Forma 13'!$M$220</definedName>
    <definedName name="VAS084_F_Ilgalaikioturt146Pavirsiniunuot1">'Forma 13'!$M$220</definedName>
    <definedName name="VAS084_F_Ilgalaikioturt146Turtovienetask1" localSheetId="12">'Forma 13'!$F$220</definedName>
    <definedName name="VAS084_F_Ilgalaikioturt146Turtovienetask1">'Forma 13'!$F$220</definedName>
    <definedName name="VAS084_F_Ilgalaikioturt147Apskaitosveikla1" localSheetId="12">'Forma 13'!$N$221</definedName>
    <definedName name="VAS084_F_Ilgalaikioturt147Apskaitosveikla1">'Forma 13'!$N$221</definedName>
    <definedName name="VAS084_F_Ilgalaikioturt147Geriamojovande7" localSheetId="12">'Forma 13'!$G$221</definedName>
    <definedName name="VAS084_F_Ilgalaikioturt147Geriamojovande7">'Forma 13'!$G$221</definedName>
    <definedName name="VAS084_F_Ilgalaikioturt147Geriamojovande8" localSheetId="12">'Forma 13'!$H$221</definedName>
    <definedName name="VAS084_F_Ilgalaikioturt147Geriamojovande8">'Forma 13'!$H$221</definedName>
    <definedName name="VAS084_F_Ilgalaikioturt147Geriamojovande9" localSheetId="12">'Forma 13'!$I$221</definedName>
    <definedName name="VAS084_F_Ilgalaikioturt147Geriamojovande9">'Forma 13'!$I$221</definedName>
    <definedName name="VAS084_F_Ilgalaikioturt147Inventorinisnu1" localSheetId="12">'Forma 13'!$D$221</definedName>
    <definedName name="VAS084_F_Ilgalaikioturt147Inventorinisnu1">'Forma 13'!$D$221</definedName>
    <definedName name="VAS084_F_Ilgalaikioturt147Kitareguliuoja1" localSheetId="12">'Forma 13'!$O$221</definedName>
    <definedName name="VAS084_F_Ilgalaikioturt147Kitareguliuoja1">'Forma 13'!$O$221</definedName>
    <definedName name="VAS084_F_Ilgalaikioturt147Kitosveiklosne1" localSheetId="12">'Forma 13'!$P$221</definedName>
    <definedName name="VAS084_F_Ilgalaikioturt147Kitosveiklosne1">'Forma 13'!$P$221</definedName>
    <definedName name="VAS084_F_Ilgalaikioturt147Lrklimatokaito1" localSheetId="12">'Forma 13'!$E$221</definedName>
    <definedName name="VAS084_F_Ilgalaikioturt147Lrklimatokaito1">'Forma 13'!$E$221</definedName>
    <definedName name="VAS084_F_Ilgalaikioturt147Nuotekudumblot1" localSheetId="12">'Forma 13'!$L$221</definedName>
    <definedName name="VAS084_F_Ilgalaikioturt147Nuotekudumblot1">'Forma 13'!$L$221</definedName>
    <definedName name="VAS084_F_Ilgalaikioturt147Nuotekusurinki1" localSheetId="12">'Forma 13'!$J$221</definedName>
    <definedName name="VAS084_F_Ilgalaikioturt147Nuotekusurinki1">'Forma 13'!$J$221</definedName>
    <definedName name="VAS084_F_Ilgalaikioturt147Nuotekuvalymas1" localSheetId="12">'Forma 13'!$K$221</definedName>
    <definedName name="VAS084_F_Ilgalaikioturt147Nuotekuvalymas1">'Forma 13'!$K$221</definedName>
    <definedName name="VAS084_F_Ilgalaikioturt147Pavirsiniunuot1" localSheetId="12">'Forma 13'!$M$221</definedName>
    <definedName name="VAS084_F_Ilgalaikioturt147Pavirsiniunuot1">'Forma 13'!$M$221</definedName>
    <definedName name="VAS084_F_Ilgalaikioturt147Turtovienetask1" localSheetId="12">'Forma 13'!$F$221</definedName>
    <definedName name="VAS084_F_Ilgalaikioturt147Turtovienetask1">'Forma 13'!$F$221</definedName>
    <definedName name="VAS084_F_Ilgalaikioturt148Apskaitosveikla1" localSheetId="12">'Forma 13'!$N$224</definedName>
    <definedName name="VAS084_F_Ilgalaikioturt148Apskaitosveikla1">'Forma 13'!$N$224</definedName>
    <definedName name="VAS084_F_Ilgalaikioturt148Geriamojovande7" localSheetId="12">'Forma 13'!$G$224</definedName>
    <definedName name="VAS084_F_Ilgalaikioturt148Geriamojovande7">'Forma 13'!$G$224</definedName>
    <definedName name="VAS084_F_Ilgalaikioturt148Geriamojovande8" localSheetId="12">'Forma 13'!$H$224</definedName>
    <definedName name="VAS084_F_Ilgalaikioturt148Geriamojovande8">'Forma 13'!$H$224</definedName>
    <definedName name="VAS084_F_Ilgalaikioturt148Geriamojovande9" localSheetId="12">'Forma 13'!$I$224</definedName>
    <definedName name="VAS084_F_Ilgalaikioturt148Geriamojovande9">'Forma 13'!$I$224</definedName>
    <definedName name="VAS084_F_Ilgalaikioturt148Inventorinisnu1" localSheetId="12">'Forma 13'!$D$224</definedName>
    <definedName name="VAS084_F_Ilgalaikioturt148Inventorinisnu1">'Forma 13'!$D$224</definedName>
    <definedName name="VAS084_F_Ilgalaikioturt148Kitareguliuoja1" localSheetId="12">'Forma 13'!$O$224</definedName>
    <definedName name="VAS084_F_Ilgalaikioturt148Kitareguliuoja1">'Forma 13'!$O$224</definedName>
    <definedName name="VAS084_F_Ilgalaikioturt148Kitosveiklosne1" localSheetId="12">'Forma 13'!$P$224</definedName>
    <definedName name="VAS084_F_Ilgalaikioturt148Kitosveiklosne1">'Forma 13'!$P$224</definedName>
    <definedName name="VAS084_F_Ilgalaikioturt148Lrklimatokaito1" localSheetId="12">'Forma 13'!$E$224</definedName>
    <definedName name="VAS084_F_Ilgalaikioturt148Lrklimatokaito1">'Forma 13'!$E$224</definedName>
    <definedName name="VAS084_F_Ilgalaikioturt148Nuotekudumblot1" localSheetId="12">'Forma 13'!$L$224</definedName>
    <definedName name="VAS084_F_Ilgalaikioturt148Nuotekudumblot1">'Forma 13'!$L$224</definedName>
    <definedName name="VAS084_F_Ilgalaikioturt148Nuotekusurinki1" localSheetId="12">'Forma 13'!$J$224</definedName>
    <definedName name="VAS084_F_Ilgalaikioturt148Nuotekusurinki1">'Forma 13'!$J$224</definedName>
    <definedName name="VAS084_F_Ilgalaikioturt148Nuotekuvalymas1" localSheetId="12">'Forma 13'!$K$224</definedName>
    <definedName name="VAS084_F_Ilgalaikioturt148Nuotekuvalymas1">'Forma 13'!$K$224</definedName>
    <definedName name="VAS084_F_Ilgalaikioturt148Pavirsiniunuot1" localSheetId="12">'Forma 13'!$M$224</definedName>
    <definedName name="VAS084_F_Ilgalaikioturt148Pavirsiniunuot1">'Forma 13'!$M$224</definedName>
    <definedName name="VAS084_F_Ilgalaikioturt148Turtovienetask1" localSheetId="12">'Forma 13'!$F$224</definedName>
    <definedName name="VAS084_F_Ilgalaikioturt148Turtovienetask1">'Forma 13'!$F$224</definedName>
    <definedName name="VAS084_F_Ilgalaikioturt149Apskaitosveikla1" localSheetId="12">'Forma 13'!$N$225</definedName>
    <definedName name="VAS084_F_Ilgalaikioturt149Apskaitosveikla1">'Forma 13'!$N$225</definedName>
    <definedName name="VAS084_F_Ilgalaikioturt149Geriamojovande7" localSheetId="12">'Forma 13'!$G$225</definedName>
    <definedName name="VAS084_F_Ilgalaikioturt149Geriamojovande7">'Forma 13'!$G$225</definedName>
    <definedName name="VAS084_F_Ilgalaikioturt149Geriamojovande8" localSheetId="12">'Forma 13'!$H$225</definedName>
    <definedName name="VAS084_F_Ilgalaikioturt149Geriamojovande8">'Forma 13'!$H$225</definedName>
    <definedName name="VAS084_F_Ilgalaikioturt149Geriamojovande9" localSheetId="12">'Forma 13'!$I$225</definedName>
    <definedName name="VAS084_F_Ilgalaikioturt149Geriamojovande9">'Forma 13'!$I$225</definedName>
    <definedName name="VAS084_F_Ilgalaikioturt149Inventorinisnu1" localSheetId="12">'Forma 13'!$D$225</definedName>
    <definedName name="VAS084_F_Ilgalaikioturt149Inventorinisnu1">'Forma 13'!$D$225</definedName>
    <definedName name="VAS084_F_Ilgalaikioturt149Kitareguliuoja1" localSheetId="12">'Forma 13'!$O$225</definedName>
    <definedName name="VAS084_F_Ilgalaikioturt149Kitareguliuoja1">'Forma 13'!$O$225</definedName>
    <definedName name="VAS084_F_Ilgalaikioturt149Kitosveiklosne1" localSheetId="12">'Forma 13'!$P$225</definedName>
    <definedName name="VAS084_F_Ilgalaikioturt149Kitosveiklosne1">'Forma 13'!$P$225</definedName>
    <definedName name="VAS084_F_Ilgalaikioturt149Lrklimatokaito1" localSheetId="12">'Forma 13'!$E$225</definedName>
    <definedName name="VAS084_F_Ilgalaikioturt149Lrklimatokaito1">'Forma 13'!$E$225</definedName>
    <definedName name="VAS084_F_Ilgalaikioturt149Nuotekudumblot1" localSheetId="12">'Forma 13'!$L$225</definedName>
    <definedName name="VAS084_F_Ilgalaikioturt149Nuotekudumblot1">'Forma 13'!$L$225</definedName>
    <definedName name="VAS084_F_Ilgalaikioturt149Nuotekusurinki1" localSheetId="12">'Forma 13'!$J$225</definedName>
    <definedName name="VAS084_F_Ilgalaikioturt149Nuotekusurinki1">'Forma 13'!$J$225</definedName>
    <definedName name="VAS084_F_Ilgalaikioturt149Nuotekuvalymas1" localSheetId="12">'Forma 13'!$K$225</definedName>
    <definedName name="VAS084_F_Ilgalaikioturt149Nuotekuvalymas1">'Forma 13'!$K$225</definedName>
    <definedName name="VAS084_F_Ilgalaikioturt149Pavirsiniunuot1" localSheetId="12">'Forma 13'!$M$225</definedName>
    <definedName name="VAS084_F_Ilgalaikioturt149Pavirsiniunuot1">'Forma 13'!$M$225</definedName>
    <definedName name="VAS084_F_Ilgalaikioturt149Turtovienetask1" localSheetId="12">'Forma 13'!$F$225</definedName>
    <definedName name="VAS084_F_Ilgalaikioturt149Turtovienetask1">'Forma 13'!$F$225</definedName>
    <definedName name="VAS084_F_Ilgalaikioturt14Apskaitosveikla1" localSheetId="12">'Forma 13'!$N$31</definedName>
    <definedName name="VAS084_F_Ilgalaikioturt14Apskaitosveikla1">'Forma 13'!$N$31</definedName>
    <definedName name="VAS084_F_Ilgalaikioturt14Geriamojovande7" localSheetId="12">'Forma 13'!$G$31</definedName>
    <definedName name="VAS084_F_Ilgalaikioturt14Geriamojovande7">'Forma 13'!$G$31</definedName>
    <definedName name="VAS084_F_Ilgalaikioturt14Geriamojovande8" localSheetId="12">'Forma 13'!$H$31</definedName>
    <definedName name="VAS084_F_Ilgalaikioturt14Geriamojovande8">'Forma 13'!$H$31</definedName>
    <definedName name="VAS084_F_Ilgalaikioturt14Geriamojovande9" localSheetId="12">'Forma 13'!$I$31</definedName>
    <definedName name="VAS084_F_Ilgalaikioturt14Geriamojovande9">'Forma 13'!$I$31</definedName>
    <definedName name="VAS084_F_Ilgalaikioturt14Inventorinisnu1" localSheetId="12">'Forma 13'!$D$31</definedName>
    <definedName name="VAS084_F_Ilgalaikioturt14Inventorinisnu1">'Forma 13'!$D$31</definedName>
    <definedName name="VAS084_F_Ilgalaikioturt14Kitareguliuoja1" localSheetId="12">'Forma 13'!$O$31</definedName>
    <definedName name="VAS084_F_Ilgalaikioturt14Kitareguliuoja1">'Forma 13'!$O$31</definedName>
    <definedName name="VAS084_F_Ilgalaikioturt14Kitosveiklosne1" localSheetId="12">'Forma 13'!$P$31</definedName>
    <definedName name="VAS084_F_Ilgalaikioturt14Kitosveiklosne1">'Forma 13'!$P$31</definedName>
    <definedName name="VAS084_F_Ilgalaikioturt14Lrklimatokaito1" localSheetId="12">'Forma 13'!$E$31</definedName>
    <definedName name="VAS084_F_Ilgalaikioturt14Lrklimatokaito1">'Forma 13'!$E$31</definedName>
    <definedName name="VAS084_F_Ilgalaikioturt14Nuotekudumblot1" localSheetId="12">'Forma 13'!$L$31</definedName>
    <definedName name="VAS084_F_Ilgalaikioturt14Nuotekudumblot1">'Forma 13'!$L$31</definedName>
    <definedName name="VAS084_F_Ilgalaikioturt14Nuotekusurinki1" localSheetId="12">'Forma 13'!$J$31</definedName>
    <definedName name="VAS084_F_Ilgalaikioturt14Nuotekusurinki1">'Forma 13'!$J$31</definedName>
    <definedName name="VAS084_F_Ilgalaikioturt14Nuotekuvalymas1" localSheetId="12">'Forma 13'!$K$31</definedName>
    <definedName name="VAS084_F_Ilgalaikioturt14Nuotekuvalymas1">'Forma 13'!$K$31</definedName>
    <definedName name="VAS084_F_Ilgalaikioturt14Pavirsiniunuot1" localSheetId="12">'Forma 13'!$M$31</definedName>
    <definedName name="VAS084_F_Ilgalaikioturt14Pavirsiniunuot1">'Forma 13'!$M$31</definedName>
    <definedName name="VAS084_F_Ilgalaikioturt14Turtovienetask1" localSheetId="12">'Forma 13'!$F$31</definedName>
    <definedName name="VAS084_F_Ilgalaikioturt14Turtovienetask1">'Forma 13'!$F$31</definedName>
    <definedName name="VAS084_F_Ilgalaikioturt150Apskaitosveikla1" localSheetId="12">'Forma 13'!$N$226</definedName>
    <definedName name="VAS084_F_Ilgalaikioturt150Apskaitosveikla1">'Forma 13'!$N$226</definedName>
    <definedName name="VAS084_F_Ilgalaikioturt150Geriamojovande7" localSheetId="12">'Forma 13'!$G$226</definedName>
    <definedName name="VAS084_F_Ilgalaikioturt150Geriamojovande7">'Forma 13'!$G$226</definedName>
    <definedName name="VAS084_F_Ilgalaikioturt150Geriamojovande8" localSheetId="12">'Forma 13'!$H$226</definedName>
    <definedName name="VAS084_F_Ilgalaikioturt150Geriamojovande8">'Forma 13'!$H$226</definedName>
    <definedName name="VAS084_F_Ilgalaikioturt150Geriamojovande9" localSheetId="12">'Forma 13'!$I$226</definedName>
    <definedName name="VAS084_F_Ilgalaikioturt150Geriamojovande9">'Forma 13'!$I$226</definedName>
    <definedName name="VAS084_F_Ilgalaikioturt150Inventorinisnu1" localSheetId="12">'Forma 13'!$D$226</definedName>
    <definedName name="VAS084_F_Ilgalaikioturt150Inventorinisnu1">'Forma 13'!$D$226</definedName>
    <definedName name="VAS084_F_Ilgalaikioturt150Kitareguliuoja1" localSheetId="12">'Forma 13'!$O$226</definedName>
    <definedName name="VAS084_F_Ilgalaikioturt150Kitareguliuoja1">'Forma 13'!$O$226</definedName>
    <definedName name="VAS084_F_Ilgalaikioturt150Kitosveiklosne1" localSheetId="12">'Forma 13'!$P$226</definedName>
    <definedName name="VAS084_F_Ilgalaikioturt150Kitosveiklosne1">'Forma 13'!$P$226</definedName>
    <definedName name="VAS084_F_Ilgalaikioturt150Lrklimatokaito1" localSheetId="12">'Forma 13'!$E$226</definedName>
    <definedName name="VAS084_F_Ilgalaikioturt150Lrklimatokaito1">'Forma 13'!$E$226</definedName>
    <definedName name="VAS084_F_Ilgalaikioturt150Nuotekudumblot1" localSheetId="12">'Forma 13'!$L$226</definedName>
    <definedName name="VAS084_F_Ilgalaikioturt150Nuotekudumblot1">'Forma 13'!$L$226</definedName>
    <definedName name="VAS084_F_Ilgalaikioturt150Nuotekusurinki1" localSheetId="12">'Forma 13'!$J$226</definedName>
    <definedName name="VAS084_F_Ilgalaikioturt150Nuotekusurinki1">'Forma 13'!$J$226</definedName>
    <definedName name="VAS084_F_Ilgalaikioturt150Nuotekuvalymas1" localSheetId="12">'Forma 13'!$K$226</definedName>
    <definedName name="VAS084_F_Ilgalaikioturt150Nuotekuvalymas1">'Forma 13'!$K$226</definedName>
    <definedName name="VAS084_F_Ilgalaikioturt150Pavirsiniunuot1" localSheetId="12">'Forma 13'!$M$226</definedName>
    <definedName name="VAS084_F_Ilgalaikioturt150Pavirsiniunuot1">'Forma 13'!$M$226</definedName>
    <definedName name="VAS084_F_Ilgalaikioturt150Turtovienetask1" localSheetId="12">'Forma 13'!$F$226</definedName>
    <definedName name="VAS084_F_Ilgalaikioturt150Turtovienetask1">'Forma 13'!$F$226</definedName>
    <definedName name="VAS084_F_Ilgalaikioturt151Apskaitosveikla1" localSheetId="12">'Forma 13'!$N$228</definedName>
    <definedName name="VAS084_F_Ilgalaikioturt151Apskaitosveikla1">'Forma 13'!$N$228</definedName>
    <definedName name="VAS084_F_Ilgalaikioturt151Geriamojovande7" localSheetId="12">'Forma 13'!$G$228</definedName>
    <definedName name="VAS084_F_Ilgalaikioturt151Geriamojovande7">'Forma 13'!$G$228</definedName>
    <definedName name="VAS084_F_Ilgalaikioturt151Geriamojovande8" localSheetId="12">'Forma 13'!$H$228</definedName>
    <definedName name="VAS084_F_Ilgalaikioturt151Geriamojovande8">'Forma 13'!$H$228</definedName>
    <definedName name="VAS084_F_Ilgalaikioturt151Geriamojovande9" localSheetId="12">'Forma 13'!$I$228</definedName>
    <definedName name="VAS084_F_Ilgalaikioturt151Geriamojovande9">'Forma 13'!$I$228</definedName>
    <definedName name="VAS084_F_Ilgalaikioturt151Inventorinisnu1" localSheetId="12">'Forma 13'!$D$228</definedName>
    <definedName name="VAS084_F_Ilgalaikioturt151Inventorinisnu1">'Forma 13'!$D$228</definedName>
    <definedName name="VAS084_F_Ilgalaikioturt151Kitareguliuoja1" localSheetId="12">'Forma 13'!$O$228</definedName>
    <definedName name="VAS084_F_Ilgalaikioturt151Kitareguliuoja1">'Forma 13'!$O$228</definedName>
    <definedName name="VAS084_F_Ilgalaikioturt151Kitosveiklosne1" localSheetId="12">'Forma 13'!$P$228</definedName>
    <definedName name="VAS084_F_Ilgalaikioturt151Kitosveiklosne1">'Forma 13'!$P$228</definedName>
    <definedName name="VAS084_F_Ilgalaikioturt151Lrklimatokaito1" localSheetId="12">'Forma 13'!$E$228</definedName>
    <definedName name="VAS084_F_Ilgalaikioturt151Lrklimatokaito1">'Forma 13'!$E$228</definedName>
    <definedName name="VAS084_F_Ilgalaikioturt151Nuotekudumblot1" localSheetId="12">'Forma 13'!$L$228</definedName>
    <definedName name="VAS084_F_Ilgalaikioturt151Nuotekudumblot1">'Forma 13'!$L$228</definedName>
    <definedName name="VAS084_F_Ilgalaikioturt151Nuotekusurinki1" localSheetId="12">'Forma 13'!$J$228</definedName>
    <definedName name="VAS084_F_Ilgalaikioturt151Nuotekusurinki1">'Forma 13'!$J$228</definedName>
    <definedName name="VAS084_F_Ilgalaikioturt151Nuotekuvalymas1" localSheetId="12">'Forma 13'!$K$228</definedName>
    <definedName name="VAS084_F_Ilgalaikioturt151Nuotekuvalymas1">'Forma 13'!$K$228</definedName>
    <definedName name="VAS084_F_Ilgalaikioturt151Pavirsiniunuot1" localSheetId="12">'Forma 13'!$M$228</definedName>
    <definedName name="VAS084_F_Ilgalaikioturt151Pavirsiniunuot1">'Forma 13'!$M$228</definedName>
    <definedName name="VAS084_F_Ilgalaikioturt151Turtovienetask1" localSheetId="12">'Forma 13'!$F$228</definedName>
    <definedName name="VAS084_F_Ilgalaikioturt151Turtovienetask1">'Forma 13'!$F$228</definedName>
    <definedName name="VAS084_F_Ilgalaikioturt152Apskaitosveikla1" localSheetId="12">'Forma 13'!$N$229</definedName>
    <definedName name="VAS084_F_Ilgalaikioturt152Apskaitosveikla1">'Forma 13'!$N$229</definedName>
    <definedName name="VAS084_F_Ilgalaikioturt152Geriamojovande7" localSheetId="12">'Forma 13'!$G$229</definedName>
    <definedName name="VAS084_F_Ilgalaikioturt152Geriamojovande7">'Forma 13'!$G$229</definedName>
    <definedName name="VAS084_F_Ilgalaikioturt152Geriamojovande8" localSheetId="12">'Forma 13'!$H$229</definedName>
    <definedName name="VAS084_F_Ilgalaikioturt152Geriamojovande8">'Forma 13'!$H$229</definedName>
    <definedName name="VAS084_F_Ilgalaikioturt152Geriamojovande9" localSheetId="12">'Forma 13'!$I$229</definedName>
    <definedName name="VAS084_F_Ilgalaikioturt152Geriamojovande9">'Forma 13'!$I$229</definedName>
    <definedName name="VAS084_F_Ilgalaikioturt152Inventorinisnu1" localSheetId="12">'Forma 13'!$D$229</definedName>
    <definedName name="VAS084_F_Ilgalaikioturt152Inventorinisnu1">'Forma 13'!$D$229</definedName>
    <definedName name="VAS084_F_Ilgalaikioturt152Kitareguliuoja1" localSheetId="12">'Forma 13'!$O$229</definedName>
    <definedName name="VAS084_F_Ilgalaikioturt152Kitareguliuoja1">'Forma 13'!$O$229</definedName>
    <definedName name="VAS084_F_Ilgalaikioturt152Kitosveiklosne1" localSheetId="12">'Forma 13'!$P$229</definedName>
    <definedName name="VAS084_F_Ilgalaikioturt152Kitosveiklosne1">'Forma 13'!$P$229</definedName>
    <definedName name="VAS084_F_Ilgalaikioturt152Lrklimatokaito1" localSheetId="12">'Forma 13'!$E$229</definedName>
    <definedName name="VAS084_F_Ilgalaikioturt152Lrklimatokaito1">'Forma 13'!$E$229</definedName>
    <definedName name="VAS084_F_Ilgalaikioturt152Nuotekudumblot1" localSheetId="12">'Forma 13'!$L$229</definedName>
    <definedName name="VAS084_F_Ilgalaikioturt152Nuotekudumblot1">'Forma 13'!$L$229</definedName>
    <definedName name="VAS084_F_Ilgalaikioturt152Nuotekusurinki1" localSheetId="12">'Forma 13'!$J$229</definedName>
    <definedName name="VAS084_F_Ilgalaikioturt152Nuotekusurinki1">'Forma 13'!$J$229</definedName>
    <definedName name="VAS084_F_Ilgalaikioturt152Nuotekuvalymas1" localSheetId="12">'Forma 13'!$K$229</definedName>
    <definedName name="VAS084_F_Ilgalaikioturt152Nuotekuvalymas1">'Forma 13'!$K$229</definedName>
    <definedName name="VAS084_F_Ilgalaikioturt152Pavirsiniunuot1" localSheetId="12">'Forma 13'!$M$229</definedName>
    <definedName name="VAS084_F_Ilgalaikioturt152Pavirsiniunuot1">'Forma 13'!$M$229</definedName>
    <definedName name="VAS084_F_Ilgalaikioturt152Turtovienetask1" localSheetId="12">'Forma 13'!$F$229</definedName>
    <definedName name="VAS084_F_Ilgalaikioturt152Turtovienetask1">'Forma 13'!$F$229</definedName>
    <definedName name="VAS084_F_Ilgalaikioturt153Apskaitosveikla1" localSheetId="12">'Forma 13'!$N$230</definedName>
    <definedName name="VAS084_F_Ilgalaikioturt153Apskaitosveikla1">'Forma 13'!$N$230</definedName>
    <definedName name="VAS084_F_Ilgalaikioturt153Geriamojovande7" localSheetId="12">'Forma 13'!$G$230</definedName>
    <definedName name="VAS084_F_Ilgalaikioturt153Geriamojovande7">'Forma 13'!$G$230</definedName>
    <definedName name="VAS084_F_Ilgalaikioturt153Geriamojovande8" localSheetId="12">'Forma 13'!$H$230</definedName>
    <definedName name="VAS084_F_Ilgalaikioturt153Geriamojovande8">'Forma 13'!$H$230</definedName>
    <definedName name="VAS084_F_Ilgalaikioturt153Geriamojovande9" localSheetId="12">'Forma 13'!$I$230</definedName>
    <definedName name="VAS084_F_Ilgalaikioturt153Geriamojovande9">'Forma 13'!$I$230</definedName>
    <definedName name="VAS084_F_Ilgalaikioturt153Inventorinisnu1" localSheetId="12">'Forma 13'!$D$230</definedName>
    <definedName name="VAS084_F_Ilgalaikioturt153Inventorinisnu1">'Forma 13'!$D$230</definedName>
    <definedName name="VAS084_F_Ilgalaikioturt153Kitareguliuoja1" localSheetId="12">'Forma 13'!$O$230</definedName>
    <definedName name="VAS084_F_Ilgalaikioturt153Kitareguliuoja1">'Forma 13'!$O$230</definedName>
    <definedName name="VAS084_F_Ilgalaikioturt153Kitosveiklosne1" localSheetId="12">'Forma 13'!$P$230</definedName>
    <definedName name="VAS084_F_Ilgalaikioturt153Kitosveiklosne1">'Forma 13'!$P$230</definedName>
    <definedName name="VAS084_F_Ilgalaikioturt153Lrklimatokaito1" localSheetId="12">'Forma 13'!$E$230</definedName>
    <definedName name="VAS084_F_Ilgalaikioturt153Lrklimatokaito1">'Forma 13'!$E$230</definedName>
    <definedName name="VAS084_F_Ilgalaikioturt153Nuotekudumblot1" localSheetId="12">'Forma 13'!$L$230</definedName>
    <definedName name="VAS084_F_Ilgalaikioturt153Nuotekudumblot1">'Forma 13'!$L$230</definedName>
    <definedName name="VAS084_F_Ilgalaikioturt153Nuotekusurinki1" localSheetId="12">'Forma 13'!$J$230</definedName>
    <definedName name="VAS084_F_Ilgalaikioturt153Nuotekusurinki1">'Forma 13'!$J$230</definedName>
    <definedName name="VAS084_F_Ilgalaikioturt153Nuotekuvalymas1" localSheetId="12">'Forma 13'!$K$230</definedName>
    <definedName name="VAS084_F_Ilgalaikioturt153Nuotekuvalymas1">'Forma 13'!$K$230</definedName>
    <definedName name="VAS084_F_Ilgalaikioturt153Pavirsiniunuot1" localSheetId="12">'Forma 13'!$M$230</definedName>
    <definedName name="VAS084_F_Ilgalaikioturt153Pavirsiniunuot1">'Forma 13'!$M$230</definedName>
    <definedName name="VAS084_F_Ilgalaikioturt153Turtovienetask1" localSheetId="12">'Forma 13'!$F$230</definedName>
    <definedName name="VAS084_F_Ilgalaikioturt153Turtovienetask1">'Forma 13'!$F$230</definedName>
    <definedName name="VAS084_F_Ilgalaikioturt154Apskaitosveikla1" localSheetId="12">'Forma 13'!$N$232</definedName>
    <definedName name="VAS084_F_Ilgalaikioturt154Apskaitosveikla1">'Forma 13'!$N$232</definedName>
    <definedName name="VAS084_F_Ilgalaikioturt154Geriamojovande7" localSheetId="12">'Forma 13'!$G$232</definedName>
    <definedName name="VAS084_F_Ilgalaikioturt154Geriamojovande7">'Forma 13'!$G$232</definedName>
    <definedName name="VAS084_F_Ilgalaikioturt154Geriamojovande8" localSheetId="12">'Forma 13'!$H$232</definedName>
    <definedName name="VAS084_F_Ilgalaikioturt154Geriamojovande8">'Forma 13'!$H$232</definedName>
    <definedName name="VAS084_F_Ilgalaikioturt154Geriamojovande9" localSheetId="12">'Forma 13'!$I$232</definedName>
    <definedName name="VAS084_F_Ilgalaikioturt154Geriamojovande9">'Forma 13'!$I$232</definedName>
    <definedName name="VAS084_F_Ilgalaikioturt154Inventorinisnu1" localSheetId="12">'Forma 13'!$D$232</definedName>
    <definedName name="VAS084_F_Ilgalaikioturt154Inventorinisnu1">'Forma 13'!$D$232</definedName>
    <definedName name="VAS084_F_Ilgalaikioturt154Kitareguliuoja1" localSheetId="12">'Forma 13'!$O$232</definedName>
    <definedName name="VAS084_F_Ilgalaikioturt154Kitareguliuoja1">'Forma 13'!$O$232</definedName>
    <definedName name="VAS084_F_Ilgalaikioturt154Kitosveiklosne1" localSheetId="12">'Forma 13'!$P$232</definedName>
    <definedName name="VAS084_F_Ilgalaikioturt154Kitosveiklosne1">'Forma 13'!$P$232</definedName>
    <definedName name="VAS084_F_Ilgalaikioturt154Lrklimatokaito1" localSheetId="12">'Forma 13'!$E$232</definedName>
    <definedName name="VAS084_F_Ilgalaikioturt154Lrklimatokaito1">'Forma 13'!$E$232</definedName>
    <definedName name="VAS084_F_Ilgalaikioturt154Nuotekudumblot1" localSheetId="12">'Forma 13'!$L$232</definedName>
    <definedName name="VAS084_F_Ilgalaikioturt154Nuotekudumblot1">'Forma 13'!$L$232</definedName>
    <definedName name="VAS084_F_Ilgalaikioturt154Nuotekusurinki1" localSheetId="12">'Forma 13'!$J$232</definedName>
    <definedName name="VAS084_F_Ilgalaikioturt154Nuotekusurinki1">'Forma 13'!$J$232</definedName>
    <definedName name="VAS084_F_Ilgalaikioturt154Nuotekuvalymas1" localSheetId="12">'Forma 13'!$K$232</definedName>
    <definedName name="VAS084_F_Ilgalaikioturt154Nuotekuvalymas1">'Forma 13'!$K$232</definedName>
    <definedName name="VAS084_F_Ilgalaikioturt154Pavirsiniunuot1" localSheetId="12">'Forma 13'!$M$232</definedName>
    <definedName name="VAS084_F_Ilgalaikioturt154Pavirsiniunuot1">'Forma 13'!$M$232</definedName>
    <definedName name="VAS084_F_Ilgalaikioturt154Turtovienetask1" localSheetId="12">'Forma 13'!$F$232</definedName>
    <definedName name="VAS084_F_Ilgalaikioturt154Turtovienetask1">'Forma 13'!$F$232</definedName>
    <definedName name="VAS084_F_Ilgalaikioturt155Apskaitosveikla1" localSheetId="12">'Forma 13'!$N$233</definedName>
    <definedName name="VAS084_F_Ilgalaikioturt155Apskaitosveikla1">'Forma 13'!$N$233</definedName>
    <definedName name="VAS084_F_Ilgalaikioturt155Geriamojovande7" localSheetId="12">'Forma 13'!$G$233</definedName>
    <definedName name="VAS084_F_Ilgalaikioturt155Geriamojovande7">'Forma 13'!$G$233</definedName>
    <definedName name="VAS084_F_Ilgalaikioturt155Geriamojovande8" localSheetId="12">'Forma 13'!$H$233</definedName>
    <definedName name="VAS084_F_Ilgalaikioturt155Geriamojovande8">'Forma 13'!$H$233</definedName>
    <definedName name="VAS084_F_Ilgalaikioturt155Geriamojovande9" localSheetId="12">'Forma 13'!$I$233</definedName>
    <definedName name="VAS084_F_Ilgalaikioturt155Geriamojovande9">'Forma 13'!$I$233</definedName>
    <definedName name="VAS084_F_Ilgalaikioturt155Inventorinisnu1" localSheetId="12">'Forma 13'!$D$233</definedName>
    <definedName name="VAS084_F_Ilgalaikioturt155Inventorinisnu1">'Forma 13'!$D$233</definedName>
    <definedName name="VAS084_F_Ilgalaikioturt155Kitareguliuoja1" localSheetId="12">'Forma 13'!$O$233</definedName>
    <definedName name="VAS084_F_Ilgalaikioturt155Kitareguliuoja1">'Forma 13'!$O$233</definedName>
    <definedName name="VAS084_F_Ilgalaikioturt155Kitosveiklosne1" localSheetId="12">'Forma 13'!$P$233</definedName>
    <definedName name="VAS084_F_Ilgalaikioturt155Kitosveiklosne1">'Forma 13'!$P$233</definedName>
    <definedName name="VAS084_F_Ilgalaikioturt155Lrklimatokaito1" localSheetId="12">'Forma 13'!$E$233</definedName>
    <definedName name="VAS084_F_Ilgalaikioturt155Lrklimatokaito1">'Forma 13'!$E$233</definedName>
    <definedName name="VAS084_F_Ilgalaikioturt155Nuotekudumblot1" localSheetId="12">'Forma 13'!$L$233</definedName>
    <definedName name="VAS084_F_Ilgalaikioturt155Nuotekudumblot1">'Forma 13'!$L$233</definedName>
    <definedName name="VAS084_F_Ilgalaikioturt155Nuotekusurinki1" localSheetId="12">'Forma 13'!$J$233</definedName>
    <definedName name="VAS084_F_Ilgalaikioturt155Nuotekusurinki1">'Forma 13'!$J$233</definedName>
    <definedName name="VAS084_F_Ilgalaikioturt155Nuotekuvalymas1" localSheetId="12">'Forma 13'!$K$233</definedName>
    <definedName name="VAS084_F_Ilgalaikioturt155Nuotekuvalymas1">'Forma 13'!$K$233</definedName>
    <definedName name="VAS084_F_Ilgalaikioturt155Pavirsiniunuot1" localSheetId="12">'Forma 13'!$M$233</definedName>
    <definedName name="VAS084_F_Ilgalaikioturt155Pavirsiniunuot1">'Forma 13'!$M$233</definedName>
    <definedName name="VAS084_F_Ilgalaikioturt155Turtovienetask1" localSheetId="12">'Forma 13'!$F$233</definedName>
    <definedName name="VAS084_F_Ilgalaikioturt155Turtovienetask1">'Forma 13'!$F$233</definedName>
    <definedName name="VAS084_F_Ilgalaikioturt156Apskaitosveikla1" localSheetId="12">'Forma 13'!$N$234</definedName>
    <definedName name="VAS084_F_Ilgalaikioturt156Apskaitosveikla1">'Forma 13'!$N$234</definedName>
    <definedName name="VAS084_F_Ilgalaikioturt156Geriamojovande7" localSheetId="12">'Forma 13'!$G$234</definedName>
    <definedName name="VAS084_F_Ilgalaikioturt156Geriamojovande7">'Forma 13'!$G$234</definedName>
    <definedName name="VAS084_F_Ilgalaikioturt156Geriamojovande8" localSheetId="12">'Forma 13'!$H$234</definedName>
    <definedName name="VAS084_F_Ilgalaikioturt156Geriamojovande8">'Forma 13'!$H$234</definedName>
    <definedName name="VAS084_F_Ilgalaikioturt156Geriamojovande9" localSheetId="12">'Forma 13'!$I$234</definedName>
    <definedName name="VAS084_F_Ilgalaikioturt156Geriamojovande9">'Forma 13'!$I$234</definedName>
    <definedName name="VAS084_F_Ilgalaikioturt156Inventorinisnu1" localSheetId="12">'Forma 13'!$D$234</definedName>
    <definedName name="VAS084_F_Ilgalaikioturt156Inventorinisnu1">'Forma 13'!$D$234</definedName>
    <definedName name="VAS084_F_Ilgalaikioturt156Kitareguliuoja1" localSheetId="12">'Forma 13'!$O$234</definedName>
    <definedName name="VAS084_F_Ilgalaikioturt156Kitareguliuoja1">'Forma 13'!$O$234</definedName>
    <definedName name="VAS084_F_Ilgalaikioturt156Kitosveiklosne1" localSheetId="12">'Forma 13'!$P$234</definedName>
    <definedName name="VAS084_F_Ilgalaikioturt156Kitosveiklosne1">'Forma 13'!$P$234</definedName>
    <definedName name="VAS084_F_Ilgalaikioturt156Lrklimatokaito1" localSheetId="12">'Forma 13'!$E$234</definedName>
    <definedName name="VAS084_F_Ilgalaikioturt156Lrklimatokaito1">'Forma 13'!$E$234</definedName>
    <definedName name="VAS084_F_Ilgalaikioturt156Nuotekudumblot1" localSheetId="12">'Forma 13'!$L$234</definedName>
    <definedName name="VAS084_F_Ilgalaikioturt156Nuotekudumblot1">'Forma 13'!$L$234</definedName>
    <definedName name="VAS084_F_Ilgalaikioturt156Nuotekusurinki1" localSheetId="12">'Forma 13'!$J$234</definedName>
    <definedName name="VAS084_F_Ilgalaikioturt156Nuotekusurinki1">'Forma 13'!$J$234</definedName>
    <definedName name="VAS084_F_Ilgalaikioturt156Nuotekuvalymas1" localSheetId="12">'Forma 13'!$K$234</definedName>
    <definedName name="VAS084_F_Ilgalaikioturt156Nuotekuvalymas1">'Forma 13'!$K$234</definedName>
    <definedName name="VAS084_F_Ilgalaikioturt156Pavirsiniunuot1" localSheetId="12">'Forma 13'!$M$234</definedName>
    <definedName name="VAS084_F_Ilgalaikioturt156Pavirsiniunuot1">'Forma 13'!$M$234</definedName>
    <definedName name="VAS084_F_Ilgalaikioturt156Turtovienetask1" localSheetId="12">'Forma 13'!$F$234</definedName>
    <definedName name="VAS084_F_Ilgalaikioturt156Turtovienetask1">'Forma 13'!$F$234</definedName>
    <definedName name="VAS084_F_Ilgalaikioturt157Apskaitosveikla1" localSheetId="12">'Forma 13'!$N$236</definedName>
    <definedName name="VAS084_F_Ilgalaikioturt157Apskaitosveikla1">'Forma 13'!$N$236</definedName>
    <definedName name="VAS084_F_Ilgalaikioturt157Geriamojovande7" localSheetId="12">'Forma 13'!$G$236</definedName>
    <definedName name="VAS084_F_Ilgalaikioturt157Geriamojovande7">'Forma 13'!$G$236</definedName>
    <definedName name="VAS084_F_Ilgalaikioturt157Geriamojovande8" localSheetId="12">'Forma 13'!$H$236</definedName>
    <definedName name="VAS084_F_Ilgalaikioturt157Geriamojovande8">'Forma 13'!$H$236</definedName>
    <definedName name="VAS084_F_Ilgalaikioturt157Geriamojovande9" localSheetId="12">'Forma 13'!$I$236</definedName>
    <definedName name="VAS084_F_Ilgalaikioturt157Geriamojovande9">'Forma 13'!$I$236</definedName>
    <definedName name="VAS084_F_Ilgalaikioturt157Inventorinisnu1" localSheetId="12">'Forma 13'!$D$236</definedName>
    <definedName name="VAS084_F_Ilgalaikioturt157Inventorinisnu1">'Forma 13'!$D$236</definedName>
    <definedName name="VAS084_F_Ilgalaikioturt157Kitareguliuoja1" localSheetId="12">'Forma 13'!$O$236</definedName>
    <definedName name="VAS084_F_Ilgalaikioturt157Kitareguliuoja1">'Forma 13'!$O$236</definedName>
    <definedName name="VAS084_F_Ilgalaikioturt157Kitosveiklosne1" localSheetId="12">'Forma 13'!$P$236</definedName>
    <definedName name="VAS084_F_Ilgalaikioturt157Kitosveiklosne1">'Forma 13'!$P$236</definedName>
    <definedName name="VAS084_F_Ilgalaikioturt157Lrklimatokaito1" localSheetId="12">'Forma 13'!$E$236</definedName>
    <definedName name="VAS084_F_Ilgalaikioturt157Lrklimatokaito1">'Forma 13'!$E$236</definedName>
    <definedName name="VAS084_F_Ilgalaikioturt157Nuotekudumblot1" localSheetId="12">'Forma 13'!$L$236</definedName>
    <definedName name="VAS084_F_Ilgalaikioturt157Nuotekudumblot1">'Forma 13'!$L$236</definedName>
    <definedName name="VAS084_F_Ilgalaikioturt157Nuotekusurinki1" localSheetId="12">'Forma 13'!$J$236</definedName>
    <definedName name="VAS084_F_Ilgalaikioturt157Nuotekusurinki1">'Forma 13'!$J$236</definedName>
    <definedName name="VAS084_F_Ilgalaikioturt157Nuotekuvalymas1" localSheetId="12">'Forma 13'!$K$236</definedName>
    <definedName name="VAS084_F_Ilgalaikioturt157Nuotekuvalymas1">'Forma 13'!$K$236</definedName>
    <definedName name="VAS084_F_Ilgalaikioturt157Pavirsiniunuot1" localSheetId="12">'Forma 13'!$M$236</definedName>
    <definedName name="VAS084_F_Ilgalaikioturt157Pavirsiniunuot1">'Forma 13'!$M$236</definedName>
    <definedName name="VAS084_F_Ilgalaikioturt157Turtovienetask1" localSheetId="12">'Forma 13'!$F$236</definedName>
    <definedName name="VAS084_F_Ilgalaikioturt157Turtovienetask1">'Forma 13'!$F$236</definedName>
    <definedName name="VAS084_F_Ilgalaikioturt158Apskaitosveikla1" localSheetId="12">'Forma 13'!$N$237</definedName>
    <definedName name="VAS084_F_Ilgalaikioturt158Apskaitosveikla1">'Forma 13'!$N$237</definedName>
    <definedName name="VAS084_F_Ilgalaikioturt158Geriamojovande7" localSheetId="12">'Forma 13'!$G$237</definedName>
    <definedName name="VAS084_F_Ilgalaikioturt158Geriamojovande7">'Forma 13'!$G$237</definedName>
    <definedName name="VAS084_F_Ilgalaikioturt158Geriamojovande8" localSheetId="12">'Forma 13'!$H$237</definedName>
    <definedName name="VAS084_F_Ilgalaikioturt158Geriamojovande8">'Forma 13'!$H$237</definedName>
    <definedName name="VAS084_F_Ilgalaikioturt158Geriamojovande9" localSheetId="12">'Forma 13'!$I$237</definedName>
    <definedName name="VAS084_F_Ilgalaikioturt158Geriamojovande9">'Forma 13'!$I$237</definedName>
    <definedName name="VAS084_F_Ilgalaikioturt158Inventorinisnu1" localSheetId="12">'Forma 13'!$D$237</definedName>
    <definedName name="VAS084_F_Ilgalaikioturt158Inventorinisnu1">'Forma 13'!$D$237</definedName>
    <definedName name="VAS084_F_Ilgalaikioturt158Kitareguliuoja1" localSheetId="12">'Forma 13'!$O$237</definedName>
    <definedName name="VAS084_F_Ilgalaikioturt158Kitareguliuoja1">'Forma 13'!$O$237</definedName>
    <definedName name="VAS084_F_Ilgalaikioturt158Kitosveiklosne1" localSheetId="12">'Forma 13'!$P$237</definedName>
    <definedName name="VAS084_F_Ilgalaikioturt158Kitosveiklosne1">'Forma 13'!$P$237</definedName>
    <definedName name="VAS084_F_Ilgalaikioturt158Lrklimatokaito1" localSheetId="12">'Forma 13'!$E$237</definedName>
    <definedName name="VAS084_F_Ilgalaikioturt158Lrklimatokaito1">'Forma 13'!$E$237</definedName>
    <definedName name="VAS084_F_Ilgalaikioturt158Nuotekudumblot1" localSheetId="12">'Forma 13'!$L$237</definedName>
    <definedName name="VAS084_F_Ilgalaikioturt158Nuotekudumblot1">'Forma 13'!$L$237</definedName>
    <definedName name="VAS084_F_Ilgalaikioturt158Nuotekusurinki1" localSheetId="12">'Forma 13'!$J$237</definedName>
    <definedName name="VAS084_F_Ilgalaikioturt158Nuotekusurinki1">'Forma 13'!$J$237</definedName>
    <definedName name="VAS084_F_Ilgalaikioturt158Nuotekuvalymas1" localSheetId="12">'Forma 13'!$K$237</definedName>
    <definedName name="VAS084_F_Ilgalaikioturt158Nuotekuvalymas1">'Forma 13'!$K$237</definedName>
    <definedName name="VAS084_F_Ilgalaikioturt158Pavirsiniunuot1" localSheetId="12">'Forma 13'!$M$237</definedName>
    <definedName name="VAS084_F_Ilgalaikioturt158Pavirsiniunuot1">'Forma 13'!$M$237</definedName>
    <definedName name="VAS084_F_Ilgalaikioturt158Turtovienetask1" localSheetId="12">'Forma 13'!$F$237</definedName>
    <definedName name="VAS084_F_Ilgalaikioturt158Turtovienetask1">'Forma 13'!$F$237</definedName>
    <definedName name="VAS084_F_Ilgalaikioturt159Apskaitosveikla1" localSheetId="12">'Forma 13'!$N$238</definedName>
    <definedName name="VAS084_F_Ilgalaikioturt159Apskaitosveikla1">'Forma 13'!$N$238</definedName>
    <definedName name="VAS084_F_Ilgalaikioturt159Geriamojovande7" localSheetId="12">'Forma 13'!$G$238</definedName>
    <definedName name="VAS084_F_Ilgalaikioturt159Geriamojovande7">'Forma 13'!$G$238</definedName>
    <definedName name="VAS084_F_Ilgalaikioturt159Geriamojovande8" localSheetId="12">'Forma 13'!$H$238</definedName>
    <definedName name="VAS084_F_Ilgalaikioturt159Geriamojovande8">'Forma 13'!$H$238</definedName>
    <definedName name="VAS084_F_Ilgalaikioturt159Geriamojovande9" localSheetId="12">'Forma 13'!$I$238</definedName>
    <definedName name="VAS084_F_Ilgalaikioturt159Geriamojovande9">'Forma 13'!$I$238</definedName>
    <definedName name="VAS084_F_Ilgalaikioturt159Inventorinisnu1" localSheetId="12">'Forma 13'!$D$238</definedName>
    <definedName name="VAS084_F_Ilgalaikioturt159Inventorinisnu1">'Forma 13'!$D$238</definedName>
    <definedName name="VAS084_F_Ilgalaikioturt159Kitareguliuoja1" localSheetId="12">'Forma 13'!$O$238</definedName>
    <definedName name="VAS084_F_Ilgalaikioturt159Kitareguliuoja1">'Forma 13'!$O$238</definedName>
    <definedName name="VAS084_F_Ilgalaikioturt159Kitosveiklosne1" localSheetId="12">'Forma 13'!$P$238</definedName>
    <definedName name="VAS084_F_Ilgalaikioturt159Kitosveiklosne1">'Forma 13'!$P$238</definedName>
    <definedName name="VAS084_F_Ilgalaikioturt159Lrklimatokaito1" localSheetId="12">'Forma 13'!$E$238</definedName>
    <definedName name="VAS084_F_Ilgalaikioturt159Lrklimatokaito1">'Forma 13'!$E$238</definedName>
    <definedName name="VAS084_F_Ilgalaikioturt159Nuotekudumblot1" localSheetId="12">'Forma 13'!$L$238</definedName>
    <definedName name="VAS084_F_Ilgalaikioturt159Nuotekudumblot1">'Forma 13'!$L$238</definedName>
    <definedName name="VAS084_F_Ilgalaikioturt159Nuotekusurinki1" localSheetId="12">'Forma 13'!$J$238</definedName>
    <definedName name="VAS084_F_Ilgalaikioturt159Nuotekusurinki1">'Forma 13'!$J$238</definedName>
    <definedName name="VAS084_F_Ilgalaikioturt159Nuotekuvalymas1" localSheetId="12">'Forma 13'!$K$238</definedName>
    <definedName name="VAS084_F_Ilgalaikioturt159Nuotekuvalymas1">'Forma 13'!$K$238</definedName>
    <definedName name="VAS084_F_Ilgalaikioturt159Pavirsiniunuot1" localSheetId="12">'Forma 13'!$M$238</definedName>
    <definedName name="VAS084_F_Ilgalaikioturt159Pavirsiniunuot1">'Forma 13'!$M$238</definedName>
    <definedName name="VAS084_F_Ilgalaikioturt159Turtovienetask1" localSheetId="12">'Forma 13'!$F$238</definedName>
    <definedName name="VAS084_F_Ilgalaikioturt159Turtovienetask1">'Forma 13'!$F$238</definedName>
    <definedName name="VAS084_F_Ilgalaikioturt15Apskaitosveikla1" localSheetId="12">'Forma 13'!$N$32</definedName>
    <definedName name="VAS084_F_Ilgalaikioturt15Apskaitosveikla1">'Forma 13'!$N$32</definedName>
    <definedName name="VAS084_F_Ilgalaikioturt15Geriamojovande7" localSheetId="12">'Forma 13'!$G$32</definedName>
    <definedName name="VAS084_F_Ilgalaikioturt15Geriamojovande7">'Forma 13'!$G$32</definedName>
    <definedName name="VAS084_F_Ilgalaikioturt15Geriamojovande8" localSheetId="12">'Forma 13'!$H$32</definedName>
    <definedName name="VAS084_F_Ilgalaikioturt15Geriamojovande8">'Forma 13'!$H$32</definedName>
    <definedName name="VAS084_F_Ilgalaikioturt15Geriamojovande9" localSheetId="12">'Forma 13'!$I$32</definedName>
    <definedName name="VAS084_F_Ilgalaikioturt15Geriamojovande9">'Forma 13'!$I$32</definedName>
    <definedName name="VAS084_F_Ilgalaikioturt15Inventorinisnu1" localSheetId="12">'Forma 13'!$D$32</definedName>
    <definedName name="VAS084_F_Ilgalaikioturt15Inventorinisnu1">'Forma 13'!$D$32</definedName>
    <definedName name="VAS084_F_Ilgalaikioturt15Kitareguliuoja1" localSheetId="12">'Forma 13'!$O$32</definedName>
    <definedName name="VAS084_F_Ilgalaikioturt15Kitareguliuoja1">'Forma 13'!$O$32</definedName>
    <definedName name="VAS084_F_Ilgalaikioturt15Kitosveiklosne1" localSheetId="12">'Forma 13'!$P$32</definedName>
    <definedName name="VAS084_F_Ilgalaikioturt15Kitosveiklosne1">'Forma 13'!$P$32</definedName>
    <definedName name="VAS084_F_Ilgalaikioturt15Lrklimatokaito1" localSheetId="12">'Forma 13'!$E$32</definedName>
    <definedName name="VAS084_F_Ilgalaikioturt15Lrklimatokaito1">'Forma 13'!$E$32</definedName>
    <definedName name="VAS084_F_Ilgalaikioturt15Nuotekudumblot1" localSheetId="12">'Forma 13'!$L$32</definedName>
    <definedName name="VAS084_F_Ilgalaikioturt15Nuotekudumblot1">'Forma 13'!$L$32</definedName>
    <definedName name="VAS084_F_Ilgalaikioturt15Nuotekusurinki1" localSheetId="12">'Forma 13'!$J$32</definedName>
    <definedName name="VAS084_F_Ilgalaikioturt15Nuotekusurinki1">'Forma 13'!$J$32</definedName>
    <definedName name="VAS084_F_Ilgalaikioturt15Nuotekuvalymas1" localSheetId="12">'Forma 13'!$K$32</definedName>
    <definedName name="VAS084_F_Ilgalaikioturt15Nuotekuvalymas1">'Forma 13'!$K$32</definedName>
    <definedName name="VAS084_F_Ilgalaikioturt15Pavirsiniunuot1" localSheetId="12">'Forma 13'!$M$32</definedName>
    <definedName name="VAS084_F_Ilgalaikioturt15Pavirsiniunuot1">'Forma 13'!$M$32</definedName>
    <definedName name="VAS084_F_Ilgalaikioturt15Turtovienetask1" localSheetId="12">'Forma 13'!$F$32</definedName>
    <definedName name="VAS084_F_Ilgalaikioturt15Turtovienetask1">'Forma 13'!$F$32</definedName>
    <definedName name="VAS084_F_Ilgalaikioturt160Apskaitosveikla1" localSheetId="12">'Forma 13'!$N$240</definedName>
    <definedName name="VAS084_F_Ilgalaikioturt160Apskaitosveikla1">'Forma 13'!$N$240</definedName>
    <definedName name="VAS084_F_Ilgalaikioturt160Geriamojovande7" localSheetId="12">'Forma 13'!$G$240</definedName>
    <definedName name="VAS084_F_Ilgalaikioturt160Geriamojovande7">'Forma 13'!$G$240</definedName>
    <definedName name="VAS084_F_Ilgalaikioturt160Geriamojovande8" localSheetId="12">'Forma 13'!$H$240</definedName>
    <definedName name="VAS084_F_Ilgalaikioturt160Geriamojovande8">'Forma 13'!$H$240</definedName>
    <definedName name="VAS084_F_Ilgalaikioturt160Geriamojovande9" localSheetId="12">'Forma 13'!$I$240</definedName>
    <definedName name="VAS084_F_Ilgalaikioturt160Geriamojovande9">'Forma 13'!$I$240</definedName>
    <definedName name="VAS084_F_Ilgalaikioturt160Inventorinisnu1" localSheetId="12">'Forma 13'!$D$240</definedName>
    <definedName name="VAS084_F_Ilgalaikioturt160Inventorinisnu1">'Forma 13'!$D$240</definedName>
    <definedName name="VAS084_F_Ilgalaikioturt160Kitareguliuoja1" localSheetId="12">'Forma 13'!$O$240</definedName>
    <definedName name="VAS084_F_Ilgalaikioturt160Kitareguliuoja1">'Forma 13'!$O$240</definedName>
    <definedName name="VAS084_F_Ilgalaikioturt160Kitosveiklosne1" localSheetId="12">'Forma 13'!$P$240</definedName>
    <definedName name="VAS084_F_Ilgalaikioturt160Kitosveiklosne1">'Forma 13'!$P$240</definedName>
    <definedName name="VAS084_F_Ilgalaikioturt160Lrklimatokaito1" localSheetId="12">'Forma 13'!$E$240</definedName>
    <definedName name="VAS084_F_Ilgalaikioturt160Lrklimatokaito1">'Forma 13'!$E$240</definedName>
    <definedName name="VAS084_F_Ilgalaikioturt160Nuotekudumblot1" localSheetId="12">'Forma 13'!$L$240</definedName>
    <definedName name="VAS084_F_Ilgalaikioturt160Nuotekudumblot1">'Forma 13'!$L$240</definedName>
    <definedName name="VAS084_F_Ilgalaikioturt160Nuotekusurinki1" localSheetId="12">'Forma 13'!$J$240</definedName>
    <definedName name="VAS084_F_Ilgalaikioturt160Nuotekusurinki1">'Forma 13'!$J$240</definedName>
    <definedName name="VAS084_F_Ilgalaikioturt160Nuotekuvalymas1" localSheetId="12">'Forma 13'!$K$240</definedName>
    <definedName name="VAS084_F_Ilgalaikioturt160Nuotekuvalymas1">'Forma 13'!$K$240</definedName>
    <definedName name="VAS084_F_Ilgalaikioturt160Pavirsiniunuot1" localSheetId="12">'Forma 13'!$M$240</definedName>
    <definedName name="VAS084_F_Ilgalaikioturt160Pavirsiniunuot1">'Forma 13'!$M$240</definedName>
    <definedName name="VAS084_F_Ilgalaikioturt160Turtovienetask1" localSheetId="12">'Forma 13'!$F$240</definedName>
    <definedName name="VAS084_F_Ilgalaikioturt160Turtovienetask1">'Forma 13'!$F$240</definedName>
    <definedName name="VAS084_F_Ilgalaikioturt161Apskaitosveikla1" localSheetId="12">'Forma 13'!$N$241</definedName>
    <definedName name="VAS084_F_Ilgalaikioturt161Apskaitosveikla1">'Forma 13'!$N$241</definedName>
    <definedName name="VAS084_F_Ilgalaikioturt161Geriamojovande7" localSheetId="12">'Forma 13'!$G$241</definedName>
    <definedName name="VAS084_F_Ilgalaikioturt161Geriamojovande7">'Forma 13'!$G$241</definedName>
    <definedName name="VAS084_F_Ilgalaikioturt161Geriamojovande8" localSheetId="12">'Forma 13'!$H$241</definedName>
    <definedName name="VAS084_F_Ilgalaikioturt161Geriamojovande8">'Forma 13'!$H$241</definedName>
    <definedName name="VAS084_F_Ilgalaikioturt161Geriamojovande9" localSheetId="12">'Forma 13'!$I$241</definedName>
    <definedName name="VAS084_F_Ilgalaikioturt161Geriamojovande9">'Forma 13'!$I$241</definedName>
    <definedName name="VAS084_F_Ilgalaikioturt161Inventorinisnu1" localSheetId="12">'Forma 13'!$D$241</definedName>
    <definedName name="VAS084_F_Ilgalaikioturt161Inventorinisnu1">'Forma 13'!$D$241</definedName>
    <definedName name="VAS084_F_Ilgalaikioturt161Kitareguliuoja1" localSheetId="12">'Forma 13'!$O$241</definedName>
    <definedName name="VAS084_F_Ilgalaikioturt161Kitareguliuoja1">'Forma 13'!$O$241</definedName>
    <definedName name="VAS084_F_Ilgalaikioturt161Kitosveiklosne1" localSheetId="12">'Forma 13'!$P$241</definedName>
    <definedName name="VAS084_F_Ilgalaikioturt161Kitosveiklosne1">'Forma 13'!$P$241</definedName>
    <definedName name="VAS084_F_Ilgalaikioturt161Lrklimatokaito1" localSheetId="12">'Forma 13'!$E$241</definedName>
    <definedName name="VAS084_F_Ilgalaikioturt161Lrklimatokaito1">'Forma 13'!$E$241</definedName>
    <definedName name="VAS084_F_Ilgalaikioturt161Nuotekudumblot1" localSheetId="12">'Forma 13'!$L$241</definedName>
    <definedName name="VAS084_F_Ilgalaikioturt161Nuotekudumblot1">'Forma 13'!$L$241</definedName>
    <definedName name="VAS084_F_Ilgalaikioturt161Nuotekusurinki1" localSheetId="12">'Forma 13'!$J$241</definedName>
    <definedName name="VAS084_F_Ilgalaikioturt161Nuotekusurinki1">'Forma 13'!$J$241</definedName>
    <definedName name="VAS084_F_Ilgalaikioturt161Nuotekuvalymas1" localSheetId="12">'Forma 13'!$K$241</definedName>
    <definedName name="VAS084_F_Ilgalaikioturt161Nuotekuvalymas1">'Forma 13'!$K$241</definedName>
    <definedName name="VAS084_F_Ilgalaikioturt161Pavirsiniunuot1" localSheetId="12">'Forma 13'!$M$241</definedName>
    <definedName name="VAS084_F_Ilgalaikioturt161Pavirsiniunuot1">'Forma 13'!$M$241</definedName>
    <definedName name="VAS084_F_Ilgalaikioturt161Turtovienetask1" localSheetId="12">'Forma 13'!$F$241</definedName>
    <definedName name="VAS084_F_Ilgalaikioturt161Turtovienetask1">'Forma 13'!$F$241</definedName>
    <definedName name="VAS084_F_Ilgalaikioturt162Apskaitosveikla1" localSheetId="12">'Forma 13'!$N$242</definedName>
    <definedName name="VAS084_F_Ilgalaikioturt162Apskaitosveikla1">'Forma 13'!$N$242</definedName>
    <definedName name="VAS084_F_Ilgalaikioturt162Geriamojovande7" localSheetId="12">'Forma 13'!$G$242</definedName>
    <definedName name="VAS084_F_Ilgalaikioturt162Geriamojovande7">'Forma 13'!$G$242</definedName>
    <definedName name="VAS084_F_Ilgalaikioturt162Geriamojovande8" localSheetId="12">'Forma 13'!$H$242</definedName>
    <definedName name="VAS084_F_Ilgalaikioturt162Geriamojovande8">'Forma 13'!$H$242</definedName>
    <definedName name="VAS084_F_Ilgalaikioturt162Geriamojovande9" localSheetId="12">'Forma 13'!$I$242</definedName>
    <definedName name="VAS084_F_Ilgalaikioturt162Geriamojovande9">'Forma 13'!$I$242</definedName>
    <definedName name="VAS084_F_Ilgalaikioturt162Inventorinisnu1" localSheetId="12">'Forma 13'!$D$242</definedName>
    <definedName name="VAS084_F_Ilgalaikioturt162Inventorinisnu1">'Forma 13'!$D$242</definedName>
    <definedName name="VAS084_F_Ilgalaikioturt162Kitareguliuoja1" localSheetId="12">'Forma 13'!$O$242</definedName>
    <definedName name="VAS084_F_Ilgalaikioturt162Kitareguliuoja1">'Forma 13'!$O$242</definedName>
    <definedName name="VAS084_F_Ilgalaikioturt162Kitosveiklosne1" localSheetId="12">'Forma 13'!$P$242</definedName>
    <definedName name="VAS084_F_Ilgalaikioturt162Kitosveiklosne1">'Forma 13'!$P$242</definedName>
    <definedName name="VAS084_F_Ilgalaikioturt162Lrklimatokaito1" localSheetId="12">'Forma 13'!$E$242</definedName>
    <definedName name="VAS084_F_Ilgalaikioturt162Lrklimatokaito1">'Forma 13'!$E$242</definedName>
    <definedName name="VAS084_F_Ilgalaikioturt162Nuotekudumblot1" localSheetId="12">'Forma 13'!$L$242</definedName>
    <definedName name="VAS084_F_Ilgalaikioturt162Nuotekudumblot1">'Forma 13'!$L$242</definedName>
    <definedName name="VAS084_F_Ilgalaikioturt162Nuotekusurinki1" localSheetId="12">'Forma 13'!$J$242</definedName>
    <definedName name="VAS084_F_Ilgalaikioturt162Nuotekusurinki1">'Forma 13'!$J$242</definedName>
    <definedName name="VAS084_F_Ilgalaikioturt162Nuotekuvalymas1" localSheetId="12">'Forma 13'!$K$242</definedName>
    <definedName name="VAS084_F_Ilgalaikioturt162Nuotekuvalymas1">'Forma 13'!$K$242</definedName>
    <definedName name="VAS084_F_Ilgalaikioturt162Pavirsiniunuot1" localSheetId="12">'Forma 13'!$M$242</definedName>
    <definedName name="VAS084_F_Ilgalaikioturt162Pavirsiniunuot1">'Forma 13'!$M$242</definedName>
    <definedName name="VAS084_F_Ilgalaikioturt162Turtovienetask1" localSheetId="12">'Forma 13'!$F$242</definedName>
    <definedName name="VAS084_F_Ilgalaikioturt162Turtovienetask1">'Forma 13'!$F$242</definedName>
    <definedName name="VAS084_F_Ilgalaikioturt163Apskaitosveikla1" localSheetId="12">'Forma 13'!$N$245</definedName>
    <definedName name="VAS084_F_Ilgalaikioturt163Apskaitosveikla1">'Forma 13'!$N$245</definedName>
    <definedName name="VAS084_F_Ilgalaikioturt163Geriamojovande7" localSheetId="12">'Forma 13'!$G$245</definedName>
    <definedName name="VAS084_F_Ilgalaikioturt163Geriamojovande7">'Forma 13'!$G$245</definedName>
    <definedName name="VAS084_F_Ilgalaikioturt163Geriamojovande8" localSheetId="12">'Forma 13'!$H$245</definedName>
    <definedName name="VAS084_F_Ilgalaikioturt163Geriamojovande8">'Forma 13'!$H$245</definedName>
    <definedName name="VAS084_F_Ilgalaikioturt163Geriamojovande9" localSheetId="12">'Forma 13'!$I$245</definedName>
    <definedName name="VAS084_F_Ilgalaikioturt163Geriamojovande9">'Forma 13'!$I$245</definedName>
    <definedName name="VAS084_F_Ilgalaikioturt163Inventorinisnu1" localSheetId="12">'Forma 13'!$D$245</definedName>
    <definedName name="VAS084_F_Ilgalaikioturt163Inventorinisnu1">'Forma 13'!$D$245</definedName>
    <definedName name="VAS084_F_Ilgalaikioturt163Kitareguliuoja1" localSheetId="12">'Forma 13'!$O$245</definedName>
    <definedName name="VAS084_F_Ilgalaikioturt163Kitareguliuoja1">'Forma 13'!$O$245</definedName>
    <definedName name="VAS084_F_Ilgalaikioturt163Kitosveiklosne1" localSheetId="12">'Forma 13'!$P$245</definedName>
    <definedName name="VAS084_F_Ilgalaikioturt163Kitosveiklosne1">'Forma 13'!$P$245</definedName>
    <definedName name="VAS084_F_Ilgalaikioturt163Lrklimatokaito1" localSheetId="12">'Forma 13'!$E$245</definedName>
    <definedName name="VAS084_F_Ilgalaikioturt163Lrklimatokaito1">'Forma 13'!$E$245</definedName>
    <definedName name="VAS084_F_Ilgalaikioturt163Nuotekudumblot1" localSheetId="12">'Forma 13'!$L$245</definedName>
    <definedName name="VAS084_F_Ilgalaikioturt163Nuotekudumblot1">'Forma 13'!$L$245</definedName>
    <definedName name="VAS084_F_Ilgalaikioturt163Nuotekusurinki1" localSheetId="12">'Forma 13'!$J$245</definedName>
    <definedName name="VAS084_F_Ilgalaikioturt163Nuotekusurinki1">'Forma 13'!$J$245</definedName>
    <definedName name="VAS084_F_Ilgalaikioturt163Nuotekuvalymas1" localSheetId="12">'Forma 13'!$K$245</definedName>
    <definedName name="VAS084_F_Ilgalaikioturt163Nuotekuvalymas1">'Forma 13'!$K$245</definedName>
    <definedName name="VAS084_F_Ilgalaikioturt163Pavirsiniunuot1" localSheetId="12">'Forma 13'!$M$245</definedName>
    <definedName name="VAS084_F_Ilgalaikioturt163Pavirsiniunuot1">'Forma 13'!$M$245</definedName>
    <definedName name="VAS084_F_Ilgalaikioturt163Turtovienetask1" localSheetId="12">'Forma 13'!$F$245</definedName>
    <definedName name="VAS084_F_Ilgalaikioturt163Turtovienetask1">'Forma 13'!$F$245</definedName>
    <definedName name="VAS084_F_Ilgalaikioturt164Apskaitosveikla1" localSheetId="12">'Forma 13'!$N$246</definedName>
    <definedName name="VAS084_F_Ilgalaikioturt164Apskaitosveikla1">'Forma 13'!$N$246</definedName>
    <definedName name="VAS084_F_Ilgalaikioturt164Geriamojovande7" localSheetId="12">'Forma 13'!$G$246</definedName>
    <definedName name="VAS084_F_Ilgalaikioturt164Geriamojovande7">'Forma 13'!$G$246</definedName>
    <definedName name="VAS084_F_Ilgalaikioturt164Geriamojovande8" localSheetId="12">'Forma 13'!$H$246</definedName>
    <definedName name="VAS084_F_Ilgalaikioturt164Geriamojovande8">'Forma 13'!$H$246</definedName>
    <definedName name="VAS084_F_Ilgalaikioturt164Geriamojovande9" localSheetId="12">'Forma 13'!$I$246</definedName>
    <definedName name="VAS084_F_Ilgalaikioturt164Geriamojovande9">'Forma 13'!$I$246</definedName>
    <definedName name="VAS084_F_Ilgalaikioturt164Inventorinisnu1" localSheetId="12">'Forma 13'!$D$246</definedName>
    <definedName name="VAS084_F_Ilgalaikioturt164Inventorinisnu1">'Forma 13'!$D$246</definedName>
    <definedName name="VAS084_F_Ilgalaikioturt164Kitareguliuoja1" localSheetId="12">'Forma 13'!$O$246</definedName>
    <definedName name="VAS084_F_Ilgalaikioturt164Kitareguliuoja1">'Forma 13'!$O$246</definedName>
    <definedName name="VAS084_F_Ilgalaikioturt164Kitosveiklosne1" localSheetId="12">'Forma 13'!$P$246</definedName>
    <definedName name="VAS084_F_Ilgalaikioturt164Kitosveiklosne1">'Forma 13'!$P$246</definedName>
    <definedName name="VAS084_F_Ilgalaikioturt164Lrklimatokaito1" localSheetId="12">'Forma 13'!$E$246</definedName>
    <definedName name="VAS084_F_Ilgalaikioturt164Lrklimatokaito1">'Forma 13'!$E$246</definedName>
    <definedName name="VAS084_F_Ilgalaikioturt164Nuotekudumblot1" localSheetId="12">'Forma 13'!$L$246</definedName>
    <definedName name="VAS084_F_Ilgalaikioturt164Nuotekudumblot1">'Forma 13'!$L$246</definedName>
    <definedName name="VAS084_F_Ilgalaikioturt164Nuotekusurinki1" localSheetId="12">'Forma 13'!$J$246</definedName>
    <definedName name="VAS084_F_Ilgalaikioturt164Nuotekusurinki1">'Forma 13'!$J$246</definedName>
    <definedName name="VAS084_F_Ilgalaikioturt164Nuotekuvalymas1" localSheetId="12">'Forma 13'!$K$246</definedName>
    <definedName name="VAS084_F_Ilgalaikioturt164Nuotekuvalymas1">'Forma 13'!$K$246</definedName>
    <definedName name="VAS084_F_Ilgalaikioturt164Pavirsiniunuot1" localSheetId="12">'Forma 13'!$M$246</definedName>
    <definedName name="VAS084_F_Ilgalaikioturt164Pavirsiniunuot1">'Forma 13'!$M$246</definedName>
    <definedName name="VAS084_F_Ilgalaikioturt164Turtovienetask1" localSheetId="12">'Forma 13'!$F$246</definedName>
    <definedName name="VAS084_F_Ilgalaikioturt164Turtovienetask1">'Forma 13'!$F$246</definedName>
    <definedName name="VAS084_F_Ilgalaikioturt165Apskaitosveikla1" localSheetId="12">'Forma 13'!$N$247</definedName>
    <definedName name="VAS084_F_Ilgalaikioturt165Apskaitosveikla1">'Forma 13'!$N$247</definedName>
    <definedName name="VAS084_F_Ilgalaikioturt165Geriamojovande7" localSheetId="12">'Forma 13'!$G$247</definedName>
    <definedName name="VAS084_F_Ilgalaikioturt165Geriamojovande7">'Forma 13'!$G$247</definedName>
    <definedName name="VAS084_F_Ilgalaikioturt165Geriamojovande8" localSheetId="12">'Forma 13'!$H$247</definedName>
    <definedName name="VAS084_F_Ilgalaikioturt165Geriamojovande8">'Forma 13'!$H$247</definedName>
    <definedName name="VAS084_F_Ilgalaikioturt165Geriamojovande9" localSheetId="12">'Forma 13'!$I$247</definedName>
    <definedName name="VAS084_F_Ilgalaikioturt165Geriamojovande9">'Forma 13'!$I$247</definedName>
    <definedName name="VAS084_F_Ilgalaikioturt165Inventorinisnu1" localSheetId="12">'Forma 13'!$D$247</definedName>
    <definedName name="VAS084_F_Ilgalaikioturt165Inventorinisnu1">'Forma 13'!$D$247</definedName>
    <definedName name="VAS084_F_Ilgalaikioturt165Kitareguliuoja1" localSheetId="12">'Forma 13'!$O$247</definedName>
    <definedName name="VAS084_F_Ilgalaikioturt165Kitareguliuoja1">'Forma 13'!$O$247</definedName>
    <definedName name="VAS084_F_Ilgalaikioturt165Kitosveiklosne1" localSheetId="12">'Forma 13'!$P$247</definedName>
    <definedName name="VAS084_F_Ilgalaikioturt165Kitosveiklosne1">'Forma 13'!$P$247</definedName>
    <definedName name="VAS084_F_Ilgalaikioturt165Lrklimatokaito1" localSheetId="12">'Forma 13'!$E$247</definedName>
    <definedName name="VAS084_F_Ilgalaikioturt165Lrklimatokaito1">'Forma 13'!$E$247</definedName>
    <definedName name="VAS084_F_Ilgalaikioturt165Nuotekudumblot1" localSheetId="12">'Forma 13'!$L$247</definedName>
    <definedName name="VAS084_F_Ilgalaikioturt165Nuotekudumblot1">'Forma 13'!$L$247</definedName>
    <definedName name="VAS084_F_Ilgalaikioturt165Nuotekusurinki1" localSheetId="12">'Forma 13'!$J$247</definedName>
    <definedName name="VAS084_F_Ilgalaikioturt165Nuotekusurinki1">'Forma 13'!$J$247</definedName>
    <definedName name="VAS084_F_Ilgalaikioturt165Nuotekuvalymas1" localSheetId="12">'Forma 13'!$K$247</definedName>
    <definedName name="VAS084_F_Ilgalaikioturt165Nuotekuvalymas1">'Forma 13'!$K$247</definedName>
    <definedName name="VAS084_F_Ilgalaikioturt165Pavirsiniunuot1" localSheetId="12">'Forma 13'!$M$247</definedName>
    <definedName name="VAS084_F_Ilgalaikioturt165Pavirsiniunuot1">'Forma 13'!$M$247</definedName>
    <definedName name="VAS084_F_Ilgalaikioturt165Turtovienetask1" localSheetId="12">'Forma 13'!$F$247</definedName>
    <definedName name="VAS084_F_Ilgalaikioturt165Turtovienetask1">'Forma 13'!$F$247</definedName>
    <definedName name="VAS084_F_Ilgalaikioturt166Apskaitosveikla1" localSheetId="12">'Forma 13'!$N$249</definedName>
    <definedName name="VAS084_F_Ilgalaikioturt166Apskaitosveikla1">'Forma 13'!$N$249</definedName>
    <definedName name="VAS084_F_Ilgalaikioturt166Geriamojovande7" localSheetId="12">'Forma 13'!$G$249</definedName>
    <definedName name="VAS084_F_Ilgalaikioturt166Geriamojovande7">'Forma 13'!$G$249</definedName>
    <definedName name="VAS084_F_Ilgalaikioturt166Geriamojovande8" localSheetId="12">'Forma 13'!$H$249</definedName>
    <definedName name="VAS084_F_Ilgalaikioturt166Geriamojovande8">'Forma 13'!$H$249</definedName>
    <definedName name="VAS084_F_Ilgalaikioturt166Geriamojovande9" localSheetId="12">'Forma 13'!$I$249</definedName>
    <definedName name="VAS084_F_Ilgalaikioturt166Geriamojovande9">'Forma 13'!$I$249</definedName>
    <definedName name="VAS084_F_Ilgalaikioturt166Inventorinisnu1" localSheetId="12">'Forma 13'!$D$249</definedName>
    <definedName name="VAS084_F_Ilgalaikioturt166Inventorinisnu1">'Forma 13'!$D$249</definedName>
    <definedName name="VAS084_F_Ilgalaikioturt166Kitareguliuoja1" localSheetId="12">'Forma 13'!$O$249</definedName>
    <definedName name="VAS084_F_Ilgalaikioturt166Kitareguliuoja1">'Forma 13'!$O$249</definedName>
    <definedName name="VAS084_F_Ilgalaikioturt166Kitosveiklosne1" localSheetId="12">'Forma 13'!$P$249</definedName>
    <definedName name="VAS084_F_Ilgalaikioturt166Kitosveiklosne1">'Forma 13'!$P$249</definedName>
    <definedName name="VAS084_F_Ilgalaikioturt166Lrklimatokaito1" localSheetId="12">'Forma 13'!$E$249</definedName>
    <definedName name="VAS084_F_Ilgalaikioturt166Lrklimatokaito1">'Forma 13'!$E$249</definedName>
    <definedName name="VAS084_F_Ilgalaikioturt166Nuotekudumblot1" localSheetId="12">'Forma 13'!$L$249</definedName>
    <definedName name="VAS084_F_Ilgalaikioturt166Nuotekudumblot1">'Forma 13'!$L$249</definedName>
    <definedName name="VAS084_F_Ilgalaikioturt166Nuotekusurinki1" localSheetId="12">'Forma 13'!$J$249</definedName>
    <definedName name="VAS084_F_Ilgalaikioturt166Nuotekusurinki1">'Forma 13'!$J$249</definedName>
    <definedName name="VAS084_F_Ilgalaikioturt166Nuotekuvalymas1" localSheetId="12">'Forma 13'!$K$249</definedName>
    <definedName name="VAS084_F_Ilgalaikioturt166Nuotekuvalymas1">'Forma 13'!$K$249</definedName>
    <definedName name="VAS084_F_Ilgalaikioturt166Pavirsiniunuot1" localSheetId="12">'Forma 13'!$M$249</definedName>
    <definedName name="VAS084_F_Ilgalaikioturt166Pavirsiniunuot1">'Forma 13'!$M$249</definedName>
    <definedName name="VAS084_F_Ilgalaikioturt166Turtovienetask1" localSheetId="12">'Forma 13'!$F$249</definedName>
    <definedName name="VAS084_F_Ilgalaikioturt166Turtovienetask1">'Forma 13'!$F$249</definedName>
    <definedName name="VAS084_F_Ilgalaikioturt167Apskaitosveikla1" localSheetId="12">'Forma 13'!$N$250</definedName>
    <definedName name="VAS084_F_Ilgalaikioturt167Apskaitosveikla1">'Forma 13'!$N$250</definedName>
    <definedName name="VAS084_F_Ilgalaikioturt167Geriamojovande7" localSheetId="12">'Forma 13'!$G$250</definedName>
    <definedName name="VAS084_F_Ilgalaikioturt167Geriamojovande7">'Forma 13'!$G$250</definedName>
    <definedName name="VAS084_F_Ilgalaikioturt167Geriamojovande8" localSheetId="12">'Forma 13'!$H$250</definedName>
    <definedName name="VAS084_F_Ilgalaikioturt167Geriamojovande8">'Forma 13'!$H$250</definedName>
    <definedName name="VAS084_F_Ilgalaikioturt167Geriamojovande9" localSheetId="12">'Forma 13'!$I$250</definedName>
    <definedName name="VAS084_F_Ilgalaikioturt167Geriamojovande9">'Forma 13'!$I$250</definedName>
    <definedName name="VAS084_F_Ilgalaikioturt167Inventorinisnu1" localSheetId="12">'Forma 13'!$D$250</definedName>
    <definedName name="VAS084_F_Ilgalaikioturt167Inventorinisnu1">'Forma 13'!$D$250</definedName>
    <definedName name="VAS084_F_Ilgalaikioturt167Kitareguliuoja1" localSheetId="12">'Forma 13'!$O$250</definedName>
    <definedName name="VAS084_F_Ilgalaikioturt167Kitareguliuoja1">'Forma 13'!$O$250</definedName>
    <definedName name="VAS084_F_Ilgalaikioturt167Kitosveiklosne1" localSheetId="12">'Forma 13'!$P$250</definedName>
    <definedName name="VAS084_F_Ilgalaikioturt167Kitosveiklosne1">'Forma 13'!$P$250</definedName>
    <definedName name="VAS084_F_Ilgalaikioturt167Lrklimatokaito1" localSheetId="12">'Forma 13'!$E$250</definedName>
    <definedName name="VAS084_F_Ilgalaikioturt167Lrklimatokaito1">'Forma 13'!$E$250</definedName>
    <definedName name="VAS084_F_Ilgalaikioturt167Nuotekudumblot1" localSheetId="12">'Forma 13'!$L$250</definedName>
    <definedName name="VAS084_F_Ilgalaikioturt167Nuotekudumblot1">'Forma 13'!$L$250</definedName>
    <definedName name="VAS084_F_Ilgalaikioturt167Nuotekusurinki1" localSheetId="12">'Forma 13'!$J$250</definedName>
    <definedName name="VAS084_F_Ilgalaikioturt167Nuotekusurinki1">'Forma 13'!$J$250</definedName>
    <definedName name="VAS084_F_Ilgalaikioturt167Nuotekuvalymas1" localSheetId="12">'Forma 13'!$K$250</definedName>
    <definedName name="VAS084_F_Ilgalaikioturt167Nuotekuvalymas1">'Forma 13'!$K$250</definedName>
    <definedName name="VAS084_F_Ilgalaikioturt167Pavirsiniunuot1" localSheetId="12">'Forma 13'!$M$250</definedName>
    <definedName name="VAS084_F_Ilgalaikioturt167Pavirsiniunuot1">'Forma 13'!$M$250</definedName>
    <definedName name="VAS084_F_Ilgalaikioturt167Turtovienetask1" localSheetId="12">'Forma 13'!$F$250</definedName>
    <definedName name="VAS084_F_Ilgalaikioturt167Turtovienetask1">'Forma 13'!$F$250</definedName>
    <definedName name="VAS084_F_Ilgalaikioturt168Apskaitosveikla1" localSheetId="12">'Forma 13'!$N$251</definedName>
    <definedName name="VAS084_F_Ilgalaikioturt168Apskaitosveikla1">'Forma 13'!$N$251</definedName>
    <definedName name="VAS084_F_Ilgalaikioturt168Geriamojovande7" localSheetId="12">'Forma 13'!$G$251</definedName>
    <definedName name="VAS084_F_Ilgalaikioturt168Geriamojovande7">'Forma 13'!$G$251</definedName>
    <definedName name="VAS084_F_Ilgalaikioturt168Geriamojovande8" localSheetId="12">'Forma 13'!$H$251</definedName>
    <definedName name="VAS084_F_Ilgalaikioturt168Geriamojovande8">'Forma 13'!$H$251</definedName>
    <definedName name="VAS084_F_Ilgalaikioturt168Geriamojovande9" localSheetId="12">'Forma 13'!$I$251</definedName>
    <definedName name="VAS084_F_Ilgalaikioturt168Geriamojovande9">'Forma 13'!$I$251</definedName>
    <definedName name="VAS084_F_Ilgalaikioturt168Inventorinisnu1" localSheetId="12">'Forma 13'!$D$251</definedName>
    <definedName name="VAS084_F_Ilgalaikioturt168Inventorinisnu1">'Forma 13'!$D$251</definedName>
    <definedName name="VAS084_F_Ilgalaikioturt168Kitareguliuoja1" localSheetId="12">'Forma 13'!$O$251</definedName>
    <definedName name="VAS084_F_Ilgalaikioturt168Kitareguliuoja1">'Forma 13'!$O$251</definedName>
    <definedName name="VAS084_F_Ilgalaikioturt168Kitosveiklosne1" localSheetId="12">'Forma 13'!$P$251</definedName>
    <definedName name="VAS084_F_Ilgalaikioturt168Kitosveiklosne1">'Forma 13'!$P$251</definedName>
    <definedName name="VAS084_F_Ilgalaikioturt168Lrklimatokaito1" localSheetId="12">'Forma 13'!$E$251</definedName>
    <definedName name="VAS084_F_Ilgalaikioturt168Lrklimatokaito1">'Forma 13'!$E$251</definedName>
    <definedName name="VAS084_F_Ilgalaikioturt168Nuotekudumblot1" localSheetId="12">'Forma 13'!$L$251</definedName>
    <definedName name="VAS084_F_Ilgalaikioturt168Nuotekudumblot1">'Forma 13'!$L$251</definedName>
    <definedName name="VAS084_F_Ilgalaikioturt168Nuotekusurinki1" localSheetId="12">'Forma 13'!$J$251</definedName>
    <definedName name="VAS084_F_Ilgalaikioturt168Nuotekusurinki1">'Forma 13'!$J$251</definedName>
    <definedName name="VAS084_F_Ilgalaikioturt168Nuotekuvalymas1" localSheetId="12">'Forma 13'!$K$251</definedName>
    <definedName name="VAS084_F_Ilgalaikioturt168Nuotekuvalymas1">'Forma 13'!$K$251</definedName>
    <definedName name="VAS084_F_Ilgalaikioturt168Pavirsiniunuot1" localSheetId="12">'Forma 13'!$M$251</definedName>
    <definedName name="VAS084_F_Ilgalaikioturt168Pavirsiniunuot1">'Forma 13'!$M$251</definedName>
    <definedName name="VAS084_F_Ilgalaikioturt168Turtovienetask1" localSheetId="12">'Forma 13'!$F$251</definedName>
    <definedName name="VAS084_F_Ilgalaikioturt168Turtovienetask1">'Forma 13'!$F$251</definedName>
    <definedName name="VAS084_F_Ilgalaikioturt16Apskaitosveikla1" localSheetId="12">'Forma 13'!$N$34</definedName>
    <definedName name="VAS084_F_Ilgalaikioturt16Apskaitosveikla1">'Forma 13'!$N$34</definedName>
    <definedName name="VAS084_F_Ilgalaikioturt16Geriamojovande7" localSheetId="12">'Forma 13'!$G$34</definedName>
    <definedName name="VAS084_F_Ilgalaikioturt16Geriamojovande7">'Forma 13'!$G$34</definedName>
    <definedName name="VAS084_F_Ilgalaikioturt16Geriamojovande8" localSheetId="12">'Forma 13'!$H$34</definedName>
    <definedName name="VAS084_F_Ilgalaikioturt16Geriamojovande8">'Forma 13'!$H$34</definedName>
    <definedName name="VAS084_F_Ilgalaikioturt16Geriamojovande9" localSheetId="12">'Forma 13'!$I$34</definedName>
    <definedName name="VAS084_F_Ilgalaikioturt16Geriamojovande9">'Forma 13'!$I$34</definedName>
    <definedName name="VAS084_F_Ilgalaikioturt16Inventorinisnu1" localSheetId="12">'Forma 13'!$D$34</definedName>
    <definedName name="VAS084_F_Ilgalaikioturt16Inventorinisnu1">'Forma 13'!$D$34</definedName>
    <definedName name="VAS084_F_Ilgalaikioturt16Kitareguliuoja1" localSheetId="12">'Forma 13'!$O$34</definedName>
    <definedName name="VAS084_F_Ilgalaikioturt16Kitareguliuoja1">'Forma 13'!$O$34</definedName>
    <definedName name="VAS084_F_Ilgalaikioturt16Kitosveiklosne1" localSheetId="12">'Forma 13'!$P$34</definedName>
    <definedName name="VAS084_F_Ilgalaikioturt16Kitosveiklosne1">'Forma 13'!$P$34</definedName>
    <definedName name="VAS084_F_Ilgalaikioturt16Lrklimatokaito1" localSheetId="12">'Forma 13'!$E$34</definedName>
    <definedName name="VAS084_F_Ilgalaikioturt16Lrklimatokaito1">'Forma 13'!$E$34</definedName>
    <definedName name="VAS084_F_Ilgalaikioturt16Nuotekudumblot1" localSheetId="12">'Forma 13'!$L$34</definedName>
    <definedName name="VAS084_F_Ilgalaikioturt16Nuotekudumblot1">'Forma 13'!$L$34</definedName>
    <definedName name="VAS084_F_Ilgalaikioturt16Nuotekusurinki1" localSheetId="12">'Forma 13'!$J$34</definedName>
    <definedName name="VAS084_F_Ilgalaikioturt16Nuotekusurinki1">'Forma 13'!$J$34</definedName>
    <definedName name="VAS084_F_Ilgalaikioturt16Nuotekuvalymas1" localSheetId="12">'Forma 13'!$K$34</definedName>
    <definedName name="VAS084_F_Ilgalaikioturt16Nuotekuvalymas1">'Forma 13'!$K$34</definedName>
    <definedName name="VAS084_F_Ilgalaikioturt16Pavirsiniunuot1" localSheetId="12">'Forma 13'!$M$34</definedName>
    <definedName name="VAS084_F_Ilgalaikioturt16Pavirsiniunuot1">'Forma 13'!$M$34</definedName>
    <definedName name="VAS084_F_Ilgalaikioturt16Turtovienetask1" localSheetId="12">'Forma 13'!$F$34</definedName>
    <definedName name="VAS084_F_Ilgalaikioturt16Turtovienetask1">'Forma 13'!$F$34</definedName>
    <definedName name="VAS084_F_Ilgalaikioturt17Apskaitosveikla1" localSheetId="12">'Forma 13'!$N$35</definedName>
    <definedName name="VAS084_F_Ilgalaikioturt17Apskaitosveikla1">'Forma 13'!$N$35</definedName>
    <definedName name="VAS084_F_Ilgalaikioturt17Geriamojovande7" localSheetId="12">'Forma 13'!$G$35</definedName>
    <definedName name="VAS084_F_Ilgalaikioturt17Geriamojovande7">'Forma 13'!$G$35</definedName>
    <definedName name="VAS084_F_Ilgalaikioturt17Geriamojovande8" localSheetId="12">'Forma 13'!$H$35</definedName>
    <definedName name="VAS084_F_Ilgalaikioturt17Geriamojovande8">'Forma 13'!$H$35</definedName>
    <definedName name="VAS084_F_Ilgalaikioturt17Geriamojovande9" localSheetId="12">'Forma 13'!$I$35</definedName>
    <definedName name="VAS084_F_Ilgalaikioturt17Geriamojovande9">'Forma 13'!$I$35</definedName>
    <definedName name="VAS084_F_Ilgalaikioturt17Inventorinisnu1" localSheetId="12">'Forma 13'!$D$35</definedName>
    <definedName name="VAS084_F_Ilgalaikioturt17Inventorinisnu1">'Forma 13'!$D$35</definedName>
    <definedName name="VAS084_F_Ilgalaikioturt17Kitareguliuoja1" localSheetId="12">'Forma 13'!$O$35</definedName>
    <definedName name="VAS084_F_Ilgalaikioturt17Kitareguliuoja1">'Forma 13'!$O$35</definedName>
    <definedName name="VAS084_F_Ilgalaikioturt17Kitosveiklosne1" localSheetId="12">'Forma 13'!$P$35</definedName>
    <definedName name="VAS084_F_Ilgalaikioturt17Kitosveiklosne1">'Forma 13'!$P$35</definedName>
    <definedName name="VAS084_F_Ilgalaikioturt17Lrklimatokaito1" localSheetId="12">'Forma 13'!$E$35</definedName>
    <definedName name="VAS084_F_Ilgalaikioturt17Lrklimatokaito1">'Forma 13'!$E$35</definedName>
    <definedName name="VAS084_F_Ilgalaikioturt17Nuotekudumblot1" localSheetId="12">'Forma 13'!$L$35</definedName>
    <definedName name="VAS084_F_Ilgalaikioturt17Nuotekudumblot1">'Forma 13'!$L$35</definedName>
    <definedName name="VAS084_F_Ilgalaikioturt17Nuotekusurinki1" localSheetId="12">'Forma 13'!$J$35</definedName>
    <definedName name="VAS084_F_Ilgalaikioturt17Nuotekusurinki1">'Forma 13'!$J$35</definedName>
    <definedName name="VAS084_F_Ilgalaikioturt17Nuotekuvalymas1" localSheetId="12">'Forma 13'!$K$35</definedName>
    <definedName name="VAS084_F_Ilgalaikioturt17Nuotekuvalymas1">'Forma 13'!$K$35</definedName>
    <definedName name="VAS084_F_Ilgalaikioturt17Pavirsiniunuot1" localSheetId="12">'Forma 13'!$M$35</definedName>
    <definedName name="VAS084_F_Ilgalaikioturt17Pavirsiniunuot1">'Forma 13'!$M$35</definedName>
    <definedName name="VAS084_F_Ilgalaikioturt17Turtovienetask1" localSheetId="12">'Forma 13'!$F$35</definedName>
    <definedName name="VAS084_F_Ilgalaikioturt17Turtovienetask1">'Forma 13'!$F$35</definedName>
    <definedName name="VAS084_F_Ilgalaikioturt18Apskaitosveikla1" localSheetId="12">'Forma 13'!$N$36</definedName>
    <definedName name="VAS084_F_Ilgalaikioturt18Apskaitosveikla1">'Forma 13'!$N$36</definedName>
    <definedName name="VAS084_F_Ilgalaikioturt18Geriamojovande7" localSheetId="12">'Forma 13'!$G$36</definedName>
    <definedName name="VAS084_F_Ilgalaikioturt18Geriamojovande7">'Forma 13'!$G$36</definedName>
    <definedName name="VAS084_F_Ilgalaikioturt18Geriamojovande8" localSheetId="12">'Forma 13'!$H$36</definedName>
    <definedName name="VAS084_F_Ilgalaikioturt18Geriamojovande8">'Forma 13'!$H$36</definedName>
    <definedName name="VAS084_F_Ilgalaikioturt18Geriamojovande9" localSheetId="12">'Forma 13'!$I$36</definedName>
    <definedName name="VAS084_F_Ilgalaikioturt18Geriamojovande9">'Forma 13'!$I$36</definedName>
    <definedName name="VAS084_F_Ilgalaikioturt18Inventorinisnu1" localSheetId="12">'Forma 13'!$D$36</definedName>
    <definedName name="VAS084_F_Ilgalaikioturt18Inventorinisnu1">'Forma 13'!$D$36</definedName>
    <definedName name="VAS084_F_Ilgalaikioturt18Kitareguliuoja1" localSheetId="12">'Forma 13'!$O$36</definedName>
    <definedName name="VAS084_F_Ilgalaikioturt18Kitareguliuoja1">'Forma 13'!$O$36</definedName>
    <definedName name="VAS084_F_Ilgalaikioturt18Kitosveiklosne1" localSheetId="12">'Forma 13'!$P$36</definedName>
    <definedName name="VAS084_F_Ilgalaikioturt18Kitosveiklosne1">'Forma 13'!$P$36</definedName>
    <definedName name="VAS084_F_Ilgalaikioturt18Lrklimatokaito1" localSheetId="12">'Forma 13'!$E$36</definedName>
    <definedName name="VAS084_F_Ilgalaikioturt18Lrklimatokaito1">'Forma 13'!$E$36</definedName>
    <definedName name="VAS084_F_Ilgalaikioturt18Nuotekudumblot1" localSheetId="12">'Forma 13'!$L$36</definedName>
    <definedName name="VAS084_F_Ilgalaikioturt18Nuotekudumblot1">'Forma 13'!$L$36</definedName>
    <definedName name="VAS084_F_Ilgalaikioturt18Nuotekusurinki1" localSheetId="12">'Forma 13'!$J$36</definedName>
    <definedName name="VAS084_F_Ilgalaikioturt18Nuotekusurinki1">'Forma 13'!$J$36</definedName>
    <definedName name="VAS084_F_Ilgalaikioturt18Nuotekuvalymas1" localSheetId="12">'Forma 13'!$K$36</definedName>
    <definedName name="VAS084_F_Ilgalaikioturt18Nuotekuvalymas1">'Forma 13'!$K$36</definedName>
    <definedName name="VAS084_F_Ilgalaikioturt18Pavirsiniunuot1" localSheetId="12">'Forma 13'!$M$36</definedName>
    <definedName name="VAS084_F_Ilgalaikioturt18Pavirsiniunuot1">'Forma 13'!$M$36</definedName>
    <definedName name="VAS084_F_Ilgalaikioturt18Turtovienetask1" localSheetId="12">'Forma 13'!$F$36</definedName>
    <definedName name="VAS084_F_Ilgalaikioturt18Turtovienetask1">'Forma 13'!$F$36</definedName>
    <definedName name="VAS084_F_Ilgalaikioturt19Apskaitosveikla1" localSheetId="12">'Forma 13'!$N$38</definedName>
    <definedName name="VAS084_F_Ilgalaikioturt19Apskaitosveikla1">'Forma 13'!$N$38</definedName>
    <definedName name="VAS084_F_Ilgalaikioturt19Geriamojovande7" localSheetId="12">'Forma 13'!$G$38</definedName>
    <definedName name="VAS084_F_Ilgalaikioturt19Geriamojovande7">'Forma 13'!$G$38</definedName>
    <definedName name="VAS084_F_Ilgalaikioturt19Geriamojovande8" localSheetId="12">'Forma 13'!$H$38</definedName>
    <definedName name="VAS084_F_Ilgalaikioturt19Geriamojovande8">'Forma 13'!$H$38</definedName>
    <definedName name="VAS084_F_Ilgalaikioturt19Geriamojovande9" localSheetId="12">'Forma 13'!$I$38</definedName>
    <definedName name="VAS084_F_Ilgalaikioturt19Geriamojovande9">'Forma 13'!$I$38</definedName>
    <definedName name="VAS084_F_Ilgalaikioturt19Inventorinisnu1" localSheetId="12">'Forma 13'!$D$38</definedName>
    <definedName name="VAS084_F_Ilgalaikioturt19Inventorinisnu1">'Forma 13'!$D$38</definedName>
    <definedName name="VAS084_F_Ilgalaikioturt19Kitareguliuoja1" localSheetId="12">'Forma 13'!$O$38</definedName>
    <definedName name="VAS084_F_Ilgalaikioturt19Kitareguliuoja1">'Forma 13'!$O$38</definedName>
    <definedName name="VAS084_F_Ilgalaikioturt19Kitosveiklosne1" localSheetId="12">'Forma 13'!$P$38</definedName>
    <definedName name="VAS084_F_Ilgalaikioturt19Kitosveiklosne1">'Forma 13'!$P$38</definedName>
    <definedName name="VAS084_F_Ilgalaikioturt19Lrklimatokaito1" localSheetId="12">'Forma 13'!$E$38</definedName>
    <definedName name="VAS084_F_Ilgalaikioturt19Lrklimatokaito1">'Forma 13'!$E$38</definedName>
    <definedName name="VAS084_F_Ilgalaikioturt19Nuotekudumblot1" localSheetId="12">'Forma 13'!$L$38</definedName>
    <definedName name="VAS084_F_Ilgalaikioturt19Nuotekudumblot1">'Forma 13'!$L$38</definedName>
    <definedName name="VAS084_F_Ilgalaikioturt19Nuotekusurinki1" localSheetId="12">'Forma 13'!$J$38</definedName>
    <definedName name="VAS084_F_Ilgalaikioturt19Nuotekusurinki1">'Forma 13'!$J$38</definedName>
    <definedName name="VAS084_F_Ilgalaikioturt19Nuotekuvalymas1" localSheetId="12">'Forma 13'!$K$38</definedName>
    <definedName name="VAS084_F_Ilgalaikioturt19Nuotekuvalymas1">'Forma 13'!$K$38</definedName>
    <definedName name="VAS084_F_Ilgalaikioturt19Pavirsiniunuot1" localSheetId="12">'Forma 13'!$M$38</definedName>
    <definedName name="VAS084_F_Ilgalaikioturt19Pavirsiniunuot1">'Forma 13'!$M$38</definedName>
    <definedName name="VAS084_F_Ilgalaikioturt19Turtovienetask1" localSheetId="12">'Forma 13'!$F$38</definedName>
    <definedName name="VAS084_F_Ilgalaikioturt19Turtovienetask1">'Forma 13'!$F$38</definedName>
    <definedName name="VAS084_F_Ilgalaikioturt1Apskaitosveikla1" localSheetId="12">'Forma 13'!$N$13</definedName>
    <definedName name="VAS084_F_Ilgalaikioturt1Apskaitosveikla1">'Forma 13'!$N$13</definedName>
    <definedName name="VAS084_F_Ilgalaikioturt1Geriamojovande7" localSheetId="12">'Forma 13'!$G$13</definedName>
    <definedName name="VAS084_F_Ilgalaikioturt1Geriamojovande7">'Forma 13'!$G$13</definedName>
    <definedName name="VAS084_F_Ilgalaikioturt1Geriamojovande8" localSheetId="12">'Forma 13'!$H$13</definedName>
    <definedName name="VAS084_F_Ilgalaikioturt1Geriamojovande8">'Forma 13'!$H$13</definedName>
    <definedName name="VAS084_F_Ilgalaikioturt1Geriamojovande9" localSheetId="12">'Forma 13'!$I$13</definedName>
    <definedName name="VAS084_F_Ilgalaikioturt1Geriamojovande9">'Forma 13'!$I$13</definedName>
    <definedName name="VAS084_F_Ilgalaikioturt1Inventorinisnu1" localSheetId="12">'Forma 13'!$D$13</definedName>
    <definedName name="VAS084_F_Ilgalaikioturt1Inventorinisnu1">'Forma 13'!$D$13</definedName>
    <definedName name="VAS084_F_Ilgalaikioturt1Kitareguliuoja1" localSheetId="12">'Forma 13'!$O$13</definedName>
    <definedName name="VAS084_F_Ilgalaikioturt1Kitareguliuoja1">'Forma 13'!$O$13</definedName>
    <definedName name="VAS084_F_Ilgalaikioturt1Kitosveiklosne1" localSheetId="12">'Forma 13'!$P$13</definedName>
    <definedName name="VAS084_F_Ilgalaikioturt1Kitosveiklosne1">'Forma 13'!$P$13</definedName>
    <definedName name="VAS084_F_Ilgalaikioturt1Lrklimatokaito1" localSheetId="12">'Forma 13'!$E$13</definedName>
    <definedName name="VAS084_F_Ilgalaikioturt1Lrklimatokaito1">'Forma 13'!$E$13</definedName>
    <definedName name="VAS084_F_Ilgalaikioturt1Nuotekudumblot1" localSheetId="12">'Forma 13'!$L$13</definedName>
    <definedName name="VAS084_F_Ilgalaikioturt1Nuotekudumblot1">'Forma 13'!$L$13</definedName>
    <definedName name="VAS084_F_Ilgalaikioturt1Nuotekusurinki1" localSheetId="12">'Forma 13'!$J$13</definedName>
    <definedName name="VAS084_F_Ilgalaikioturt1Nuotekusurinki1">'Forma 13'!$J$13</definedName>
    <definedName name="VAS084_F_Ilgalaikioturt1Nuotekuvalymas1" localSheetId="12">'Forma 13'!$K$13</definedName>
    <definedName name="VAS084_F_Ilgalaikioturt1Nuotekuvalymas1">'Forma 13'!$K$13</definedName>
    <definedName name="VAS084_F_Ilgalaikioturt1Pavirsiniunuot1" localSheetId="12">'Forma 13'!$M$13</definedName>
    <definedName name="VAS084_F_Ilgalaikioturt1Pavirsiniunuot1">'Forma 13'!$M$13</definedName>
    <definedName name="VAS084_F_Ilgalaikioturt1Turtovienetask1" localSheetId="12">'Forma 13'!$F$13</definedName>
    <definedName name="VAS084_F_Ilgalaikioturt1Turtovienetask1">'Forma 13'!$F$13</definedName>
    <definedName name="VAS084_F_Ilgalaikioturt20Apskaitosveikla1" localSheetId="12">'Forma 13'!$N$39</definedName>
    <definedName name="VAS084_F_Ilgalaikioturt20Apskaitosveikla1">'Forma 13'!$N$39</definedName>
    <definedName name="VAS084_F_Ilgalaikioturt20Geriamojovande7" localSheetId="12">'Forma 13'!$G$39</definedName>
    <definedName name="VAS084_F_Ilgalaikioturt20Geriamojovande7">'Forma 13'!$G$39</definedName>
    <definedName name="VAS084_F_Ilgalaikioturt20Geriamojovande8" localSheetId="12">'Forma 13'!$H$39</definedName>
    <definedName name="VAS084_F_Ilgalaikioturt20Geriamojovande8">'Forma 13'!$H$39</definedName>
    <definedName name="VAS084_F_Ilgalaikioturt20Geriamojovande9" localSheetId="12">'Forma 13'!$I$39</definedName>
    <definedName name="VAS084_F_Ilgalaikioturt20Geriamojovande9">'Forma 13'!$I$39</definedName>
    <definedName name="VAS084_F_Ilgalaikioturt20Inventorinisnu1" localSheetId="12">'Forma 13'!$D$39</definedName>
    <definedName name="VAS084_F_Ilgalaikioturt20Inventorinisnu1">'Forma 13'!$D$39</definedName>
    <definedName name="VAS084_F_Ilgalaikioturt20Kitareguliuoja1" localSheetId="12">'Forma 13'!$O$39</definedName>
    <definedName name="VAS084_F_Ilgalaikioturt20Kitareguliuoja1">'Forma 13'!$O$39</definedName>
    <definedName name="VAS084_F_Ilgalaikioturt20Kitosveiklosne1" localSheetId="12">'Forma 13'!$P$39</definedName>
    <definedName name="VAS084_F_Ilgalaikioturt20Kitosveiklosne1">'Forma 13'!$P$39</definedName>
    <definedName name="VAS084_F_Ilgalaikioturt20Lrklimatokaito1" localSheetId="12">'Forma 13'!$E$39</definedName>
    <definedName name="VAS084_F_Ilgalaikioturt20Lrklimatokaito1">'Forma 13'!$E$39</definedName>
    <definedName name="VAS084_F_Ilgalaikioturt20Nuotekudumblot1" localSheetId="12">'Forma 13'!$L$39</definedName>
    <definedName name="VAS084_F_Ilgalaikioturt20Nuotekudumblot1">'Forma 13'!$L$39</definedName>
    <definedName name="VAS084_F_Ilgalaikioturt20Nuotekusurinki1" localSheetId="12">'Forma 13'!$J$39</definedName>
    <definedName name="VAS084_F_Ilgalaikioturt20Nuotekusurinki1">'Forma 13'!$J$39</definedName>
    <definedName name="VAS084_F_Ilgalaikioturt20Nuotekuvalymas1" localSheetId="12">'Forma 13'!$K$39</definedName>
    <definedName name="VAS084_F_Ilgalaikioturt20Nuotekuvalymas1">'Forma 13'!$K$39</definedName>
    <definedName name="VAS084_F_Ilgalaikioturt20Pavirsiniunuot1" localSheetId="12">'Forma 13'!$M$39</definedName>
    <definedName name="VAS084_F_Ilgalaikioturt20Pavirsiniunuot1">'Forma 13'!$M$39</definedName>
    <definedName name="VAS084_F_Ilgalaikioturt20Turtovienetask1" localSheetId="12">'Forma 13'!$F$39</definedName>
    <definedName name="VAS084_F_Ilgalaikioturt20Turtovienetask1">'Forma 13'!$F$39</definedName>
    <definedName name="VAS084_F_Ilgalaikioturt21Apskaitosveikla1" localSheetId="12">'Forma 13'!$N$40</definedName>
    <definedName name="VAS084_F_Ilgalaikioturt21Apskaitosveikla1">'Forma 13'!$N$40</definedName>
    <definedName name="VAS084_F_Ilgalaikioturt21Geriamojovande7" localSheetId="12">'Forma 13'!$G$40</definedName>
    <definedName name="VAS084_F_Ilgalaikioturt21Geriamojovande7">'Forma 13'!$G$40</definedName>
    <definedName name="VAS084_F_Ilgalaikioturt21Geriamojovande8" localSheetId="12">'Forma 13'!$H$40</definedName>
    <definedName name="VAS084_F_Ilgalaikioturt21Geriamojovande8">'Forma 13'!$H$40</definedName>
    <definedName name="VAS084_F_Ilgalaikioturt21Geriamojovande9" localSheetId="12">'Forma 13'!$I$40</definedName>
    <definedName name="VAS084_F_Ilgalaikioturt21Geriamojovande9">'Forma 13'!$I$40</definedName>
    <definedName name="VAS084_F_Ilgalaikioturt21Inventorinisnu1" localSheetId="12">'Forma 13'!$D$40</definedName>
    <definedName name="VAS084_F_Ilgalaikioturt21Inventorinisnu1">'Forma 13'!$D$40</definedName>
    <definedName name="VAS084_F_Ilgalaikioturt21Kitareguliuoja1" localSheetId="12">'Forma 13'!$O$40</definedName>
    <definedName name="VAS084_F_Ilgalaikioturt21Kitareguliuoja1">'Forma 13'!$O$40</definedName>
    <definedName name="VAS084_F_Ilgalaikioturt21Kitosveiklosne1" localSheetId="12">'Forma 13'!$P$40</definedName>
    <definedName name="VAS084_F_Ilgalaikioturt21Kitosveiklosne1">'Forma 13'!$P$40</definedName>
    <definedName name="VAS084_F_Ilgalaikioturt21Lrklimatokaito1" localSheetId="12">'Forma 13'!$E$40</definedName>
    <definedName name="VAS084_F_Ilgalaikioturt21Lrklimatokaito1">'Forma 13'!$E$40</definedName>
    <definedName name="VAS084_F_Ilgalaikioturt21Nuotekudumblot1" localSheetId="12">'Forma 13'!$L$40</definedName>
    <definedName name="VAS084_F_Ilgalaikioturt21Nuotekudumblot1">'Forma 13'!$L$40</definedName>
    <definedName name="VAS084_F_Ilgalaikioturt21Nuotekusurinki1" localSheetId="12">'Forma 13'!$J$40</definedName>
    <definedName name="VAS084_F_Ilgalaikioturt21Nuotekusurinki1">'Forma 13'!$J$40</definedName>
    <definedName name="VAS084_F_Ilgalaikioturt21Nuotekuvalymas1" localSheetId="12">'Forma 13'!$K$40</definedName>
    <definedName name="VAS084_F_Ilgalaikioturt21Nuotekuvalymas1">'Forma 13'!$K$40</definedName>
    <definedName name="VAS084_F_Ilgalaikioturt21Pavirsiniunuot1" localSheetId="12">'Forma 13'!$M$40</definedName>
    <definedName name="VAS084_F_Ilgalaikioturt21Pavirsiniunuot1">'Forma 13'!$M$40</definedName>
    <definedName name="VAS084_F_Ilgalaikioturt21Turtovienetask1" localSheetId="12">'Forma 13'!$F$40</definedName>
    <definedName name="VAS084_F_Ilgalaikioturt21Turtovienetask1">'Forma 13'!$F$40</definedName>
    <definedName name="VAS084_F_Ilgalaikioturt22Apskaitosveikla1" localSheetId="12">'Forma 13'!$N$42</definedName>
    <definedName name="VAS084_F_Ilgalaikioturt22Apskaitosveikla1">'Forma 13'!$N$42</definedName>
    <definedName name="VAS084_F_Ilgalaikioturt22Geriamojovande7" localSheetId="12">'Forma 13'!$G$42</definedName>
    <definedName name="VAS084_F_Ilgalaikioturt22Geriamojovande7">'Forma 13'!$G$42</definedName>
    <definedName name="VAS084_F_Ilgalaikioturt22Geriamojovande8" localSheetId="12">'Forma 13'!$H$42</definedName>
    <definedName name="VAS084_F_Ilgalaikioturt22Geriamojovande8">'Forma 13'!$H$42</definedName>
    <definedName name="VAS084_F_Ilgalaikioturt22Geriamojovande9" localSheetId="12">'Forma 13'!$I$42</definedName>
    <definedName name="VAS084_F_Ilgalaikioturt22Geriamojovande9">'Forma 13'!$I$42</definedName>
    <definedName name="VAS084_F_Ilgalaikioturt22Inventorinisnu1" localSheetId="12">'Forma 13'!$D$42</definedName>
    <definedName name="VAS084_F_Ilgalaikioturt22Inventorinisnu1">'Forma 13'!$D$42</definedName>
    <definedName name="VAS084_F_Ilgalaikioturt22Kitareguliuoja1" localSheetId="12">'Forma 13'!$O$42</definedName>
    <definedName name="VAS084_F_Ilgalaikioturt22Kitareguliuoja1">'Forma 13'!$O$42</definedName>
    <definedName name="VAS084_F_Ilgalaikioturt22Kitosveiklosne1" localSheetId="12">'Forma 13'!$P$42</definedName>
    <definedName name="VAS084_F_Ilgalaikioturt22Kitosveiklosne1">'Forma 13'!$P$42</definedName>
    <definedName name="VAS084_F_Ilgalaikioturt22Lrklimatokaito1" localSheetId="12">'Forma 13'!$E$42</definedName>
    <definedName name="VAS084_F_Ilgalaikioturt22Lrklimatokaito1">'Forma 13'!$E$42</definedName>
    <definedName name="VAS084_F_Ilgalaikioturt22Nuotekudumblot1" localSheetId="12">'Forma 13'!$L$42</definedName>
    <definedName name="VAS084_F_Ilgalaikioturt22Nuotekudumblot1">'Forma 13'!$L$42</definedName>
    <definedName name="VAS084_F_Ilgalaikioturt22Nuotekusurinki1" localSheetId="12">'Forma 13'!$J$42</definedName>
    <definedName name="VAS084_F_Ilgalaikioturt22Nuotekusurinki1">'Forma 13'!$J$42</definedName>
    <definedName name="VAS084_F_Ilgalaikioturt22Nuotekuvalymas1" localSheetId="12">'Forma 13'!$K$42</definedName>
    <definedName name="VAS084_F_Ilgalaikioturt22Nuotekuvalymas1">'Forma 13'!$K$42</definedName>
    <definedName name="VAS084_F_Ilgalaikioturt22Pavirsiniunuot1" localSheetId="12">'Forma 13'!$M$42</definedName>
    <definedName name="VAS084_F_Ilgalaikioturt22Pavirsiniunuot1">'Forma 13'!$M$42</definedName>
    <definedName name="VAS084_F_Ilgalaikioturt22Turtovienetask1" localSheetId="12">'Forma 13'!$F$42</definedName>
    <definedName name="VAS084_F_Ilgalaikioturt22Turtovienetask1">'Forma 13'!$F$42</definedName>
    <definedName name="VAS084_F_Ilgalaikioturt23Apskaitosveikla1" localSheetId="12">'Forma 13'!$N$43</definedName>
    <definedName name="VAS084_F_Ilgalaikioturt23Apskaitosveikla1">'Forma 13'!$N$43</definedName>
    <definedName name="VAS084_F_Ilgalaikioturt23Geriamojovande7" localSheetId="12">'Forma 13'!$G$43</definedName>
    <definedName name="VAS084_F_Ilgalaikioturt23Geriamojovande7">'Forma 13'!$G$43</definedName>
    <definedName name="VAS084_F_Ilgalaikioturt23Geriamojovande8" localSheetId="12">'Forma 13'!$H$43</definedName>
    <definedName name="VAS084_F_Ilgalaikioturt23Geriamojovande8">'Forma 13'!$H$43</definedName>
    <definedName name="VAS084_F_Ilgalaikioturt23Geriamojovande9" localSheetId="12">'Forma 13'!$I$43</definedName>
    <definedName name="VAS084_F_Ilgalaikioturt23Geriamojovande9">'Forma 13'!$I$43</definedName>
    <definedName name="VAS084_F_Ilgalaikioturt23Inventorinisnu1" localSheetId="12">'Forma 13'!$D$43</definedName>
    <definedName name="VAS084_F_Ilgalaikioturt23Inventorinisnu1">'Forma 13'!$D$43</definedName>
    <definedName name="VAS084_F_Ilgalaikioturt23Kitareguliuoja1" localSheetId="12">'Forma 13'!$O$43</definedName>
    <definedName name="VAS084_F_Ilgalaikioturt23Kitareguliuoja1">'Forma 13'!$O$43</definedName>
    <definedName name="VAS084_F_Ilgalaikioturt23Kitosveiklosne1" localSheetId="12">'Forma 13'!$P$43</definedName>
    <definedName name="VAS084_F_Ilgalaikioturt23Kitosveiklosne1">'Forma 13'!$P$43</definedName>
    <definedName name="VAS084_F_Ilgalaikioturt23Lrklimatokaito1" localSheetId="12">'Forma 13'!$E$43</definedName>
    <definedName name="VAS084_F_Ilgalaikioturt23Lrklimatokaito1">'Forma 13'!$E$43</definedName>
    <definedName name="VAS084_F_Ilgalaikioturt23Nuotekudumblot1" localSheetId="12">'Forma 13'!$L$43</definedName>
    <definedName name="VAS084_F_Ilgalaikioturt23Nuotekudumblot1">'Forma 13'!$L$43</definedName>
    <definedName name="VAS084_F_Ilgalaikioturt23Nuotekusurinki1" localSheetId="12">'Forma 13'!$J$43</definedName>
    <definedName name="VAS084_F_Ilgalaikioturt23Nuotekusurinki1">'Forma 13'!$J$43</definedName>
    <definedName name="VAS084_F_Ilgalaikioturt23Nuotekuvalymas1" localSheetId="12">'Forma 13'!$K$43</definedName>
    <definedName name="VAS084_F_Ilgalaikioturt23Nuotekuvalymas1">'Forma 13'!$K$43</definedName>
    <definedName name="VAS084_F_Ilgalaikioturt23Pavirsiniunuot1" localSheetId="12">'Forma 13'!$M$43</definedName>
    <definedName name="VAS084_F_Ilgalaikioturt23Pavirsiniunuot1">'Forma 13'!$M$43</definedName>
    <definedName name="VAS084_F_Ilgalaikioturt23Turtovienetask1" localSheetId="12">'Forma 13'!$F$43</definedName>
    <definedName name="VAS084_F_Ilgalaikioturt23Turtovienetask1">'Forma 13'!$F$43</definedName>
    <definedName name="VAS084_F_Ilgalaikioturt24Apskaitosveikla1" localSheetId="12">'Forma 13'!$N$44</definedName>
    <definedName name="VAS084_F_Ilgalaikioturt24Apskaitosveikla1">'Forma 13'!$N$44</definedName>
    <definedName name="VAS084_F_Ilgalaikioturt24Geriamojovande7" localSheetId="12">'Forma 13'!$G$44</definedName>
    <definedName name="VAS084_F_Ilgalaikioturt24Geriamojovande7">'Forma 13'!$G$44</definedName>
    <definedName name="VAS084_F_Ilgalaikioturt24Geriamojovande8" localSheetId="12">'Forma 13'!$H$44</definedName>
    <definedName name="VAS084_F_Ilgalaikioturt24Geriamojovande8">'Forma 13'!$H$44</definedName>
    <definedName name="VAS084_F_Ilgalaikioturt24Geriamojovande9" localSheetId="12">'Forma 13'!$I$44</definedName>
    <definedName name="VAS084_F_Ilgalaikioturt24Geriamojovande9">'Forma 13'!$I$44</definedName>
    <definedName name="VAS084_F_Ilgalaikioturt24Inventorinisnu1" localSheetId="12">'Forma 13'!$D$44</definedName>
    <definedName name="VAS084_F_Ilgalaikioturt24Inventorinisnu1">'Forma 13'!$D$44</definedName>
    <definedName name="VAS084_F_Ilgalaikioturt24Kitareguliuoja1" localSheetId="12">'Forma 13'!$O$44</definedName>
    <definedName name="VAS084_F_Ilgalaikioturt24Kitareguliuoja1">'Forma 13'!$O$44</definedName>
    <definedName name="VAS084_F_Ilgalaikioturt24Kitosveiklosne1" localSheetId="12">'Forma 13'!$P$44</definedName>
    <definedName name="VAS084_F_Ilgalaikioturt24Kitosveiklosne1">'Forma 13'!$P$44</definedName>
    <definedName name="VAS084_F_Ilgalaikioturt24Lrklimatokaito1" localSheetId="12">'Forma 13'!$E$44</definedName>
    <definedName name="VAS084_F_Ilgalaikioturt24Lrklimatokaito1">'Forma 13'!$E$44</definedName>
    <definedName name="VAS084_F_Ilgalaikioturt24Nuotekudumblot1" localSheetId="12">'Forma 13'!$L$44</definedName>
    <definedName name="VAS084_F_Ilgalaikioturt24Nuotekudumblot1">'Forma 13'!$L$44</definedName>
    <definedName name="VAS084_F_Ilgalaikioturt24Nuotekusurinki1" localSheetId="12">'Forma 13'!$J$44</definedName>
    <definedName name="VAS084_F_Ilgalaikioturt24Nuotekusurinki1">'Forma 13'!$J$44</definedName>
    <definedName name="VAS084_F_Ilgalaikioturt24Nuotekuvalymas1" localSheetId="12">'Forma 13'!$K$44</definedName>
    <definedName name="VAS084_F_Ilgalaikioturt24Nuotekuvalymas1">'Forma 13'!$K$44</definedName>
    <definedName name="VAS084_F_Ilgalaikioturt24Pavirsiniunuot1" localSheetId="12">'Forma 13'!$M$44</definedName>
    <definedName name="VAS084_F_Ilgalaikioturt24Pavirsiniunuot1">'Forma 13'!$M$44</definedName>
    <definedName name="VAS084_F_Ilgalaikioturt24Turtovienetask1" localSheetId="12">'Forma 13'!$F$44</definedName>
    <definedName name="VAS084_F_Ilgalaikioturt24Turtovienetask1">'Forma 13'!$F$44</definedName>
    <definedName name="VAS084_F_Ilgalaikioturt25Apskaitosveikla1" localSheetId="12">'Forma 13'!$N$46</definedName>
    <definedName name="VAS084_F_Ilgalaikioturt25Apskaitosveikla1">'Forma 13'!$N$46</definedName>
    <definedName name="VAS084_F_Ilgalaikioturt25Geriamojovande7" localSheetId="12">'Forma 13'!$G$46</definedName>
    <definedName name="VAS084_F_Ilgalaikioturt25Geriamojovande7">'Forma 13'!$G$46</definedName>
    <definedName name="VAS084_F_Ilgalaikioturt25Geriamojovande8" localSheetId="12">'Forma 13'!$H$46</definedName>
    <definedName name="VAS084_F_Ilgalaikioturt25Geriamojovande8">'Forma 13'!$H$46</definedName>
    <definedName name="VAS084_F_Ilgalaikioturt25Geriamojovande9" localSheetId="12">'Forma 13'!$I$46</definedName>
    <definedName name="VAS084_F_Ilgalaikioturt25Geriamojovande9">'Forma 13'!$I$46</definedName>
    <definedName name="VAS084_F_Ilgalaikioturt25Inventorinisnu1" localSheetId="12">'Forma 13'!$D$46</definedName>
    <definedName name="VAS084_F_Ilgalaikioturt25Inventorinisnu1">'Forma 13'!$D$46</definedName>
    <definedName name="VAS084_F_Ilgalaikioturt25Kitareguliuoja1" localSheetId="12">'Forma 13'!$O$46</definedName>
    <definedName name="VAS084_F_Ilgalaikioturt25Kitareguliuoja1">'Forma 13'!$O$46</definedName>
    <definedName name="VAS084_F_Ilgalaikioturt25Kitosveiklosne1" localSheetId="12">'Forma 13'!$P$46</definedName>
    <definedName name="VAS084_F_Ilgalaikioturt25Kitosveiklosne1">'Forma 13'!$P$46</definedName>
    <definedName name="VAS084_F_Ilgalaikioturt25Lrklimatokaito1" localSheetId="12">'Forma 13'!$E$46</definedName>
    <definedName name="VAS084_F_Ilgalaikioturt25Lrklimatokaito1">'Forma 13'!$E$46</definedName>
    <definedName name="VAS084_F_Ilgalaikioturt25Nuotekudumblot1" localSheetId="12">'Forma 13'!$L$46</definedName>
    <definedName name="VAS084_F_Ilgalaikioturt25Nuotekudumblot1">'Forma 13'!$L$46</definedName>
    <definedName name="VAS084_F_Ilgalaikioturt25Nuotekusurinki1" localSheetId="12">'Forma 13'!$J$46</definedName>
    <definedName name="VAS084_F_Ilgalaikioturt25Nuotekusurinki1">'Forma 13'!$J$46</definedName>
    <definedName name="VAS084_F_Ilgalaikioturt25Nuotekuvalymas1" localSheetId="12">'Forma 13'!$K$46</definedName>
    <definedName name="VAS084_F_Ilgalaikioturt25Nuotekuvalymas1">'Forma 13'!$K$46</definedName>
    <definedName name="VAS084_F_Ilgalaikioturt25Pavirsiniunuot1" localSheetId="12">'Forma 13'!$M$46</definedName>
    <definedName name="VAS084_F_Ilgalaikioturt25Pavirsiniunuot1">'Forma 13'!$M$46</definedName>
    <definedName name="VAS084_F_Ilgalaikioturt25Turtovienetask1" localSheetId="12">'Forma 13'!$F$46</definedName>
    <definedName name="VAS084_F_Ilgalaikioturt25Turtovienetask1">'Forma 13'!$F$46</definedName>
    <definedName name="VAS084_F_Ilgalaikioturt26Apskaitosveikla1" localSheetId="12">'Forma 13'!$N$47</definedName>
    <definedName name="VAS084_F_Ilgalaikioturt26Apskaitosveikla1">'Forma 13'!$N$47</definedName>
    <definedName name="VAS084_F_Ilgalaikioturt26Geriamojovande7" localSheetId="12">'Forma 13'!$G$47</definedName>
    <definedName name="VAS084_F_Ilgalaikioturt26Geriamojovande7">'Forma 13'!$G$47</definedName>
    <definedName name="VAS084_F_Ilgalaikioturt26Geriamojovande8" localSheetId="12">'Forma 13'!$H$47</definedName>
    <definedName name="VAS084_F_Ilgalaikioturt26Geriamojovande8">'Forma 13'!$H$47</definedName>
    <definedName name="VAS084_F_Ilgalaikioturt26Geriamojovande9" localSheetId="12">'Forma 13'!$I$47</definedName>
    <definedName name="VAS084_F_Ilgalaikioturt26Geriamojovande9">'Forma 13'!$I$47</definedName>
    <definedName name="VAS084_F_Ilgalaikioturt26Inventorinisnu1" localSheetId="12">'Forma 13'!$D$47</definedName>
    <definedName name="VAS084_F_Ilgalaikioturt26Inventorinisnu1">'Forma 13'!$D$47</definedName>
    <definedName name="VAS084_F_Ilgalaikioturt26Kitareguliuoja1" localSheetId="12">'Forma 13'!$O$47</definedName>
    <definedName name="VAS084_F_Ilgalaikioturt26Kitareguliuoja1">'Forma 13'!$O$47</definedName>
    <definedName name="VAS084_F_Ilgalaikioturt26Kitosveiklosne1" localSheetId="12">'Forma 13'!$P$47</definedName>
    <definedName name="VAS084_F_Ilgalaikioturt26Kitosveiklosne1">'Forma 13'!$P$47</definedName>
    <definedName name="VAS084_F_Ilgalaikioturt26Lrklimatokaito1" localSheetId="12">'Forma 13'!$E$47</definedName>
    <definedName name="VAS084_F_Ilgalaikioturt26Lrklimatokaito1">'Forma 13'!$E$47</definedName>
    <definedName name="VAS084_F_Ilgalaikioturt26Nuotekudumblot1" localSheetId="12">'Forma 13'!$L$47</definedName>
    <definedName name="VAS084_F_Ilgalaikioturt26Nuotekudumblot1">'Forma 13'!$L$47</definedName>
    <definedName name="VAS084_F_Ilgalaikioturt26Nuotekusurinki1" localSheetId="12">'Forma 13'!$J$47</definedName>
    <definedName name="VAS084_F_Ilgalaikioturt26Nuotekusurinki1">'Forma 13'!$J$47</definedName>
    <definedName name="VAS084_F_Ilgalaikioturt26Nuotekuvalymas1" localSheetId="12">'Forma 13'!$K$47</definedName>
    <definedName name="VAS084_F_Ilgalaikioturt26Nuotekuvalymas1">'Forma 13'!$K$47</definedName>
    <definedName name="VAS084_F_Ilgalaikioturt26Pavirsiniunuot1" localSheetId="12">'Forma 13'!$M$47</definedName>
    <definedName name="VAS084_F_Ilgalaikioturt26Pavirsiniunuot1">'Forma 13'!$M$47</definedName>
    <definedName name="VAS084_F_Ilgalaikioturt26Turtovienetask1" localSheetId="12">'Forma 13'!$F$47</definedName>
    <definedName name="VAS084_F_Ilgalaikioturt26Turtovienetask1">'Forma 13'!$F$47</definedName>
    <definedName name="VAS084_F_Ilgalaikioturt27Apskaitosveikla1" localSheetId="12">'Forma 13'!$N$48</definedName>
    <definedName name="VAS084_F_Ilgalaikioturt27Apskaitosveikla1">'Forma 13'!$N$48</definedName>
    <definedName name="VAS084_F_Ilgalaikioturt27Geriamojovande7" localSheetId="12">'Forma 13'!$G$48</definedName>
    <definedName name="VAS084_F_Ilgalaikioturt27Geriamojovande7">'Forma 13'!$G$48</definedName>
    <definedName name="VAS084_F_Ilgalaikioturt27Geriamojovande8" localSheetId="12">'Forma 13'!$H$48</definedName>
    <definedName name="VAS084_F_Ilgalaikioturt27Geriamojovande8">'Forma 13'!$H$48</definedName>
    <definedName name="VAS084_F_Ilgalaikioturt27Geriamojovande9" localSheetId="12">'Forma 13'!$I$48</definedName>
    <definedName name="VAS084_F_Ilgalaikioturt27Geriamojovande9">'Forma 13'!$I$48</definedName>
    <definedName name="VAS084_F_Ilgalaikioturt27Inventorinisnu1" localSheetId="12">'Forma 13'!$D$48</definedName>
    <definedName name="VAS084_F_Ilgalaikioturt27Inventorinisnu1">'Forma 13'!$D$48</definedName>
    <definedName name="VAS084_F_Ilgalaikioturt27Kitareguliuoja1" localSheetId="12">'Forma 13'!$O$48</definedName>
    <definedName name="VAS084_F_Ilgalaikioturt27Kitareguliuoja1">'Forma 13'!$O$48</definedName>
    <definedName name="VAS084_F_Ilgalaikioturt27Kitosveiklosne1" localSheetId="12">'Forma 13'!$P$48</definedName>
    <definedName name="VAS084_F_Ilgalaikioturt27Kitosveiklosne1">'Forma 13'!$P$48</definedName>
    <definedName name="VAS084_F_Ilgalaikioturt27Lrklimatokaito1" localSheetId="12">'Forma 13'!$E$48</definedName>
    <definedName name="VAS084_F_Ilgalaikioturt27Lrklimatokaito1">'Forma 13'!$E$48</definedName>
    <definedName name="VAS084_F_Ilgalaikioturt27Nuotekudumblot1" localSheetId="12">'Forma 13'!$L$48</definedName>
    <definedName name="VAS084_F_Ilgalaikioturt27Nuotekudumblot1">'Forma 13'!$L$48</definedName>
    <definedName name="VAS084_F_Ilgalaikioturt27Nuotekusurinki1" localSheetId="12">'Forma 13'!$J$48</definedName>
    <definedName name="VAS084_F_Ilgalaikioturt27Nuotekusurinki1">'Forma 13'!$J$48</definedName>
    <definedName name="VAS084_F_Ilgalaikioturt27Nuotekuvalymas1" localSheetId="12">'Forma 13'!$K$48</definedName>
    <definedName name="VAS084_F_Ilgalaikioturt27Nuotekuvalymas1">'Forma 13'!$K$48</definedName>
    <definedName name="VAS084_F_Ilgalaikioturt27Pavirsiniunuot1" localSheetId="12">'Forma 13'!$M$48</definedName>
    <definedName name="VAS084_F_Ilgalaikioturt27Pavirsiniunuot1">'Forma 13'!$M$48</definedName>
    <definedName name="VAS084_F_Ilgalaikioturt27Turtovienetask1" localSheetId="12">'Forma 13'!$F$48</definedName>
    <definedName name="VAS084_F_Ilgalaikioturt27Turtovienetask1">'Forma 13'!$F$48</definedName>
    <definedName name="VAS084_F_Ilgalaikioturt28Apskaitosveikla1" localSheetId="12">'Forma 13'!$N$51</definedName>
    <definedName name="VAS084_F_Ilgalaikioturt28Apskaitosveikla1">'Forma 13'!$N$51</definedName>
    <definedName name="VAS084_F_Ilgalaikioturt28Geriamojovande7" localSheetId="12">'Forma 13'!$G$51</definedName>
    <definedName name="VAS084_F_Ilgalaikioturt28Geriamojovande7">'Forma 13'!$G$51</definedName>
    <definedName name="VAS084_F_Ilgalaikioturt28Geriamojovande8" localSheetId="12">'Forma 13'!$H$51</definedName>
    <definedName name="VAS084_F_Ilgalaikioturt28Geriamojovande8">'Forma 13'!$H$51</definedName>
    <definedName name="VAS084_F_Ilgalaikioturt28Geriamojovande9" localSheetId="12">'Forma 13'!$I$51</definedName>
    <definedName name="VAS084_F_Ilgalaikioturt28Geriamojovande9">'Forma 13'!$I$51</definedName>
    <definedName name="VAS084_F_Ilgalaikioturt28Inventorinisnu1" localSheetId="12">'Forma 13'!$D$51</definedName>
    <definedName name="VAS084_F_Ilgalaikioturt28Inventorinisnu1">'Forma 13'!$D$51</definedName>
    <definedName name="VAS084_F_Ilgalaikioturt28Kitareguliuoja1" localSheetId="12">'Forma 13'!$O$51</definedName>
    <definedName name="VAS084_F_Ilgalaikioturt28Kitareguliuoja1">'Forma 13'!$O$51</definedName>
    <definedName name="VAS084_F_Ilgalaikioturt28Kitosveiklosne1" localSheetId="12">'Forma 13'!$P$51</definedName>
    <definedName name="VAS084_F_Ilgalaikioturt28Kitosveiklosne1">'Forma 13'!$P$51</definedName>
    <definedName name="VAS084_F_Ilgalaikioturt28Lrklimatokaito1" localSheetId="12">'Forma 13'!$E$51</definedName>
    <definedName name="VAS084_F_Ilgalaikioturt28Lrklimatokaito1">'Forma 13'!$E$51</definedName>
    <definedName name="VAS084_F_Ilgalaikioturt28Nuotekudumblot1" localSheetId="12">'Forma 13'!$L$51</definedName>
    <definedName name="VAS084_F_Ilgalaikioturt28Nuotekudumblot1">'Forma 13'!$L$51</definedName>
    <definedName name="VAS084_F_Ilgalaikioturt28Nuotekusurinki1" localSheetId="12">'Forma 13'!$J$51</definedName>
    <definedName name="VAS084_F_Ilgalaikioturt28Nuotekusurinki1">'Forma 13'!$J$51</definedName>
    <definedName name="VAS084_F_Ilgalaikioturt28Nuotekuvalymas1" localSheetId="12">'Forma 13'!$K$51</definedName>
    <definedName name="VAS084_F_Ilgalaikioturt28Nuotekuvalymas1">'Forma 13'!$K$51</definedName>
    <definedName name="VAS084_F_Ilgalaikioturt28Pavirsiniunuot1" localSheetId="12">'Forma 13'!$M$51</definedName>
    <definedName name="VAS084_F_Ilgalaikioturt28Pavirsiniunuot1">'Forma 13'!$M$51</definedName>
    <definedName name="VAS084_F_Ilgalaikioturt28Turtovienetask1" localSheetId="12">'Forma 13'!$F$51</definedName>
    <definedName name="VAS084_F_Ilgalaikioturt28Turtovienetask1">'Forma 13'!$F$51</definedName>
    <definedName name="VAS084_F_Ilgalaikioturt29Apskaitosveikla1" localSheetId="12">'Forma 13'!$N$52</definedName>
    <definedName name="VAS084_F_Ilgalaikioturt29Apskaitosveikla1">'Forma 13'!$N$52</definedName>
    <definedName name="VAS084_F_Ilgalaikioturt29Geriamojovande7" localSheetId="12">'Forma 13'!$G$52</definedName>
    <definedName name="VAS084_F_Ilgalaikioturt29Geriamojovande7">'Forma 13'!$G$52</definedName>
    <definedName name="VAS084_F_Ilgalaikioturt29Geriamojovande8" localSheetId="12">'Forma 13'!$H$52</definedName>
    <definedName name="VAS084_F_Ilgalaikioturt29Geriamojovande8">'Forma 13'!$H$52</definedName>
    <definedName name="VAS084_F_Ilgalaikioturt29Geriamojovande9" localSheetId="12">'Forma 13'!$I$52</definedName>
    <definedName name="VAS084_F_Ilgalaikioturt29Geriamojovande9">'Forma 13'!$I$52</definedName>
    <definedName name="VAS084_F_Ilgalaikioturt29Inventorinisnu1" localSheetId="12">'Forma 13'!$D$52</definedName>
    <definedName name="VAS084_F_Ilgalaikioturt29Inventorinisnu1">'Forma 13'!$D$52</definedName>
    <definedName name="VAS084_F_Ilgalaikioturt29Kitareguliuoja1" localSheetId="12">'Forma 13'!$O$52</definedName>
    <definedName name="VAS084_F_Ilgalaikioturt29Kitareguliuoja1">'Forma 13'!$O$52</definedName>
    <definedName name="VAS084_F_Ilgalaikioturt29Kitosveiklosne1" localSheetId="12">'Forma 13'!$P$52</definedName>
    <definedName name="VAS084_F_Ilgalaikioturt29Kitosveiklosne1">'Forma 13'!$P$52</definedName>
    <definedName name="VAS084_F_Ilgalaikioturt29Lrklimatokaito1" localSheetId="12">'Forma 13'!$E$52</definedName>
    <definedName name="VAS084_F_Ilgalaikioturt29Lrklimatokaito1">'Forma 13'!$E$52</definedName>
    <definedName name="VAS084_F_Ilgalaikioturt29Nuotekudumblot1" localSheetId="12">'Forma 13'!$L$52</definedName>
    <definedName name="VAS084_F_Ilgalaikioturt29Nuotekudumblot1">'Forma 13'!$L$52</definedName>
    <definedName name="VAS084_F_Ilgalaikioturt29Nuotekusurinki1" localSheetId="12">'Forma 13'!$J$52</definedName>
    <definedName name="VAS084_F_Ilgalaikioturt29Nuotekusurinki1">'Forma 13'!$J$52</definedName>
    <definedName name="VAS084_F_Ilgalaikioturt29Nuotekuvalymas1" localSheetId="12">'Forma 13'!$K$52</definedName>
    <definedName name="VAS084_F_Ilgalaikioturt29Nuotekuvalymas1">'Forma 13'!$K$52</definedName>
    <definedName name="VAS084_F_Ilgalaikioturt29Pavirsiniunuot1" localSheetId="12">'Forma 13'!$M$52</definedName>
    <definedName name="VAS084_F_Ilgalaikioturt29Pavirsiniunuot1">'Forma 13'!$M$52</definedName>
    <definedName name="VAS084_F_Ilgalaikioturt29Turtovienetask1" localSheetId="12">'Forma 13'!$F$52</definedName>
    <definedName name="VAS084_F_Ilgalaikioturt29Turtovienetask1">'Forma 13'!$F$52</definedName>
    <definedName name="VAS084_F_Ilgalaikioturt2Apskaitosveikla1" localSheetId="12">'Forma 13'!$N$14</definedName>
    <definedName name="VAS084_F_Ilgalaikioturt2Apskaitosveikla1">'Forma 13'!$N$14</definedName>
    <definedName name="VAS084_F_Ilgalaikioturt2Geriamojovande7" localSheetId="12">'Forma 13'!$G$14</definedName>
    <definedName name="VAS084_F_Ilgalaikioturt2Geriamojovande7">'Forma 13'!$G$14</definedName>
    <definedName name="VAS084_F_Ilgalaikioturt2Geriamojovande8" localSheetId="12">'Forma 13'!$H$14</definedName>
    <definedName name="VAS084_F_Ilgalaikioturt2Geriamojovande8">'Forma 13'!$H$14</definedName>
    <definedName name="VAS084_F_Ilgalaikioturt2Geriamojovande9" localSheetId="12">'Forma 13'!$I$14</definedName>
    <definedName name="VAS084_F_Ilgalaikioturt2Geriamojovande9">'Forma 13'!$I$14</definedName>
    <definedName name="VAS084_F_Ilgalaikioturt2Inventorinisnu1" localSheetId="12">'Forma 13'!$D$14</definedName>
    <definedName name="VAS084_F_Ilgalaikioturt2Inventorinisnu1">'Forma 13'!$D$14</definedName>
    <definedName name="VAS084_F_Ilgalaikioturt2Kitareguliuoja1" localSheetId="12">'Forma 13'!$O$14</definedName>
    <definedName name="VAS084_F_Ilgalaikioturt2Kitareguliuoja1">'Forma 13'!$O$14</definedName>
    <definedName name="VAS084_F_Ilgalaikioturt2Kitosveiklosne1" localSheetId="12">'Forma 13'!$P$14</definedName>
    <definedName name="VAS084_F_Ilgalaikioturt2Kitosveiklosne1">'Forma 13'!$P$14</definedName>
    <definedName name="VAS084_F_Ilgalaikioturt2Lrklimatokaito1" localSheetId="12">'Forma 13'!$E$14</definedName>
    <definedName name="VAS084_F_Ilgalaikioturt2Lrklimatokaito1">'Forma 13'!$E$14</definedName>
    <definedName name="VAS084_F_Ilgalaikioturt2Nuotekudumblot1" localSheetId="12">'Forma 13'!$L$14</definedName>
    <definedName name="VAS084_F_Ilgalaikioturt2Nuotekudumblot1">'Forma 13'!$L$14</definedName>
    <definedName name="VAS084_F_Ilgalaikioturt2Nuotekusurinki1" localSheetId="12">'Forma 13'!$J$14</definedName>
    <definedName name="VAS084_F_Ilgalaikioturt2Nuotekusurinki1">'Forma 13'!$J$14</definedName>
    <definedName name="VAS084_F_Ilgalaikioturt2Nuotekuvalymas1" localSheetId="12">'Forma 13'!$K$14</definedName>
    <definedName name="VAS084_F_Ilgalaikioturt2Nuotekuvalymas1">'Forma 13'!$K$14</definedName>
    <definedName name="VAS084_F_Ilgalaikioturt2Pavirsiniunuot1" localSheetId="12">'Forma 13'!$M$14</definedName>
    <definedName name="VAS084_F_Ilgalaikioturt2Pavirsiniunuot1">'Forma 13'!$M$14</definedName>
    <definedName name="VAS084_F_Ilgalaikioturt2Turtovienetask1" localSheetId="12">'Forma 13'!$F$14</definedName>
    <definedName name="VAS084_F_Ilgalaikioturt2Turtovienetask1">'Forma 13'!$F$14</definedName>
    <definedName name="VAS084_F_Ilgalaikioturt30Apskaitosveikla1" localSheetId="12">'Forma 13'!$N$53</definedName>
    <definedName name="VAS084_F_Ilgalaikioturt30Apskaitosveikla1">'Forma 13'!$N$53</definedName>
    <definedName name="VAS084_F_Ilgalaikioturt30Geriamojovande7" localSheetId="12">'Forma 13'!$G$53</definedName>
    <definedName name="VAS084_F_Ilgalaikioturt30Geriamojovande7">'Forma 13'!$G$53</definedName>
    <definedName name="VAS084_F_Ilgalaikioturt30Geriamojovande8" localSheetId="12">'Forma 13'!$H$53</definedName>
    <definedName name="VAS084_F_Ilgalaikioturt30Geriamojovande8">'Forma 13'!$H$53</definedName>
    <definedName name="VAS084_F_Ilgalaikioturt30Geriamojovande9" localSheetId="12">'Forma 13'!$I$53</definedName>
    <definedName name="VAS084_F_Ilgalaikioturt30Geriamojovande9">'Forma 13'!$I$53</definedName>
    <definedName name="VAS084_F_Ilgalaikioturt30Inventorinisnu1" localSheetId="12">'Forma 13'!$D$53</definedName>
    <definedName name="VAS084_F_Ilgalaikioturt30Inventorinisnu1">'Forma 13'!$D$53</definedName>
    <definedName name="VAS084_F_Ilgalaikioturt30Kitareguliuoja1" localSheetId="12">'Forma 13'!$O$53</definedName>
    <definedName name="VAS084_F_Ilgalaikioturt30Kitareguliuoja1">'Forma 13'!$O$53</definedName>
    <definedName name="VAS084_F_Ilgalaikioturt30Kitosveiklosne1" localSheetId="12">'Forma 13'!$P$53</definedName>
    <definedName name="VAS084_F_Ilgalaikioturt30Kitosveiklosne1">'Forma 13'!$P$53</definedName>
    <definedName name="VAS084_F_Ilgalaikioturt30Lrklimatokaito1" localSheetId="12">'Forma 13'!$E$53</definedName>
    <definedName name="VAS084_F_Ilgalaikioturt30Lrklimatokaito1">'Forma 13'!$E$53</definedName>
    <definedName name="VAS084_F_Ilgalaikioturt30Nuotekudumblot1" localSheetId="12">'Forma 13'!$L$53</definedName>
    <definedName name="VAS084_F_Ilgalaikioturt30Nuotekudumblot1">'Forma 13'!$L$53</definedName>
    <definedName name="VAS084_F_Ilgalaikioturt30Nuotekusurinki1" localSheetId="12">'Forma 13'!$J$53</definedName>
    <definedName name="VAS084_F_Ilgalaikioturt30Nuotekusurinki1">'Forma 13'!$J$53</definedName>
    <definedName name="VAS084_F_Ilgalaikioturt30Nuotekuvalymas1" localSheetId="12">'Forma 13'!$K$53</definedName>
    <definedName name="VAS084_F_Ilgalaikioturt30Nuotekuvalymas1">'Forma 13'!$K$53</definedName>
    <definedName name="VAS084_F_Ilgalaikioturt30Pavirsiniunuot1" localSheetId="12">'Forma 13'!$M$53</definedName>
    <definedName name="VAS084_F_Ilgalaikioturt30Pavirsiniunuot1">'Forma 13'!$M$53</definedName>
    <definedName name="VAS084_F_Ilgalaikioturt30Turtovienetask1" localSheetId="12">'Forma 13'!$F$53</definedName>
    <definedName name="VAS084_F_Ilgalaikioturt30Turtovienetask1">'Forma 13'!$F$53</definedName>
    <definedName name="VAS084_F_Ilgalaikioturt31Apskaitosveikla1" localSheetId="12">'Forma 13'!$N$55</definedName>
    <definedName name="VAS084_F_Ilgalaikioturt31Apskaitosveikla1">'Forma 13'!$N$55</definedName>
    <definedName name="VAS084_F_Ilgalaikioturt31Geriamojovande7" localSheetId="12">'Forma 13'!$G$55</definedName>
    <definedName name="VAS084_F_Ilgalaikioturt31Geriamojovande7">'Forma 13'!$G$55</definedName>
    <definedName name="VAS084_F_Ilgalaikioturt31Geriamojovande8" localSheetId="12">'Forma 13'!$H$55</definedName>
    <definedName name="VAS084_F_Ilgalaikioturt31Geriamojovande8">'Forma 13'!$H$55</definedName>
    <definedName name="VAS084_F_Ilgalaikioturt31Geriamojovande9" localSheetId="12">'Forma 13'!$I$55</definedName>
    <definedName name="VAS084_F_Ilgalaikioturt31Geriamojovande9">'Forma 13'!$I$55</definedName>
    <definedName name="VAS084_F_Ilgalaikioturt31Inventorinisnu1" localSheetId="12">'Forma 13'!$D$55</definedName>
    <definedName name="VAS084_F_Ilgalaikioturt31Inventorinisnu1">'Forma 13'!$D$55</definedName>
    <definedName name="VAS084_F_Ilgalaikioturt31Kitareguliuoja1" localSheetId="12">'Forma 13'!$O$55</definedName>
    <definedName name="VAS084_F_Ilgalaikioturt31Kitareguliuoja1">'Forma 13'!$O$55</definedName>
    <definedName name="VAS084_F_Ilgalaikioturt31Kitosveiklosne1" localSheetId="12">'Forma 13'!$P$55</definedName>
    <definedName name="VAS084_F_Ilgalaikioturt31Kitosveiklosne1">'Forma 13'!$P$55</definedName>
    <definedName name="VAS084_F_Ilgalaikioturt31Lrklimatokaito1" localSheetId="12">'Forma 13'!$E$55</definedName>
    <definedName name="VAS084_F_Ilgalaikioturt31Lrklimatokaito1">'Forma 13'!$E$55</definedName>
    <definedName name="VAS084_F_Ilgalaikioturt31Nuotekudumblot1" localSheetId="12">'Forma 13'!$L$55</definedName>
    <definedName name="VAS084_F_Ilgalaikioturt31Nuotekudumblot1">'Forma 13'!$L$55</definedName>
    <definedName name="VAS084_F_Ilgalaikioturt31Nuotekusurinki1" localSheetId="12">'Forma 13'!$J$55</definedName>
    <definedName name="VAS084_F_Ilgalaikioturt31Nuotekusurinki1">'Forma 13'!$J$55</definedName>
    <definedName name="VAS084_F_Ilgalaikioturt31Nuotekuvalymas1" localSheetId="12">'Forma 13'!$K$55</definedName>
    <definedName name="VAS084_F_Ilgalaikioturt31Nuotekuvalymas1">'Forma 13'!$K$55</definedName>
    <definedName name="VAS084_F_Ilgalaikioturt31Pavirsiniunuot1" localSheetId="12">'Forma 13'!$M$55</definedName>
    <definedName name="VAS084_F_Ilgalaikioturt31Pavirsiniunuot1">'Forma 13'!$M$55</definedName>
    <definedName name="VAS084_F_Ilgalaikioturt31Turtovienetask1" localSheetId="12">'Forma 13'!$F$55</definedName>
    <definedName name="VAS084_F_Ilgalaikioturt31Turtovienetask1">'Forma 13'!$F$55</definedName>
    <definedName name="VAS084_F_Ilgalaikioturt32Apskaitosveikla1" localSheetId="12">'Forma 13'!$N$56</definedName>
    <definedName name="VAS084_F_Ilgalaikioturt32Apskaitosveikla1">'Forma 13'!$N$56</definedName>
    <definedName name="VAS084_F_Ilgalaikioturt32Geriamojovande7" localSheetId="12">'Forma 13'!$G$56</definedName>
    <definedName name="VAS084_F_Ilgalaikioturt32Geriamojovande7">'Forma 13'!$G$56</definedName>
    <definedName name="VAS084_F_Ilgalaikioturt32Geriamojovande8" localSheetId="12">'Forma 13'!$H$56</definedName>
    <definedName name="VAS084_F_Ilgalaikioturt32Geriamojovande8">'Forma 13'!$H$56</definedName>
    <definedName name="VAS084_F_Ilgalaikioturt32Geriamojovande9" localSheetId="12">'Forma 13'!$I$56</definedName>
    <definedName name="VAS084_F_Ilgalaikioturt32Geriamojovande9">'Forma 13'!$I$56</definedName>
    <definedName name="VAS084_F_Ilgalaikioturt32Inventorinisnu1" localSheetId="12">'Forma 13'!$D$56</definedName>
    <definedName name="VAS084_F_Ilgalaikioturt32Inventorinisnu1">'Forma 13'!$D$56</definedName>
    <definedName name="VAS084_F_Ilgalaikioturt32Kitareguliuoja1" localSheetId="12">'Forma 13'!$O$56</definedName>
    <definedName name="VAS084_F_Ilgalaikioturt32Kitareguliuoja1">'Forma 13'!$O$56</definedName>
    <definedName name="VAS084_F_Ilgalaikioturt32Kitosveiklosne1" localSheetId="12">'Forma 13'!$P$56</definedName>
    <definedName name="VAS084_F_Ilgalaikioturt32Kitosveiklosne1">'Forma 13'!$P$56</definedName>
    <definedName name="VAS084_F_Ilgalaikioturt32Lrklimatokaito1" localSheetId="12">'Forma 13'!$E$56</definedName>
    <definedName name="VAS084_F_Ilgalaikioturt32Lrklimatokaito1">'Forma 13'!$E$56</definedName>
    <definedName name="VAS084_F_Ilgalaikioturt32Nuotekudumblot1" localSheetId="12">'Forma 13'!$L$56</definedName>
    <definedName name="VAS084_F_Ilgalaikioturt32Nuotekudumblot1">'Forma 13'!$L$56</definedName>
    <definedName name="VAS084_F_Ilgalaikioturt32Nuotekusurinki1" localSheetId="12">'Forma 13'!$J$56</definedName>
    <definedName name="VAS084_F_Ilgalaikioturt32Nuotekusurinki1">'Forma 13'!$J$56</definedName>
    <definedName name="VAS084_F_Ilgalaikioturt32Nuotekuvalymas1" localSheetId="12">'Forma 13'!$K$56</definedName>
    <definedName name="VAS084_F_Ilgalaikioturt32Nuotekuvalymas1">'Forma 13'!$K$56</definedName>
    <definedName name="VAS084_F_Ilgalaikioturt32Pavirsiniunuot1" localSheetId="12">'Forma 13'!$M$56</definedName>
    <definedName name="VAS084_F_Ilgalaikioturt32Pavirsiniunuot1">'Forma 13'!$M$56</definedName>
    <definedName name="VAS084_F_Ilgalaikioturt32Turtovienetask1" localSheetId="12">'Forma 13'!$F$56</definedName>
    <definedName name="VAS084_F_Ilgalaikioturt32Turtovienetask1">'Forma 13'!$F$56</definedName>
    <definedName name="VAS084_F_Ilgalaikioturt33Apskaitosveikla1" localSheetId="12">'Forma 13'!$N$57</definedName>
    <definedName name="VAS084_F_Ilgalaikioturt33Apskaitosveikla1">'Forma 13'!$N$57</definedName>
    <definedName name="VAS084_F_Ilgalaikioturt33Geriamojovande7" localSheetId="12">'Forma 13'!$G$57</definedName>
    <definedName name="VAS084_F_Ilgalaikioturt33Geriamojovande7">'Forma 13'!$G$57</definedName>
    <definedName name="VAS084_F_Ilgalaikioturt33Geriamojovande8" localSheetId="12">'Forma 13'!$H$57</definedName>
    <definedName name="VAS084_F_Ilgalaikioturt33Geriamojovande8">'Forma 13'!$H$57</definedName>
    <definedName name="VAS084_F_Ilgalaikioturt33Geriamojovande9" localSheetId="12">'Forma 13'!$I$57</definedName>
    <definedName name="VAS084_F_Ilgalaikioturt33Geriamojovande9">'Forma 13'!$I$57</definedName>
    <definedName name="VAS084_F_Ilgalaikioturt33Inventorinisnu1" localSheetId="12">'Forma 13'!$D$57</definedName>
    <definedName name="VAS084_F_Ilgalaikioturt33Inventorinisnu1">'Forma 13'!$D$57</definedName>
    <definedName name="VAS084_F_Ilgalaikioturt33Kitareguliuoja1" localSheetId="12">'Forma 13'!$O$57</definedName>
    <definedName name="VAS084_F_Ilgalaikioturt33Kitareguliuoja1">'Forma 13'!$O$57</definedName>
    <definedName name="VAS084_F_Ilgalaikioturt33Kitosveiklosne1" localSheetId="12">'Forma 13'!$P$57</definedName>
    <definedName name="VAS084_F_Ilgalaikioturt33Kitosveiklosne1">'Forma 13'!$P$57</definedName>
    <definedName name="VAS084_F_Ilgalaikioturt33Lrklimatokaito1" localSheetId="12">'Forma 13'!$E$57</definedName>
    <definedName name="VAS084_F_Ilgalaikioturt33Lrklimatokaito1">'Forma 13'!$E$57</definedName>
    <definedName name="VAS084_F_Ilgalaikioturt33Nuotekudumblot1" localSheetId="12">'Forma 13'!$L$57</definedName>
    <definedName name="VAS084_F_Ilgalaikioturt33Nuotekudumblot1">'Forma 13'!$L$57</definedName>
    <definedName name="VAS084_F_Ilgalaikioturt33Nuotekusurinki1" localSheetId="12">'Forma 13'!$J$57</definedName>
    <definedName name="VAS084_F_Ilgalaikioturt33Nuotekusurinki1">'Forma 13'!$J$57</definedName>
    <definedName name="VAS084_F_Ilgalaikioturt33Nuotekuvalymas1" localSheetId="12">'Forma 13'!$K$57</definedName>
    <definedName name="VAS084_F_Ilgalaikioturt33Nuotekuvalymas1">'Forma 13'!$K$57</definedName>
    <definedName name="VAS084_F_Ilgalaikioturt33Pavirsiniunuot1" localSheetId="12">'Forma 13'!$M$57</definedName>
    <definedName name="VAS084_F_Ilgalaikioturt33Pavirsiniunuot1">'Forma 13'!$M$57</definedName>
    <definedName name="VAS084_F_Ilgalaikioturt33Turtovienetask1" localSheetId="12">'Forma 13'!$F$57</definedName>
    <definedName name="VAS084_F_Ilgalaikioturt33Turtovienetask1">'Forma 13'!$F$57</definedName>
    <definedName name="VAS084_F_Ilgalaikioturt34Apskaitosveikla1" localSheetId="12">'Forma 13'!$N$60</definedName>
    <definedName name="VAS084_F_Ilgalaikioturt34Apskaitosveikla1">'Forma 13'!$N$60</definedName>
    <definedName name="VAS084_F_Ilgalaikioturt34Geriamojovande7" localSheetId="12">'Forma 13'!$G$60</definedName>
    <definedName name="VAS084_F_Ilgalaikioturt34Geriamojovande7">'Forma 13'!$G$60</definedName>
    <definedName name="VAS084_F_Ilgalaikioturt34Geriamojovande8" localSheetId="12">'Forma 13'!$H$60</definedName>
    <definedName name="VAS084_F_Ilgalaikioturt34Geriamojovande8">'Forma 13'!$H$60</definedName>
    <definedName name="VAS084_F_Ilgalaikioturt34Geriamojovande9" localSheetId="12">'Forma 13'!$I$60</definedName>
    <definedName name="VAS084_F_Ilgalaikioturt34Geriamojovande9">'Forma 13'!$I$60</definedName>
    <definedName name="VAS084_F_Ilgalaikioturt34Inventorinisnu1" localSheetId="12">'Forma 13'!$D$60</definedName>
    <definedName name="VAS084_F_Ilgalaikioturt34Inventorinisnu1">'Forma 13'!$D$60</definedName>
    <definedName name="VAS084_F_Ilgalaikioturt34Kitareguliuoja1" localSheetId="12">'Forma 13'!$O$60</definedName>
    <definedName name="VAS084_F_Ilgalaikioturt34Kitareguliuoja1">'Forma 13'!$O$60</definedName>
    <definedName name="VAS084_F_Ilgalaikioturt34Kitosveiklosne1" localSheetId="12">'Forma 13'!$P$60</definedName>
    <definedName name="VAS084_F_Ilgalaikioturt34Kitosveiklosne1">'Forma 13'!$P$60</definedName>
    <definedName name="VAS084_F_Ilgalaikioturt34Lrklimatokaito1" localSheetId="12">'Forma 13'!$E$60</definedName>
    <definedName name="VAS084_F_Ilgalaikioturt34Lrklimatokaito1">'Forma 13'!$E$60</definedName>
    <definedName name="VAS084_F_Ilgalaikioturt34Nuotekudumblot1" localSheetId="12">'Forma 13'!$L$60</definedName>
    <definedName name="VAS084_F_Ilgalaikioturt34Nuotekudumblot1">'Forma 13'!$L$60</definedName>
    <definedName name="VAS084_F_Ilgalaikioturt34Nuotekusurinki1" localSheetId="12">'Forma 13'!$J$60</definedName>
    <definedName name="VAS084_F_Ilgalaikioturt34Nuotekusurinki1">'Forma 13'!$J$60</definedName>
    <definedName name="VAS084_F_Ilgalaikioturt34Nuotekuvalymas1" localSheetId="12">'Forma 13'!$K$60</definedName>
    <definedName name="VAS084_F_Ilgalaikioturt34Nuotekuvalymas1">'Forma 13'!$K$60</definedName>
    <definedName name="VAS084_F_Ilgalaikioturt34Pavirsiniunuot1" localSheetId="12">'Forma 13'!$M$60</definedName>
    <definedName name="VAS084_F_Ilgalaikioturt34Pavirsiniunuot1">'Forma 13'!$M$60</definedName>
    <definedName name="VAS084_F_Ilgalaikioturt34Turtovienetask1" localSheetId="12">'Forma 13'!$F$60</definedName>
    <definedName name="VAS084_F_Ilgalaikioturt34Turtovienetask1">'Forma 13'!$F$60</definedName>
    <definedName name="VAS084_F_Ilgalaikioturt35Apskaitosveikla1" localSheetId="12">'Forma 13'!$N$61</definedName>
    <definedName name="VAS084_F_Ilgalaikioturt35Apskaitosveikla1">'Forma 13'!$N$61</definedName>
    <definedName name="VAS084_F_Ilgalaikioturt35Geriamojovande7" localSheetId="12">'Forma 13'!$G$61</definedName>
    <definedName name="VAS084_F_Ilgalaikioturt35Geriamojovande7">'Forma 13'!$G$61</definedName>
    <definedName name="VAS084_F_Ilgalaikioturt35Geriamojovande8" localSheetId="12">'Forma 13'!$H$61</definedName>
    <definedName name="VAS084_F_Ilgalaikioturt35Geriamojovande8">'Forma 13'!$H$61</definedName>
    <definedName name="VAS084_F_Ilgalaikioturt35Geriamojovande9" localSheetId="12">'Forma 13'!$I$61</definedName>
    <definedName name="VAS084_F_Ilgalaikioturt35Geriamojovande9">'Forma 13'!$I$61</definedName>
    <definedName name="VAS084_F_Ilgalaikioturt35Inventorinisnu1" localSheetId="12">'Forma 13'!$D$61</definedName>
    <definedName name="VAS084_F_Ilgalaikioturt35Inventorinisnu1">'Forma 13'!$D$61</definedName>
    <definedName name="VAS084_F_Ilgalaikioturt35Kitareguliuoja1" localSheetId="12">'Forma 13'!$O$61</definedName>
    <definedName name="VAS084_F_Ilgalaikioturt35Kitareguliuoja1">'Forma 13'!$O$61</definedName>
    <definedName name="VAS084_F_Ilgalaikioturt35Kitosveiklosne1" localSheetId="12">'Forma 13'!$P$61</definedName>
    <definedName name="VAS084_F_Ilgalaikioturt35Kitosveiklosne1">'Forma 13'!$P$61</definedName>
    <definedName name="VAS084_F_Ilgalaikioturt35Lrklimatokaito1" localSheetId="12">'Forma 13'!$E$61</definedName>
    <definedName name="VAS084_F_Ilgalaikioturt35Lrklimatokaito1">'Forma 13'!$E$61</definedName>
    <definedName name="VAS084_F_Ilgalaikioturt35Nuotekudumblot1" localSheetId="12">'Forma 13'!$L$61</definedName>
    <definedName name="VAS084_F_Ilgalaikioturt35Nuotekudumblot1">'Forma 13'!$L$61</definedName>
    <definedName name="VAS084_F_Ilgalaikioturt35Nuotekusurinki1" localSheetId="12">'Forma 13'!$J$61</definedName>
    <definedName name="VAS084_F_Ilgalaikioturt35Nuotekusurinki1">'Forma 13'!$J$61</definedName>
    <definedName name="VAS084_F_Ilgalaikioturt35Nuotekuvalymas1" localSheetId="12">'Forma 13'!$K$61</definedName>
    <definedName name="VAS084_F_Ilgalaikioturt35Nuotekuvalymas1">'Forma 13'!$K$61</definedName>
    <definedName name="VAS084_F_Ilgalaikioturt35Pavirsiniunuot1" localSheetId="12">'Forma 13'!$M$61</definedName>
    <definedName name="VAS084_F_Ilgalaikioturt35Pavirsiniunuot1">'Forma 13'!$M$61</definedName>
    <definedName name="VAS084_F_Ilgalaikioturt35Turtovienetask1" localSheetId="12">'Forma 13'!$F$61</definedName>
    <definedName name="VAS084_F_Ilgalaikioturt35Turtovienetask1">'Forma 13'!$F$61</definedName>
    <definedName name="VAS084_F_Ilgalaikioturt36Apskaitosveikla1" localSheetId="12">'Forma 13'!$N$62</definedName>
    <definedName name="VAS084_F_Ilgalaikioturt36Apskaitosveikla1">'Forma 13'!$N$62</definedName>
    <definedName name="VAS084_F_Ilgalaikioturt36Geriamojovande7" localSheetId="12">'Forma 13'!$G$62</definedName>
    <definedName name="VAS084_F_Ilgalaikioturt36Geriamojovande7">'Forma 13'!$G$62</definedName>
    <definedName name="VAS084_F_Ilgalaikioturt36Geriamojovande8" localSheetId="12">'Forma 13'!$H$62</definedName>
    <definedName name="VAS084_F_Ilgalaikioturt36Geriamojovande8">'Forma 13'!$H$62</definedName>
    <definedName name="VAS084_F_Ilgalaikioturt36Geriamojovande9" localSheetId="12">'Forma 13'!$I$62</definedName>
    <definedName name="VAS084_F_Ilgalaikioturt36Geriamojovande9">'Forma 13'!$I$62</definedName>
    <definedName name="VAS084_F_Ilgalaikioturt36Inventorinisnu1" localSheetId="12">'Forma 13'!$D$62</definedName>
    <definedName name="VAS084_F_Ilgalaikioturt36Inventorinisnu1">'Forma 13'!$D$62</definedName>
    <definedName name="VAS084_F_Ilgalaikioturt36Kitareguliuoja1" localSheetId="12">'Forma 13'!$O$62</definedName>
    <definedName name="VAS084_F_Ilgalaikioturt36Kitareguliuoja1">'Forma 13'!$O$62</definedName>
    <definedName name="VAS084_F_Ilgalaikioturt36Kitosveiklosne1" localSheetId="12">'Forma 13'!$P$62</definedName>
    <definedName name="VAS084_F_Ilgalaikioturt36Kitosveiklosne1">'Forma 13'!$P$62</definedName>
    <definedName name="VAS084_F_Ilgalaikioturt36Lrklimatokaito1" localSheetId="12">'Forma 13'!$E$62</definedName>
    <definedName name="VAS084_F_Ilgalaikioturt36Lrklimatokaito1">'Forma 13'!$E$62</definedName>
    <definedName name="VAS084_F_Ilgalaikioturt36Nuotekudumblot1" localSheetId="12">'Forma 13'!$L$62</definedName>
    <definedName name="VAS084_F_Ilgalaikioturt36Nuotekudumblot1">'Forma 13'!$L$62</definedName>
    <definedName name="VAS084_F_Ilgalaikioturt36Nuotekusurinki1" localSheetId="12">'Forma 13'!$J$62</definedName>
    <definedName name="VAS084_F_Ilgalaikioturt36Nuotekusurinki1">'Forma 13'!$J$62</definedName>
    <definedName name="VAS084_F_Ilgalaikioturt36Nuotekuvalymas1" localSheetId="12">'Forma 13'!$K$62</definedName>
    <definedName name="VAS084_F_Ilgalaikioturt36Nuotekuvalymas1">'Forma 13'!$K$62</definedName>
    <definedName name="VAS084_F_Ilgalaikioturt36Pavirsiniunuot1" localSheetId="12">'Forma 13'!$M$62</definedName>
    <definedName name="VAS084_F_Ilgalaikioturt36Pavirsiniunuot1">'Forma 13'!$M$62</definedName>
    <definedName name="VAS084_F_Ilgalaikioturt36Turtovienetask1" localSheetId="12">'Forma 13'!$F$62</definedName>
    <definedName name="VAS084_F_Ilgalaikioturt36Turtovienetask1">'Forma 13'!$F$62</definedName>
    <definedName name="VAS084_F_Ilgalaikioturt37Apskaitosveikla1" localSheetId="12">'Forma 13'!$N$64</definedName>
    <definedName name="VAS084_F_Ilgalaikioturt37Apskaitosveikla1">'Forma 13'!$N$64</definedName>
    <definedName name="VAS084_F_Ilgalaikioturt37Geriamojovande7" localSheetId="12">'Forma 13'!$G$64</definedName>
    <definedName name="VAS084_F_Ilgalaikioturt37Geriamojovande7">'Forma 13'!$G$64</definedName>
    <definedName name="VAS084_F_Ilgalaikioturt37Geriamojovande8" localSheetId="12">'Forma 13'!$H$64</definedName>
    <definedName name="VAS084_F_Ilgalaikioturt37Geriamojovande8">'Forma 13'!$H$64</definedName>
    <definedName name="VAS084_F_Ilgalaikioturt37Geriamojovande9" localSheetId="12">'Forma 13'!$I$64</definedName>
    <definedName name="VAS084_F_Ilgalaikioturt37Geriamojovande9">'Forma 13'!$I$64</definedName>
    <definedName name="VAS084_F_Ilgalaikioturt37Inventorinisnu1" localSheetId="12">'Forma 13'!$D$64</definedName>
    <definedName name="VAS084_F_Ilgalaikioturt37Inventorinisnu1">'Forma 13'!$D$64</definedName>
    <definedName name="VAS084_F_Ilgalaikioturt37Kitareguliuoja1" localSheetId="12">'Forma 13'!$O$64</definedName>
    <definedName name="VAS084_F_Ilgalaikioturt37Kitareguliuoja1">'Forma 13'!$O$64</definedName>
    <definedName name="VAS084_F_Ilgalaikioturt37Kitosveiklosne1" localSheetId="12">'Forma 13'!$P$64</definedName>
    <definedName name="VAS084_F_Ilgalaikioturt37Kitosveiklosne1">'Forma 13'!$P$64</definedName>
    <definedName name="VAS084_F_Ilgalaikioturt37Lrklimatokaito1" localSheetId="12">'Forma 13'!$E$64</definedName>
    <definedName name="VAS084_F_Ilgalaikioturt37Lrklimatokaito1">'Forma 13'!$E$64</definedName>
    <definedName name="VAS084_F_Ilgalaikioturt37Nuotekudumblot1" localSheetId="12">'Forma 13'!$L$64</definedName>
    <definedName name="VAS084_F_Ilgalaikioturt37Nuotekudumblot1">'Forma 13'!$L$64</definedName>
    <definedName name="VAS084_F_Ilgalaikioturt37Nuotekusurinki1" localSheetId="12">'Forma 13'!$J$64</definedName>
    <definedName name="VAS084_F_Ilgalaikioturt37Nuotekusurinki1">'Forma 13'!$J$64</definedName>
    <definedName name="VAS084_F_Ilgalaikioturt37Nuotekuvalymas1" localSheetId="12">'Forma 13'!$K$64</definedName>
    <definedName name="VAS084_F_Ilgalaikioturt37Nuotekuvalymas1">'Forma 13'!$K$64</definedName>
    <definedName name="VAS084_F_Ilgalaikioturt37Pavirsiniunuot1" localSheetId="12">'Forma 13'!$M$64</definedName>
    <definedName name="VAS084_F_Ilgalaikioturt37Pavirsiniunuot1">'Forma 13'!$M$64</definedName>
    <definedName name="VAS084_F_Ilgalaikioturt37Turtovienetask1" localSheetId="12">'Forma 13'!$F$64</definedName>
    <definedName name="VAS084_F_Ilgalaikioturt37Turtovienetask1">'Forma 13'!$F$64</definedName>
    <definedName name="VAS084_F_Ilgalaikioturt38Apskaitosveikla1" localSheetId="12">'Forma 13'!$N$65</definedName>
    <definedName name="VAS084_F_Ilgalaikioturt38Apskaitosveikla1">'Forma 13'!$N$65</definedName>
    <definedName name="VAS084_F_Ilgalaikioturt38Geriamojovande7" localSheetId="12">'Forma 13'!$G$65</definedName>
    <definedName name="VAS084_F_Ilgalaikioturt38Geriamojovande7">'Forma 13'!$G$65</definedName>
    <definedName name="VAS084_F_Ilgalaikioturt38Geriamojovande8" localSheetId="12">'Forma 13'!$H$65</definedName>
    <definedName name="VAS084_F_Ilgalaikioturt38Geriamojovande8">'Forma 13'!$H$65</definedName>
    <definedName name="VAS084_F_Ilgalaikioturt38Geriamojovande9" localSheetId="12">'Forma 13'!$I$65</definedName>
    <definedName name="VAS084_F_Ilgalaikioturt38Geriamojovande9">'Forma 13'!$I$65</definedName>
    <definedName name="VAS084_F_Ilgalaikioturt38Inventorinisnu1" localSheetId="12">'Forma 13'!$D$65</definedName>
    <definedName name="VAS084_F_Ilgalaikioturt38Inventorinisnu1">'Forma 13'!$D$65</definedName>
    <definedName name="VAS084_F_Ilgalaikioturt38Kitareguliuoja1" localSheetId="12">'Forma 13'!$O$65</definedName>
    <definedName name="VAS084_F_Ilgalaikioturt38Kitareguliuoja1">'Forma 13'!$O$65</definedName>
    <definedName name="VAS084_F_Ilgalaikioturt38Kitosveiklosne1" localSheetId="12">'Forma 13'!$P$65</definedName>
    <definedName name="VAS084_F_Ilgalaikioturt38Kitosveiklosne1">'Forma 13'!$P$65</definedName>
    <definedName name="VAS084_F_Ilgalaikioturt38Lrklimatokaito1" localSheetId="12">'Forma 13'!$E$65</definedName>
    <definedName name="VAS084_F_Ilgalaikioturt38Lrklimatokaito1">'Forma 13'!$E$65</definedName>
    <definedName name="VAS084_F_Ilgalaikioturt38Nuotekudumblot1" localSheetId="12">'Forma 13'!$L$65</definedName>
    <definedName name="VAS084_F_Ilgalaikioturt38Nuotekudumblot1">'Forma 13'!$L$65</definedName>
    <definedName name="VAS084_F_Ilgalaikioturt38Nuotekusurinki1" localSheetId="12">'Forma 13'!$J$65</definedName>
    <definedName name="VAS084_F_Ilgalaikioturt38Nuotekusurinki1">'Forma 13'!$J$65</definedName>
    <definedName name="VAS084_F_Ilgalaikioturt38Nuotekuvalymas1" localSheetId="12">'Forma 13'!$K$65</definedName>
    <definedName name="VAS084_F_Ilgalaikioturt38Nuotekuvalymas1">'Forma 13'!$K$65</definedName>
    <definedName name="VAS084_F_Ilgalaikioturt38Pavirsiniunuot1" localSheetId="12">'Forma 13'!$M$65</definedName>
    <definedName name="VAS084_F_Ilgalaikioturt38Pavirsiniunuot1">'Forma 13'!$M$65</definedName>
    <definedName name="VAS084_F_Ilgalaikioturt38Turtovienetask1" localSheetId="12">'Forma 13'!$F$65</definedName>
    <definedName name="VAS084_F_Ilgalaikioturt38Turtovienetask1">'Forma 13'!$F$65</definedName>
    <definedName name="VAS084_F_Ilgalaikioturt39Apskaitosveikla1" localSheetId="12">'Forma 13'!$N$66</definedName>
    <definedName name="VAS084_F_Ilgalaikioturt39Apskaitosveikla1">'Forma 13'!$N$66</definedName>
    <definedName name="VAS084_F_Ilgalaikioturt39Geriamojovande7" localSheetId="12">'Forma 13'!$G$66</definedName>
    <definedName name="VAS084_F_Ilgalaikioturt39Geriamojovande7">'Forma 13'!$G$66</definedName>
    <definedName name="VAS084_F_Ilgalaikioturt39Geriamojovande8" localSheetId="12">'Forma 13'!$H$66</definedName>
    <definedName name="VAS084_F_Ilgalaikioturt39Geriamojovande8">'Forma 13'!$H$66</definedName>
    <definedName name="VAS084_F_Ilgalaikioturt39Geriamojovande9" localSheetId="12">'Forma 13'!$I$66</definedName>
    <definedName name="VAS084_F_Ilgalaikioturt39Geriamojovande9">'Forma 13'!$I$66</definedName>
    <definedName name="VAS084_F_Ilgalaikioturt39Inventorinisnu1" localSheetId="12">'Forma 13'!$D$66</definedName>
    <definedName name="VAS084_F_Ilgalaikioturt39Inventorinisnu1">'Forma 13'!$D$66</definedName>
    <definedName name="VAS084_F_Ilgalaikioturt39Kitareguliuoja1" localSheetId="12">'Forma 13'!$O$66</definedName>
    <definedName name="VAS084_F_Ilgalaikioturt39Kitareguliuoja1">'Forma 13'!$O$66</definedName>
    <definedName name="VAS084_F_Ilgalaikioturt39Kitosveiklosne1" localSheetId="12">'Forma 13'!$P$66</definedName>
    <definedName name="VAS084_F_Ilgalaikioturt39Kitosveiklosne1">'Forma 13'!$P$66</definedName>
    <definedName name="VAS084_F_Ilgalaikioturt39Lrklimatokaito1" localSheetId="12">'Forma 13'!$E$66</definedName>
    <definedName name="VAS084_F_Ilgalaikioturt39Lrklimatokaito1">'Forma 13'!$E$66</definedName>
    <definedName name="VAS084_F_Ilgalaikioturt39Nuotekudumblot1" localSheetId="12">'Forma 13'!$L$66</definedName>
    <definedName name="VAS084_F_Ilgalaikioturt39Nuotekudumblot1">'Forma 13'!$L$66</definedName>
    <definedName name="VAS084_F_Ilgalaikioturt39Nuotekusurinki1" localSheetId="12">'Forma 13'!$J$66</definedName>
    <definedName name="VAS084_F_Ilgalaikioturt39Nuotekusurinki1">'Forma 13'!$J$66</definedName>
    <definedName name="VAS084_F_Ilgalaikioturt39Nuotekuvalymas1" localSheetId="12">'Forma 13'!$K$66</definedName>
    <definedName name="VAS084_F_Ilgalaikioturt39Nuotekuvalymas1">'Forma 13'!$K$66</definedName>
    <definedName name="VAS084_F_Ilgalaikioturt39Pavirsiniunuot1" localSheetId="12">'Forma 13'!$M$66</definedName>
    <definedName name="VAS084_F_Ilgalaikioturt39Pavirsiniunuot1">'Forma 13'!$M$66</definedName>
    <definedName name="VAS084_F_Ilgalaikioturt39Turtovienetask1" localSheetId="12">'Forma 13'!$F$66</definedName>
    <definedName name="VAS084_F_Ilgalaikioturt39Turtovienetask1">'Forma 13'!$F$66</definedName>
    <definedName name="VAS084_F_Ilgalaikioturt3Apskaitosveikla1" localSheetId="12">'Forma 13'!$N$15</definedName>
    <definedName name="VAS084_F_Ilgalaikioturt3Apskaitosveikla1">'Forma 13'!$N$15</definedName>
    <definedName name="VAS084_F_Ilgalaikioturt3Geriamojovande7" localSheetId="12">'Forma 13'!$G$15</definedName>
    <definedName name="VAS084_F_Ilgalaikioturt3Geriamojovande7">'Forma 13'!$G$15</definedName>
    <definedName name="VAS084_F_Ilgalaikioturt3Geriamojovande8" localSheetId="12">'Forma 13'!$H$15</definedName>
    <definedName name="VAS084_F_Ilgalaikioturt3Geriamojovande8">'Forma 13'!$H$15</definedName>
    <definedName name="VAS084_F_Ilgalaikioturt3Geriamojovande9" localSheetId="12">'Forma 13'!$I$15</definedName>
    <definedName name="VAS084_F_Ilgalaikioturt3Geriamojovande9">'Forma 13'!$I$15</definedName>
    <definedName name="VAS084_F_Ilgalaikioturt3Inventorinisnu1" localSheetId="12">'Forma 13'!$D$15</definedName>
    <definedName name="VAS084_F_Ilgalaikioturt3Inventorinisnu1">'Forma 13'!$D$15</definedName>
    <definedName name="VAS084_F_Ilgalaikioturt3Kitareguliuoja1" localSheetId="12">'Forma 13'!$O$15</definedName>
    <definedName name="VAS084_F_Ilgalaikioturt3Kitareguliuoja1">'Forma 13'!$O$15</definedName>
    <definedName name="VAS084_F_Ilgalaikioturt3Kitosveiklosne1" localSheetId="12">'Forma 13'!$P$15</definedName>
    <definedName name="VAS084_F_Ilgalaikioturt3Kitosveiklosne1">'Forma 13'!$P$15</definedName>
    <definedName name="VAS084_F_Ilgalaikioturt3Lrklimatokaito1" localSheetId="12">'Forma 13'!$E$15</definedName>
    <definedName name="VAS084_F_Ilgalaikioturt3Lrklimatokaito1">'Forma 13'!$E$15</definedName>
    <definedName name="VAS084_F_Ilgalaikioturt3Nuotekudumblot1" localSheetId="12">'Forma 13'!$L$15</definedName>
    <definedName name="VAS084_F_Ilgalaikioturt3Nuotekudumblot1">'Forma 13'!$L$15</definedName>
    <definedName name="VAS084_F_Ilgalaikioturt3Nuotekusurinki1" localSheetId="12">'Forma 13'!$J$15</definedName>
    <definedName name="VAS084_F_Ilgalaikioturt3Nuotekusurinki1">'Forma 13'!$J$15</definedName>
    <definedName name="VAS084_F_Ilgalaikioturt3Nuotekuvalymas1" localSheetId="12">'Forma 13'!$K$15</definedName>
    <definedName name="VAS084_F_Ilgalaikioturt3Nuotekuvalymas1">'Forma 13'!$K$15</definedName>
    <definedName name="VAS084_F_Ilgalaikioturt3Pavirsiniunuot1" localSheetId="12">'Forma 13'!$M$15</definedName>
    <definedName name="VAS084_F_Ilgalaikioturt3Pavirsiniunuot1">'Forma 13'!$M$15</definedName>
    <definedName name="VAS084_F_Ilgalaikioturt3Turtovienetask1" localSheetId="12">'Forma 13'!$F$15</definedName>
    <definedName name="VAS084_F_Ilgalaikioturt3Turtovienetask1">'Forma 13'!$F$15</definedName>
    <definedName name="VAS084_F_Ilgalaikioturt40Apskaitosveikla1" localSheetId="12">'Forma 13'!$N$68</definedName>
    <definedName name="VAS084_F_Ilgalaikioturt40Apskaitosveikla1">'Forma 13'!$N$68</definedName>
    <definedName name="VAS084_F_Ilgalaikioturt40Geriamojovande7" localSheetId="12">'Forma 13'!$G$68</definedName>
    <definedName name="VAS084_F_Ilgalaikioturt40Geriamojovande7">'Forma 13'!$G$68</definedName>
    <definedName name="VAS084_F_Ilgalaikioturt40Geriamojovande8" localSheetId="12">'Forma 13'!$H$68</definedName>
    <definedName name="VAS084_F_Ilgalaikioturt40Geriamojovande8">'Forma 13'!$H$68</definedName>
    <definedName name="VAS084_F_Ilgalaikioturt40Geriamojovande9" localSheetId="12">'Forma 13'!$I$68</definedName>
    <definedName name="VAS084_F_Ilgalaikioturt40Geriamojovande9">'Forma 13'!$I$68</definedName>
    <definedName name="VAS084_F_Ilgalaikioturt40Inventorinisnu1" localSheetId="12">'Forma 13'!$D$68</definedName>
    <definedName name="VAS084_F_Ilgalaikioturt40Inventorinisnu1">'Forma 13'!$D$68</definedName>
    <definedName name="VAS084_F_Ilgalaikioturt40Kitareguliuoja1" localSheetId="12">'Forma 13'!$O$68</definedName>
    <definedName name="VAS084_F_Ilgalaikioturt40Kitareguliuoja1">'Forma 13'!$O$68</definedName>
    <definedName name="VAS084_F_Ilgalaikioturt40Kitosveiklosne1" localSheetId="12">'Forma 13'!$P$68</definedName>
    <definedName name="VAS084_F_Ilgalaikioturt40Kitosveiklosne1">'Forma 13'!$P$68</definedName>
    <definedName name="VAS084_F_Ilgalaikioturt40Lrklimatokaito1" localSheetId="12">'Forma 13'!$E$68</definedName>
    <definedName name="VAS084_F_Ilgalaikioturt40Lrklimatokaito1">'Forma 13'!$E$68</definedName>
    <definedName name="VAS084_F_Ilgalaikioturt40Nuotekudumblot1" localSheetId="12">'Forma 13'!$L$68</definedName>
    <definedName name="VAS084_F_Ilgalaikioturt40Nuotekudumblot1">'Forma 13'!$L$68</definedName>
    <definedName name="VAS084_F_Ilgalaikioturt40Nuotekusurinki1" localSheetId="12">'Forma 13'!$J$68</definedName>
    <definedName name="VAS084_F_Ilgalaikioturt40Nuotekusurinki1">'Forma 13'!$J$68</definedName>
    <definedName name="VAS084_F_Ilgalaikioturt40Nuotekuvalymas1" localSheetId="12">'Forma 13'!$K$68</definedName>
    <definedName name="VAS084_F_Ilgalaikioturt40Nuotekuvalymas1">'Forma 13'!$K$68</definedName>
    <definedName name="VAS084_F_Ilgalaikioturt40Pavirsiniunuot1" localSheetId="12">'Forma 13'!$M$68</definedName>
    <definedName name="VAS084_F_Ilgalaikioturt40Pavirsiniunuot1">'Forma 13'!$M$68</definedName>
    <definedName name="VAS084_F_Ilgalaikioturt40Turtovienetask1" localSheetId="12">'Forma 13'!$F$68</definedName>
    <definedName name="VAS084_F_Ilgalaikioturt40Turtovienetask1">'Forma 13'!$F$68</definedName>
    <definedName name="VAS084_F_Ilgalaikioturt41Apskaitosveikla1" localSheetId="12">'Forma 13'!$N$69</definedName>
    <definedName name="VAS084_F_Ilgalaikioturt41Apskaitosveikla1">'Forma 13'!$N$69</definedName>
    <definedName name="VAS084_F_Ilgalaikioturt41Geriamojovande7" localSheetId="12">'Forma 13'!$G$69</definedName>
    <definedName name="VAS084_F_Ilgalaikioturt41Geriamojovande7">'Forma 13'!$G$69</definedName>
    <definedName name="VAS084_F_Ilgalaikioturt41Geriamojovande8" localSheetId="12">'Forma 13'!$H$69</definedName>
    <definedName name="VAS084_F_Ilgalaikioturt41Geriamojovande8">'Forma 13'!$H$69</definedName>
    <definedName name="VAS084_F_Ilgalaikioturt41Geriamojovande9" localSheetId="12">'Forma 13'!$I$69</definedName>
    <definedName name="VAS084_F_Ilgalaikioturt41Geriamojovande9">'Forma 13'!$I$69</definedName>
    <definedName name="VAS084_F_Ilgalaikioturt41Inventorinisnu1" localSheetId="12">'Forma 13'!$D$69</definedName>
    <definedName name="VAS084_F_Ilgalaikioturt41Inventorinisnu1">'Forma 13'!$D$69</definedName>
    <definedName name="VAS084_F_Ilgalaikioturt41Kitareguliuoja1" localSheetId="12">'Forma 13'!$O$69</definedName>
    <definedName name="VAS084_F_Ilgalaikioturt41Kitareguliuoja1">'Forma 13'!$O$69</definedName>
    <definedName name="VAS084_F_Ilgalaikioturt41Kitosveiklosne1" localSheetId="12">'Forma 13'!$P$69</definedName>
    <definedName name="VAS084_F_Ilgalaikioturt41Kitosveiklosne1">'Forma 13'!$P$69</definedName>
    <definedName name="VAS084_F_Ilgalaikioturt41Lrklimatokaito1" localSheetId="12">'Forma 13'!$E$69</definedName>
    <definedName name="VAS084_F_Ilgalaikioturt41Lrklimatokaito1">'Forma 13'!$E$69</definedName>
    <definedName name="VAS084_F_Ilgalaikioturt41Nuotekudumblot1" localSheetId="12">'Forma 13'!$L$69</definedName>
    <definedName name="VAS084_F_Ilgalaikioturt41Nuotekudumblot1">'Forma 13'!$L$69</definedName>
    <definedName name="VAS084_F_Ilgalaikioturt41Nuotekusurinki1" localSheetId="12">'Forma 13'!$J$69</definedName>
    <definedName name="VAS084_F_Ilgalaikioturt41Nuotekusurinki1">'Forma 13'!$J$69</definedName>
    <definedName name="VAS084_F_Ilgalaikioturt41Nuotekuvalymas1" localSheetId="12">'Forma 13'!$K$69</definedName>
    <definedName name="VAS084_F_Ilgalaikioturt41Nuotekuvalymas1">'Forma 13'!$K$69</definedName>
    <definedName name="VAS084_F_Ilgalaikioturt41Pavirsiniunuot1" localSheetId="12">'Forma 13'!$M$69</definedName>
    <definedName name="VAS084_F_Ilgalaikioturt41Pavirsiniunuot1">'Forma 13'!$M$69</definedName>
    <definedName name="VAS084_F_Ilgalaikioturt41Turtovienetask1" localSheetId="12">'Forma 13'!$F$69</definedName>
    <definedName name="VAS084_F_Ilgalaikioturt41Turtovienetask1">'Forma 13'!$F$69</definedName>
    <definedName name="VAS084_F_Ilgalaikioturt42Apskaitosveikla1" localSheetId="12">'Forma 13'!$N$70</definedName>
    <definedName name="VAS084_F_Ilgalaikioturt42Apskaitosveikla1">'Forma 13'!$N$70</definedName>
    <definedName name="VAS084_F_Ilgalaikioturt42Geriamojovande7" localSheetId="12">'Forma 13'!$G$70</definedName>
    <definedName name="VAS084_F_Ilgalaikioturt42Geriamojovande7">'Forma 13'!$G$70</definedName>
    <definedName name="VAS084_F_Ilgalaikioturt42Geriamojovande8" localSheetId="12">'Forma 13'!$H$70</definedName>
    <definedName name="VAS084_F_Ilgalaikioturt42Geriamojovande8">'Forma 13'!$H$70</definedName>
    <definedName name="VAS084_F_Ilgalaikioturt42Geriamojovande9" localSheetId="12">'Forma 13'!$I$70</definedName>
    <definedName name="VAS084_F_Ilgalaikioturt42Geriamojovande9">'Forma 13'!$I$70</definedName>
    <definedName name="VAS084_F_Ilgalaikioturt42Inventorinisnu1" localSheetId="12">'Forma 13'!$D$70</definedName>
    <definedName name="VAS084_F_Ilgalaikioturt42Inventorinisnu1">'Forma 13'!$D$70</definedName>
    <definedName name="VAS084_F_Ilgalaikioturt42Kitareguliuoja1" localSheetId="12">'Forma 13'!$O$70</definedName>
    <definedName name="VAS084_F_Ilgalaikioturt42Kitareguliuoja1">'Forma 13'!$O$70</definedName>
    <definedName name="VAS084_F_Ilgalaikioturt42Kitosveiklosne1" localSheetId="12">'Forma 13'!$P$70</definedName>
    <definedName name="VAS084_F_Ilgalaikioturt42Kitosveiklosne1">'Forma 13'!$P$70</definedName>
    <definedName name="VAS084_F_Ilgalaikioturt42Lrklimatokaito1" localSheetId="12">'Forma 13'!$E$70</definedName>
    <definedName name="VAS084_F_Ilgalaikioturt42Lrklimatokaito1">'Forma 13'!$E$70</definedName>
    <definedName name="VAS084_F_Ilgalaikioturt42Nuotekudumblot1" localSheetId="12">'Forma 13'!$L$70</definedName>
    <definedName name="VAS084_F_Ilgalaikioturt42Nuotekudumblot1">'Forma 13'!$L$70</definedName>
    <definedName name="VAS084_F_Ilgalaikioturt42Nuotekusurinki1" localSheetId="12">'Forma 13'!$J$70</definedName>
    <definedName name="VAS084_F_Ilgalaikioturt42Nuotekusurinki1">'Forma 13'!$J$70</definedName>
    <definedName name="VAS084_F_Ilgalaikioturt42Nuotekuvalymas1" localSheetId="12">'Forma 13'!$K$70</definedName>
    <definedName name="VAS084_F_Ilgalaikioturt42Nuotekuvalymas1">'Forma 13'!$K$70</definedName>
    <definedName name="VAS084_F_Ilgalaikioturt42Pavirsiniunuot1" localSheetId="12">'Forma 13'!$M$70</definedName>
    <definedName name="VAS084_F_Ilgalaikioturt42Pavirsiniunuot1">'Forma 13'!$M$70</definedName>
    <definedName name="VAS084_F_Ilgalaikioturt42Turtovienetask1" localSheetId="12">'Forma 13'!$F$70</definedName>
    <definedName name="VAS084_F_Ilgalaikioturt42Turtovienetask1">'Forma 13'!$F$70</definedName>
    <definedName name="VAS084_F_Ilgalaikioturt43Apskaitosveikla1" localSheetId="12">'Forma 13'!$N$72</definedName>
    <definedName name="VAS084_F_Ilgalaikioturt43Apskaitosveikla1">'Forma 13'!$N$72</definedName>
    <definedName name="VAS084_F_Ilgalaikioturt43Geriamojovande7" localSheetId="12">'Forma 13'!$G$72</definedName>
    <definedName name="VAS084_F_Ilgalaikioturt43Geriamojovande7">'Forma 13'!$G$72</definedName>
    <definedName name="VAS084_F_Ilgalaikioturt43Geriamojovande8" localSheetId="12">'Forma 13'!$H$72</definedName>
    <definedName name="VAS084_F_Ilgalaikioturt43Geriamojovande8">'Forma 13'!$H$72</definedName>
    <definedName name="VAS084_F_Ilgalaikioturt43Geriamojovande9" localSheetId="12">'Forma 13'!$I$72</definedName>
    <definedName name="VAS084_F_Ilgalaikioturt43Geriamojovande9">'Forma 13'!$I$72</definedName>
    <definedName name="VAS084_F_Ilgalaikioturt43Inventorinisnu1" localSheetId="12">'Forma 13'!$D$72</definedName>
    <definedName name="VAS084_F_Ilgalaikioturt43Inventorinisnu1">'Forma 13'!$D$72</definedName>
    <definedName name="VAS084_F_Ilgalaikioturt43Kitareguliuoja1" localSheetId="12">'Forma 13'!$O$72</definedName>
    <definedName name="VAS084_F_Ilgalaikioturt43Kitareguliuoja1">'Forma 13'!$O$72</definedName>
    <definedName name="VAS084_F_Ilgalaikioturt43Kitosveiklosne1" localSheetId="12">'Forma 13'!$P$72</definedName>
    <definedName name="VAS084_F_Ilgalaikioturt43Kitosveiklosne1">'Forma 13'!$P$72</definedName>
    <definedName name="VAS084_F_Ilgalaikioturt43Lrklimatokaito1" localSheetId="12">'Forma 13'!$E$72</definedName>
    <definedName name="VAS084_F_Ilgalaikioturt43Lrklimatokaito1">'Forma 13'!$E$72</definedName>
    <definedName name="VAS084_F_Ilgalaikioturt43Nuotekudumblot1" localSheetId="12">'Forma 13'!$L$72</definedName>
    <definedName name="VAS084_F_Ilgalaikioturt43Nuotekudumblot1">'Forma 13'!$L$72</definedName>
    <definedName name="VAS084_F_Ilgalaikioturt43Nuotekusurinki1" localSheetId="12">'Forma 13'!$J$72</definedName>
    <definedName name="VAS084_F_Ilgalaikioturt43Nuotekusurinki1">'Forma 13'!$J$72</definedName>
    <definedName name="VAS084_F_Ilgalaikioturt43Nuotekuvalymas1" localSheetId="12">'Forma 13'!$K$72</definedName>
    <definedName name="VAS084_F_Ilgalaikioturt43Nuotekuvalymas1">'Forma 13'!$K$72</definedName>
    <definedName name="VAS084_F_Ilgalaikioturt43Pavirsiniunuot1" localSheetId="12">'Forma 13'!$M$72</definedName>
    <definedName name="VAS084_F_Ilgalaikioturt43Pavirsiniunuot1">'Forma 13'!$M$72</definedName>
    <definedName name="VAS084_F_Ilgalaikioturt43Turtovienetask1" localSheetId="12">'Forma 13'!$F$72</definedName>
    <definedName name="VAS084_F_Ilgalaikioturt43Turtovienetask1">'Forma 13'!$F$72</definedName>
    <definedName name="VAS084_F_Ilgalaikioturt44Apskaitosveikla1" localSheetId="12">'Forma 13'!$N$73</definedName>
    <definedName name="VAS084_F_Ilgalaikioturt44Apskaitosveikla1">'Forma 13'!$N$73</definedName>
    <definedName name="VAS084_F_Ilgalaikioturt44Geriamojovande7" localSheetId="12">'Forma 13'!$G$73</definedName>
    <definedName name="VAS084_F_Ilgalaikioturt44Geriamojovande7">'Forma 13'!$G$73</definedName>
    <definedName name="VAS084_F_Ilgalaikioturt44Geriamojovande8" localSheetId="12">'Forma 13'!$H$73</definedName>
    <definedName name="VAS084_F_Ilgalaikioturt44Geriamojovande8">'Forma 13'!$H$73</definedName>
    <definedName name="VAS084_F_Ilgalaikioturt44Geriamojovande9" localSheetId="12">'Forma 13'!$I$73</definedName>
    <definedName name="VAS084_F_Ilgalaikioturt44Geriamojovande9">'Forma 13'!$I$73</definedName>
    <definedName name="VAS084_F_Ilgalaikioturt44Inventorinisnu1" localSheetId="12">'Forma 13'!$D$73</definedName>
    <definedName name="VAS084_F_Ilgalaikioturt44Inventorinisnu1">'Forma 13'!$D$73</definedName>
    <definedName name="VAS084_F_Ilgalaikioturt44Kitareguliuoja1" localSheetId="12">'Forma 13'!$O$73</definedName>
    <definedName name="VAS084_F_Ilgalaikioturt44Kitareguliuoja1">'Forma 13'!$O$73</definedName>
    <definedName name="VAS084_F_Ilgalaikioturt44Kitosveiklosne1" localSheetId="12">'Forma 13'!$P$73</definedName>
    <definedName name="VAS084_F_Ilgalaikioturt44Kitosveiklosne1">'Forma 13'!$P$73</definedName>
    <definedName name="VAS084_F_Ilgalaikioturt44Lrklimatokaito1" localSheetId="12">'Forma 13'!$E$73</definedName>
    <definedName name="VAS084_F_Ilgalaikioturt44Lrklimatokaito1">'Forma 13'!$E$73</definedName>
    <definedName name="VAS084_F_Ilgalaikioturt44Nuotekudumblot1" localSheetId="12">'Forma 13'!$L$73</definedName>
    <definedName name="VAS084_F_Ilgalaikioturt44Nuotekudumblot1">'Forma 13'!$L$73</definedName>
    <definedName name="VAS084_F_Ilgalaikioturt44Nuotekusurinki1" localSheetId="12">'Forma 13'!$J$73</definedName>
    <definedName name="VAS084_F_Ilgalaikioturt44Nuotekusurinki1">'Forma 13'!$J$73</definedName>
    <definedName name="VAS084_F_Ilgalaikioturt44Nuotekuvalymas1" localSheetId="12">'Forma 13'!$K$73</definedName>
    <definedName name="VAS084_F_Ilgalaikioturt44Nuotekuvalymas1">'Forma 13'!$K$73</definedName>
    <definedName name="VAS084_F_Ilgalaikioturt44Pavirsiniunuot1" localSheetId="12">'Forma 13'!$M$73</definedName>
    <definedName name="VAS084_F_Ilgalaikioturt44Pavirsiniunuot1">'Forma 13'!$M$73</definedName>
    <definedName name="VAS084_F_Ilgalaikioturt44Turtovienetask1" localSheetId="12">'Forma 13'!$F$73</definedName>
    <definedName name="VAS084_F_Ilgalaikioturt44Turtovienetask1">'Forma 13'!$F$73</definedName>
    <definedName name="VAS084_F_Ilgalaikioturt45Apskaitosveikla1" localSheetId="12">'Forma 13'!$N$74</definedName>
    <definedName name="VAS084_F_Ilgalaikioturt45Apskaitosveikla1">'Forma 13'!$N$74</definedName>
    <definedName name="VAS084_F_Ilgalaikioturt45Geriamojovande7" localSheetId="12">'Forma 13'!$G$74</definedName>
    <definedName name="VAS084_F_Ilgalaikioturt45Geriamojovande7">'Forma 13'!$G$74</definedName>
    <definedName name="VAS084_F_Ilgalaikioturt45Geriamojovande8" localSheetId="12">'Forma 13'!$H$74</definedName>
    <definedName name="VAS084_F_Ilgalaikioturt45Geriamojovande8">'Forma 13'!$H$74</definedName>
    <definedName name="VAS084_F_Ilgalaikioturt45Geriamojovande9" localSheetId="12">'Forma 13'!$I$74</definedName>
    <definedName name="VAS084_F_Ilgalaikioturt45Geriamojovande9">'Forma 13'!$I$74</definedName>
    <definedName name="VAS084_F_Ilgalaikioturt45Inventorinisnu1" localSheetId="12">'Forma 13'!$D$74</definedName>
    <definedName name="VAS084_F_Ilgalaikioturt45Inventorinisnu1">'Forma 13'!$D$74</definedName>
    <definedName name="VAS084_F_Ilgalaikioturt45Kitareguliuoja1" localSheetId="12">'Forma 13'!$O$74</definedName>
    <definedName name="VAS084_F_Ilgalaikioturt45Kitareguliuoja1">'Forma 13'!$O$74</definedName>
    <definedName name="VAS084_F_Ilgalaikioturt45Kitosveiklosne1" localSheetId="12">'Forma 13'!$P$74</definedName>
    <definedName name="VAS084_F_Ilgalaikioturt45Kitosveiklosne1">'Forma 13'!$P$74</definedName>
    <definedName name="VAS084_F_Ilgalaikioturt45Lrklimatokaito1" localSheetId="12">'Forma 13'!$E$74</definedName>
    <definedName name="VAS084_F_Ilgalaikioturt45Lrklimatokaito1">'Forma 13'!$E$74</definedName>
    <definedName name="VAS084_F_Ilgalaikioturt45Nuotekudumblot1" localSheetId="12">'Forma 13'!$L$74</definedName>
    <definedName name="VAS084_F_Ilgalaikioturt45Nuotekudumblot1">'Forma 13'!$L$74</definedName>
    <definedName name="VAS084_F_Ilgalaikioturt45Nuotekusurinki1" localSheetId="12">'Forma 13'!$J$74</definedName>
    <definedName name="VAS084_F_Ilgalaikioturt45Nuotekusurinki1">'Forma 13'!$J$74</definedName>
    <definedName name="VAS084_F_Ilgalaikioturt45Nuotekuvalymas1" localSheetId="12">'Forma 13'!$K$74</definedName>
    <definedName name="VAS084_F_Ilgalaikioturt45Nuotekuvalymas1">'Forma 13'!$K$74</definedName>
    <definedName name="VAS084_F_Ilgalaikioturt45Pavirsiniunuot1" localSheetId="12">'Forma 13'!$M$74</definedName>
    <definedName name="VAS084_F_Ilgalaikioturt45Pavirsiniunuot1">'Forma 13'!$M$74</definedName>
    <definedName name="VAS084_F_Ilgalaikioturt45Turtovienetask1" localSheetId="12">'Forma 13'!$F$74</definedName>
    <definedName name="VAS084_F_Ilgalaikioturt45Turtovienetask1">'Forma 13'!$F$74</definedName>
    <definedName name="VAS084_F_Ilgalaikioturt46Apskaitosveikla1" localSheetId="12">'Forma 13'!$N$76</definedName>
    <definedName name="VAS084_F_Ilgalaikioturt46Apskaitosveikla1">'Forma 13'!$N$76</definedName>
    <definedName name="VAS084_F_Ilgalaikioturt46Geriamojovande7" localSheetId="12">'Forma 13'!$G$76</definedName>
    <definedName name="VAS084_F_Ilgalaikioturt46Geriamojovande7">'Forma 13'!$G$76</definedName>
    <definedName name="VAS084_F_Ilgalaikioturt46Geriamojovande8" localSheetId="12">'Forma 13'!$H$76</definedName>
    <definedName name="VAS084_F_Ilgalaikioturt46Geriamojovande8">'Forma 13'!$H$76</definedName>
    <definedName name="VAS084_F_Ilgalaikioturt46Geriamojovande9" localSheetId="12">'Forma 13'!$I$76</definedName>
    <definedName name="VAS084_F_Ilgalaikioturt46Geriamojovande9">'Forma 13'!$I$76</definedName>
    <definedName name="VAS084_F_Ilgalaikioturt46Inventorinisnu1" localSheetId="12">'Forma 13'!$D$76</definedName>
    <definedName name="VAS084_F_Ilgalaikioturt46Inventorinisnu1">'Forma 13'!$D$76</definedName>
    <definedName name="VAS084_F_Ilgalaikioturt46Kitareguliuoja1" localSheetId="12">'Forma 13'!$O$76</definedName>
    <definedName name="VAS084_F_Ilgalaikioturt46Kitareguliuoja1">'Forma 13'!$O$76</definedName>
    <definedName name="VAS084_F_Ilgalaikioturt46Kitosveiklosne1" localSheetId="12">'Forma 13'!$P$76</definedName>
    <definedName name="VAS084_F_Ilgalaikioturt46Kitosveiklosne1">'Forma 13'!$P$76</definedName>
    <definedName name="VAS084_F_Ilgalaikioturt46Lrklimatokaito1" localSheetId="12">'Forma 13'!$E$76</definedName>
    <definedName name="VAS084_F_Ilgalaikioturt46Lrklimatokaito1">'Forma 13'!$E$76</definedName>
    <definedName name="VAS084_F_Ilgalaikioturt46Nuotekudumblot1" localSheetId="12">'Forma 13'!$L$76</definedName>
    <definedName name="VAS084_F_Ilgalaikioturt46Nuotekudumblot1">'Forma 13'!$L$76</definedName>
    <definedName name="VAS084_F_Ilgalaikioturt46Nuotekusurinki1" localSheetId="12">'Forma 13'!$J$76</definedName>
    <definedName name="VAS084_F_Ilgalaikioturt46Nuotekusurinki1">'Forma 13'!$J$76</definedName>
    <definedName name="VAS084_F_Ilgalaikioturt46Nuotekuvalymas1" localSheetId="12">'Forma 13'!$K$76</definedName>
    <definedName name="VAS084_F_Ilgalaikioturt46Nuotekuvalymas1">'Forma 13'!$K$76</definedName>
    <definedName name="VAS084_F_Ilgalaikioturt46Pavirsiniunuot1" localSheetId="12">'Forma 13'!$M$76</definedName>
    <definedName name="VAS084_F_Ilgalaikioturt46Pavirsiniunuot1">'Forma 13'!$M$76</definedName>
    <definedName name="VAS084_F_Ilgalaikioturt46Turtovienetask1" localSheetId="12">'Forma 13'!$F$76</definedName>
    <definedName name="VAS084_F_Ilgalaikioturt46Turtovienetask1">'Forma 13'!$F$76</definedName>
    <definedName name="VAS084_F_Ilgalaikioturt47Apskaitosveikla1" localSheetId="12">'Forma 13'!$N$77</definedName>
    <definedName name="VAS084_F_Ilgalaikioturt47Apskaitosveikla1">'Forma 13'!$N$77</definedName>
    <definedName name="VAS084_F_Ilgalaikioturt47Geriamojovande7" localSheetId="12">'Forma 13'!$G$77</definedName>
    <definedName name="VAS084_F_Ilgalaikioturt47Geriamojovande7">'Forma 13'!$G$77</definedName>
    <definedName name="VAS084_F_Ilgalaikioturt47Geriamojovande8" localSheetId="12">'Forma 13'!$H$77</definedName>
    <definedName name="VAS084_F_Ilgalaikioturt47Geriamojovande8">'Forma 13'!$H$77</definedName>
    <definedName name="VAS084_F_Ilgalaikioturt47Geriamojovande9" localSheetId="12">'Forma 13'!$I$77</definedName>
    <definedName name="VAS084_F_Ilgalaikioturt47Geriamojovande9">'Forma 13'!$I$77</definedName>
    <definedName name="VAS084_F_Ilgalaikioturt47Inventorinisnu1" localSheetId="12">'Forma 13'!$D$77</definedName>
    <definedName name="VAS084_F_Ilgalaikioturt47Inventorinisnu1">'Forma 13'!$D$77</definedName>
    <definedName name="VAS084_F_Ilgalaikioturt47Kitareguliuoja1" localSheetId="12">'Forma 13'!$O$77</definedName>
    <definedName name="VAS084_F_Ilgalaikioturt47Kitareguliuoja1">'Forma 13'!$O$77</definedName>
    <definedName name="VAS084_F_Ilgalaikioturt47Kitosveiklosne1" localSheetId="12">'Forma 13'!$P$77</definedName>
    <definedName name="VAS084_F_Ilgalaikioturt47Kitosveiklosne1">'Forma 13'!$P$77</definedName>
    <definedName name="VAS084_F_Ilgalaikioturt47Lrklimatokaito1" localSheetId="12">'Forma 13'!$E$77</definedName>
    <definedName name="VAS084_F_Ilgalaikioturt47Lrklimatokaito1">'Forma 13'!$E$77</definedName>
    <definedName name="VAS084_F_Ilgalaikioturt47Nuotekudumblot1" localSheetId="12">'Forma 13'!$L$77</definedName>
    <definedName name="VAS084_F_Ilgalaikioturt47Nuotekudumblot1">'Forma 13'!$L$77</definedName>
    <definedName name="VAS084_F_Ilgalaikioturt47Nuotekusurinki1" localSheetId="12">'Forma 13'!$J$77</definedName>
    <definedName name="VAS084_F_Ilgalaikioturt47Nuotekusurinki1">'Forma 13'!$J$77</definedName>
    <definedName name="VAS084_F_Ilgalaikioturt47Nuotekuvalymas1" localSheetId="12">'Forma 13'!$K$77</definedName>
    <definedName name="VAS084_F_Ilgalaikioturt47Nuotekuvalymas1">'Forma 13'!$K$77</definedName>
    <definedName name="VAS084_F_Ilgalaikioturt47Pavirsiniunuot1" localSheetId="12">'Forma 13'!$M$77</definedName>
    <definedName name="VAS084_F_Ilgalaikioturt47Pavirsiniunuot1">'Forma 13'!$M$77</definedName>
    <definedName name="VAS084_F_Ilgalaikioturt47Turtovienetask1" localSheetId="12">'Forma 13'!$F$77</definedName>
    <definedName name="VAS084_F_Ilgalaikioturt47Turtovienetask1">'Forma 13'!$F$77</definedName>
    <definedName name="VAS084_F_Ilgalaikioturt48Apskaitosveikla1" localSheetId="12">'Forma 13'!$N$78</definedName>
    <definedName name="VAS084_F_Ilgalaikioturt48Apskaitosveikla1">'Forma 13'!$N$78</definedName>
    <definedName name="VAS084_F_Ilgalaikioturt48Geriamojovande7" localSheetId="12">'Forma 13'!$G$78</definedName>
    <definedName name="VAS084_F_Ilgalaikioturt48Geriamojovande7">'Forma 13'!$G$78</definedName>
    <definedName name="VAS084_F_Ilgalaikioturt48Geriamojovande8" localSheetId="12">'Forma 13'!$H$78</definedName>
    <definedName name="VAS084_F_Ilgalaikioturt48Geriamojovande8">'Forma 13'!$H$78</definedName>
    <definedName name="VAS084_F_Ilgalaikioturt48Geriamojovande9" localSheetId="12">'Forma 13'!$I$78</definedName>
    <definedName name="VAS084_F_Ilgalaikioturt48Geriamojovande9">'Forma 13'!$I$78</definedName>
    <definedName name="VAS084_F_Ilgalaikioturt48Inventorinisnu1" localSheetId="12">'Forma 13'!$D$78</definedName>
    <definedName name="VAS084_F_Ilgalaikioturt48Inventorinisnu1">'Forma 13'!$D$78</definedName>
    <definedName name="VAS084_F_Ilgalaikioturt48Kitareguliuoja1" localSheetId="12">'Forma 13'!$O$78</definedName>
    <definedName name="VAS084_F_Ilgalaikioturt48Kitareguliuoja1">'Forma 13'!$O$78</definedName>
    <definedName name="VAS084_F_Ilgalaikioturt48Kitosveiklosne1" localSheetId="12">'Forma 13'!$P$78</definedName>
    <definedName name="VAS084_F_Ilgalaikioturt48Kitosveiklosne1">'Forma 13'!$P$78</definedName>
    <definedName name="VAS084_F_Ilgalaikioturt48Lrklimatokaito1" localSheetId="12">'Forma 13'!$E$78</definedName>
    <definedName name="VAS084_F_Ilgalaikioturt48Lrklimatokaito1">'Forma 13'!$E$78</definedName>
    <definedName name="VAS084_F_Ilgalaikioturt48Nuotekudumblot1" localSheetId="12">'Forma 13'!$L$78</definedName>
    <definedName name="VAS084_F_Ilgalaikioturt48Nuotekudumblot1">'Forma 13'!$L$78</definedName>
    <definedName name="VAS084_F_Ilgalaikioturt48Nuotekusurinki1" localSheetId="12">'Forma 13'!$J$78</definedName>
    <definedName name="VAS084_F_Ilgalaikioturt48Nuotekusurinki1">'Forma 13'!$J$78</definedName>
    <definedName name="VAS084_F_Ilgalaikioturt48Nuotekuvalymas1" localSheetId="12">'Forma 13'!$K$78</definedName>
    <definedName name="VAS084_F_Ilgalaikioturt48Nuotekuvalymas1">'Forma 13'!$K$78</definedName>
    <definedName name="VAS084_F_Ilgalaikioturt48Pavirsiniunuot1" localSheetId="12">'Forma 13'!$M$78</definedName>
    <definedName name="VAS084_F_Ilgalaikioturt48Pavirsiniunuot1">'Forma 13'!$M$78</definedName>
    <definedName name="VAS084_F_Ilgalaikioturt48Turtovienetask1" localSheetId="12">'Forma 13'!$F$78</definedName>
    <definedName name="VAS084_F_Ilgalaikioturt48Turtovienetask1">'Forma 13'!$F$78</definedName>
    <definedName name="VAS084_F_Ilgalaikioturt49Apskaitosveikla1" localSheetId="12">'Forma 13'!$N$81</definedName>
    <definedName name="VAS084_F_Ilgalaikioturt49Apskaitosveikla1">'Forma 13'!$N$81</definedName>
    <definedName name="VAS084_F_Ilgalaikioturt49Geriamojovande7" localSheetId="12">'Forma 13'!$G$81</definedName>
    <definedName name="VAS084_F_Ilgalaikioturt49Geriamojovande7">'Forma 13'!$G$81</definedName>
    <definedName name="VAS084_F_Ilgalaikioturt49Geriamojovande8" localSheetId="12">'Forma 13'!$H$81</definedName>
    <definedName name="VAS084_F_Ilgalaikioturt49Geriamojovande8">'Forma 13'!$H$81</definedName>
    <definedName name="VAS084_F_Ilgalaikioturt49Geriamojovande9" localSheetId="12">'Forma 13'!$I$81</definedName>
    <definedName name="VAS084_F_Ilgalaikioturt49Geriamojovande9">'Forma 13'!$I$81</definedName>
    <definedName name="VAS084_F_Ilgalaikioturt49Inventorinisnu1" localSheetId="12">'Forma 13'!$D$81</definedName>
    <definedName name="VAS084_F_Ilgalaikioturt49Inventorinisnu1">'Forma 13'!$D$81</definedName>
    <definedName name="VAS084_F_Ilgalaikioturt49Kitareguliuoja1" localSheetId="12">'Forma 13'!$O$81</definedName>
    <definedName name="VAS084_F_Ilgalaikioturt49Kitareguliuoja1">'Forma 13'!$O$81</definedName>
    <definedName name="VAS084_F_Ilgalaikioturt49Kitosveiklosne1" localSheetId="12">'Forma 13'!$P$81</definedName>
    <definedName name="VAS084_F_Ilgalaikioturt49Kitosveiklosne1">'Forma 13'!$P$81</definedName>
    <definedName name="VAS084_F_Ilgalaikioturt49Lrklimatokaito1" localSheetId="12">'Forma 13'!$E$81</definedName>
    <definedName name="VAS084_F_Ilgalaikioturt49Lrklimatokaito1">'Forma 13'!$E$81</definedName>
    <definedName name="VAS084_F_Ilgalaikioturt49Nuotekudumblot1" localSheetId="12">'Forma 13'!$L$81</definedName>
    <definedName name="VAS084_F_Ilgalaikioturt49Nuotekudumblot1">'Forma 13'!$L$81</definedName>
    <definedName name="VAS084_F_Ilgalaikioturt49Nuotekusurinki1" localSheetId="12">'Forma 13'!$J$81</definedName>
    <definedName name="VAS084_F_Ilgalaikioturt49Nuotekusurinki1">'Forma 13'!$J$81</definedName>
    <definedName name="VAS084_F_Ilgalaikioturt49Nuotekuvalymas1" localSheetId="12">'Forma 13'!$K$81</definedName>
    <definedName name="VAS084_F_Ilgalaikioturt49Nuotekuvalymas1">'Forma 13'!$K$81</definedName>
    <definedName name="VAS084_F_Ilgalaikioturt49Pavirsiniunuot1" localSheetId="12">'Forma 13'!$M$81</definedName>
    <definedName name="VAS084_F_Ilgalaikioturt49Pavirsiniunuot1">'Forma 13'!$M$81</definedName>
    <definedName name="VAS084_F_Ilgalaikioturt49Turtovienetask1" localSheetId="12">'Forma 13'!$F$81</definedName>
    <definedName name="VAS084_F_Ilgalaikioturt49Turtovienetask1">'Forma 13'!$F$81</definedName>
    <definedName name="VAS084_F_Ilgalaikioturt4Apskaitosveikla1" localSheetId="12">'Forma 13'!$N$17</definedName>
    <definedName name="VAS084_F_Ilgalaikioturt4Apskaitosveikla1">'Forma 13'!$N$17</definedName>
    <definedName name="VAS084_F_Ilgalaikioturt4Geriamojovande7" localSheetId="12">'Forma 13'!$G$17</definedName>
    <definedName name="VAS084_F_Ilgalaikioturt4Geriamojovande7">'Forma 13'!$G$17</definedName>
    <definedName name="VAS084_F_Ilgalaikioturt4Geriamojovande8" localSheetId="12">'Forma 13'!$H$17</definedName>
    <definedName name="VAS084_F_Ilgalaikioturt4Geriamojovande8">'Forma 13'!$H$17</definedName>
    <definedName name="VAS084_F_Ilgalaikioturt4Geriamojovande9" localSheetId="12">'Forma 13'!$I$17</definedName>
    <definedName name="VAS084_F_Ilgalaikioturt4Geriamojovande9">'Forma 13'!$I$17</definedName>
    <definedName name="VAS084_F_Ilgalaikioturt4Inventorinisnu1" localSheetId="12">'Forma 13'!$D$17</definedName>
    <definedName name="VAS084_F_Ilgalaikioturt4Inventorinisnu1">'Forma 13'!$D$17</definedName>
    <definedName name="VAS084_F_Ilgalaikioturt4Kitareguliuoja1" localSheetId="12">'Forma 13'!$O$17</definedName>
    <definedName name="VAS084_F_Ilgalaikioturt4Kitareguliuoja1">'Forma 13'!$O$17</definedName>
    <definedName name="VAS084_F_Ilgalaikioturt4Kitosveiklosne1" localSheetId="12">'Forma 13'!$P$17</definedName>
    <definedName name="VAS084_F_Ilgalaikioturt4Kitosveiklosne1">'Forma 13'!$P$17</definedName>
    <definedName name="VAS084_F_Ilgalaikioturt4Lrklimatokaito1" localSheetId="12">'Forma 13'!$E$17</definedName>
    <definedName name="VAS084_F_Ilgalaikioturt4Lrklimatokaito1">'Forma 13'!$E$17</definedName>
    <definedName name="VAS084_F_Ilgalaikioturt4Nuotekudumblot1" localSheetId="12">'Forma 13'!$L$17</definedName>
    <definedName name="VAS084_F_Ilgalaikioturt4Nuotekudumblot1">'Forma 13'!$L$17</definedName>
    <definedName name="VAS084_F_Ilgalaikioturt4Nuotekusurinki1" localSheetId="12">'Forma 13'!$J$17</definedName>
    <definedName name="VAS084_F_Ilgalaikioturt4Nuotekusurinki1">'Forma 13'!$J$17</definedName>
    <definedName name="VAS084_F_Ilgalaikioturt4Nuotekuvalymas1" localSheetId="12">'Forma 13'!$K$17</definedName>
    <definedName name="VAS084_F_Ilgalaikioturt4Nuotekuvalymas1">'Forma 13'!$K$17</definedName>
    <definedName name="VAS084_F_Ilgalaikioturt4Pavirsiniunuot1" localSheetId="12">'Forma 13'!$M$17</definedName>
    <definedName name="VAS084_F_Ilgalaikioturt4Pavirsiniunuot1">'Forma 13'!$M$17</definedName>
    <definedName name="VAS084_F_Ilgalaikioturt4Turtovienetask1" localSheetId="12">'Forma 13'!$F$17</definedName>
    <definedName name="VAS084_F_Ilgalaikioturt4Turtovienetask1">'Forma 13'!$F$17</definedName>
    <definedName name="VAS084_F_Ilgalaikioturt50Apskaitosveikla1" localSheetId="12">'Forma 13'!$N$82</definedName>
    <definedName name="VAS084_F_Ilgalaikioturt50Apskaitosveikla1">'Forma 13'!$N$82</definedName>
    <definedName name="VAS084_F_Ilgalaikioturt50Geriamojovande7" localSheetId="12">'Forma 13'!$G$82</definedName>
    <definedName name="VAS084_F_Ilgalaikioturt50Geriamojovande7">'Forma 13'!$G$82</definedName>
    <definedName name="VAS084_F_Ilgalaikioturt50Geriamojovande8" localSheetId="12">'Forma 13'!$H$82</definedName>
    <definedName name="VAS084_F_Ilgalaikioturt50Geriamojovande8">'Forma 13'!$H$82</definedName>
    <definedName name="VAS084_F_Ilgalaikioturt50Geriamojovande9" localSheetId="12">'Forma 13'!$I$82</definedName>
    <definedName name="VAS084_F_Ilgalaikioturt50Geriamojovande9">'Forma 13'!$I$82</definedName>
    <definedName name="VAS084_F_Ilgalaikioturt50Inventorinisnu1" localSheetId="12">'Forma 13'!$D$82</definedName>
    <definedName name="VAS084_F_Ilgalaikioturt50Inventorinisnu1">'Forma 13'!$D$82</definedName>
    <definedName name="VAS084_F_Ilgalaikioturt50Kitareguliuoja1" localSheetId="12">'Forma 13'!$O$82</definedName>
    <definedName name="VAS084_F_Ilgalaikioturt50Kitareguliuoja1">'Forma 13'!$O$82</definedName>
    <definedName name="VAS084_F_Ilgalaikioturt50Kitosveiklosne1" localSheetId="12">'Forma 13'!$P$82</definedName>
    <definedName name="VAS084_F_Ilgalaikioturt50Kitosveiklosne1">'Forma 13'!$P$82</definedName>
    <definedName name="VAS084_F_Ilgalaikioturt50Lrklimatokaito1" localSheetId="12">'Forma 13'!$E$82</definedName>
    <definedName name="VAS084_F_Ilgalaikioturt50Lrklimatokaito1">'Forma 13'!$E$82</definedName>
    <definedName name="VAS084_F_Ilgalaikioturt50Nuotekudumblot1" localSheetId="12">'Forma 13'!$L$82</definedName>
    <definedName name="VAS084_F_Ilgalaikioturt50Nuotekudumblot1">'Forma 13'!$L$82</definedName>
    <definedName name="VAS084_F_Ilgalaikioturt50Nuotekusurinki1" localSheetId="12">'Forma 13'!$J$82</definedName>
    <definedName name="VAS084_F_Ilgalaikioturt50Nuotekusurinki1">'Forma 13'!$J$82</definedName>
    <definedName name="VAS084_F_Ilgalaikioturt50Nuotekuvalymas1" localSheetId="12">'Forma 13'!$K$82</definedName>
    <definedName name="VAS084_F_Ilgalaikioturt50Nuotekuvalymas1">'Forma 13'!$K$82</definedName>
    <definedName name="VAS084_F_Ilgalaikioturt50Pavirsiniunuot1" localSheetId="12">'Forma 13'!$M$82</definedName>
    <definedName name="VAS084_F_Ilgalaikioturt50Pavirsiniunuot1">'Forma 13'!$M$82</definedName>
    <definedName name="VAS084_F_Ilgalaikioturt50Turtovienetask1" localSheetId="12">'Forma 13'!$F$82</definedName>
    <definedName name="VAS084_F_Ilgalaikioturt50Turtovienetask1">'Forma 13'!$F$82</definedName>
    <definedName name="VAS084_F_Ilgalaikioturt51Apskaitosveikla1" localSheetId="12">'Forma 13'!$N$83</definedName>
    <definedName name="VAS084_F_Ilgalaikioturt51Apskaitosveikla1">'Forma 13'!$N$83</definedName>
    <definedName name="VAS084_F_Ilgalaikioturt51Geriamojovande7" localSheetId="12">'Forma 13'!$G$83</definedName>
    <definedName name="VAS084_F_Ilgalaikioturt51Geriamojovande7">'Forma 13'!$G$83</definedName>
    <definedName name="VAS084_F_Ilgalaikioturt51Geriamojovande8" localSheetId="12">'Forma 13'!$H$83</definedName>
    <definedName name="VAS084_F_Ilgalaikioturt51Geriamojovande8">'Forma 13'!$H$83</definedName>
    <definedName name="VAS084_F_Ilgalaikioturt51Geriamojovande9" localSheetId="12">'Forma 13'!$I$83</definedName>
    <definedName name="VAS084_F_Ilgalaikioturt51Geriamojovande9">'Forma 13'!$I$83</definedName>
    <definedName name="VAS084_F_Ilgalaikioturt51Inventorinisnu1" localSheetId="12">'Forma 13'!$D$83</definedName>
    <definedName name="VAS084_F_Ilgalaikioturt51Inventorinisnu1">'Forma 13'!$D$83</definedName>
    <definedName name="VAS084_F_Ilgalaikioturt51Kitareguliuoja1" localSheetId="12">'Forma 13'!$O$83</definedName>
    <definedName name="VAS084_F_Ilgalaikioturt51Kitareguliuoja1">'Forma 13'!$O$83</definedName>
    <definedName name="VAS084_F_Ilgalaikioturt51Kitosveiklosne1" localSheetId="12">'Forma 13'!$P$83</definedName>
    <definedName name="VAS084_F_Ilgalaikioturt51Kitosveiklosne1">'Forma 13'!$P$83</definedName>
    <definedName name="VAS084_F_Ilgalaikioturt51Lrklimatokaito1" localSheetId="12">'Forma 13'!$E$83</definedName>
    <definedName name="VAS084_F_Ilgalaikioturt51Lrklimatokaito1">'Forma 13'!$E$83</definedName>
    <definedName name="VAS084_F_Ilgalaikioturt51Nuotekudumblot1" localSheetId="12">'Forma 13'!$L$83</definedName>
    <definedName name="VAS084_F_Ilgalaikioturt51Nuotekudumblot1">'Forma 13'!$L$83</definedName>
    <definedName name="VAS084_F_Ilgalaikioturt51Nuotekusurinki1" localSheetId="12">'Forma 13'!$J$83</definedName>
    <definedName name="VAS084_F_Ilgalaikioturt51Nuotekusurinki1">'Forma 13'!$J$83</definedName>
    <definedName name="VAS084_F_Ilgalaikioturt51Nuotekuvalymas1" localSheetId="12">'Forma 13'!$K$83</definedName>
    <definedName name="VAS084_F_Ilgalaikioturt51Nuotekuvalymas1">'Forma 13'!$K$83</definedName>
    <definedName name="VAS084_F_Ilgalaikioturt51Pavirsiniunuot1" localSheetId="12">'Forma 13'!$M$83</definedName>
    <definedName name="VAS084_F_Ilgalaikioturt51Pavirsiniunuot1">'Forma 13'!$M$83</definedName>
    <definedName name="VAS084_F_Ilgalaikioturt51Turtovienetask1" localSheetId="12">'Forma 13'!$F$83</definedName>
    <definedName name="VAS084_F_Ilgalaikioturt51Turtovienetask1">'Forma 13'!$F$83</definedName>
    <definedName name="VAS084_F_Ilgalaikioturt52Apskaitosveikla1" localSheetId="12">'Forma 13'!$N$85</definedName>
    <definedName name="VAS084_F_Ilgalaikioturt52Apskaitosveikla1">'Forma 13'!$N$85</definedName>
    <definedName name="VAS084_F_Ilgalaikioturt52Geriamojovande7" localSheetId="12">'Forma 13'!$G$85</definedName>
    <definedName name="VAS084_F_Ilgalaikioturt52Geriamojovande7">'Forma 13'!$G$85</definedName>
    <definedName name="VAS084_F_Ilgalaikioturt52Geriamojovande8" localSheetId="12">'Forma 13'!$H$85</definedName>
    <definedName name="VAS084_F_Ilgalaikioturt52Geriamojovande8">'Forma 13'!$H$85</definedName>
    <definedName name="VAS084_F_Ilgalaikioturt52Geriamojovande9" localSheetId="12">'Forma 13'!$I$85</definedName>
    <definedName name="VAS084_F_Ilgalaikioturt52Geriamojovande9">'Forma 13'!$I$85</definedName>
    <definedName name="VAS084_F_Ilgalaikioturt52Inventorinisnu1" localSheetId="12">'Forma 13'!$D$85</definedName>
    <definedName name="VAS084_F_Ilgalaikioturt52Inventorinisnu1">'Forma 13'!$D$85</definedName>
    <definedName name="VAS084_F_Ilgalaikioturt52Kitareguliuoja1" localSheetId="12">'Forma 13'!$O$85</definedName>
    <definedName name="VAS084_F_Ilgalaikioturt52Kitareguliuoja1">'Forma 13'!$O$85</definedName>
    <definedName name="VAS084_F_Ilgalaikioturt52Kitosveiklosne1" localSheetId="12">'Forma 13'!$P$85</definedName>
    <definedName name="VAS084_F_Ilgalaikioturt52Kitosveiklosne1">'Forma 13'!$P$85</definedName>
    <definedName name="VAS084_F_Ilgalaikioturt52Lrklimatokaito1" localSheetId="12">'Forma 13'!$E$85</definedName>
    <definedName name="VAS084_F_Ilgalaikioturt52Lrklimatokaito1">'Forma 13'!$E$85</definedName>
    <definedName name="VAS084_F_Ilgalaikioturt52Nuotekudumblot1" localSheetId="12">'Forma 13'!$L$85</definedName>
    <definedName name="VAS084_F_Ilgalaikioturt52Nuotekudumblot1">'Forma 13'!$L$85</definedName>
    <definedName name="VAS084_F_Ilgalaikioturt52Nuotekusurinki1" localSheetId="12">'Forma 13'!$J$85</definedName>
    <definedName name="VAS084_F_Ilgalaikioturt52Nuotekusurinki1">'Forma 13'!$J$85</definedName>
    <definedName name="VAS084_F_Ilgalaikioturt52Nuotekuvalymas1" localSheetId="12">'Forma 13'!$K$85</definedName>
    <definedName name="VAS084_F_Ilgalaikioturt52Nuotekuvalymas1">'Forma 13'!$K$85</definedName>
    <definedName name="VAS084_F_Ilgalaikioturt52Pavirsiniunuot1" localSheetId="12">'Forma 13'!$M$85</definedName>
    <definedName name="VAS084_F_Ilgalaikioturt52Pavirsiniunuot1">'Forma 13'!$M$85</definedName>
    <definedName name="VAS084_F_Ilgalaikioturt52Turtovienetask1" localSheetId="12">'Forma 13'!$F$85</definedName>
    <definedName name="VAS084_F_Ilgalaikioturt52Turtovienetask1">'Forma 13'!$F$85</definedName>
    <definedName name="VAS084_F_Ilgalaikioturt53Apskaitosveikla1" localSheetId="12">'Forma 13'!$N$86</definedName>
    <definedName name="VAS084_F_Ilgalaikioturt53Apskaitosveikla1">'Forma 13'!$N$86</definedName>
    <definedName name="VAS084_F_Ilgalaikioturt53Geriamojovande7" localSheetId="12">'Forma 13'!$G$86</definedName>
    <definedName name="VAS084_F_Ilgalaikioturt53Geriamojovande7">'Forma 13'!$G$86</definedName>
    <definedName name="VAS084_F_Ilgalaikioturt53Geriamojovande8" localSheetId="12">'Forma 13'!$H$86</definedName>
    <definedName name="VAS084_F_Ilgalaikioturt53Geriamojovande8">'Forma 13'!$H$86</definedName>
    <definedName name="VAS084_F_Ilgalaikioturt53Geriamojovande9" localSheetId="12">'Forma 13'!$I$86</definedName>
    <definedName name="VAS084_F_Ilgalaikioturt53Geriamojovande9">'Forma 13'!$I$86</definedName>
    <definedName name="VAS084_F_Ilgalaikioturt53Inventorinisnu1" localSheetId="12">'Forma 13'!$D$86</definedName>
    <definedName name="VAS084_F_Ilgalaikioturt53Inventorinisnu1">'Forma 13'!$D$86</definedName>
    <definedName name="VAS084_F_Ilgalaikioturt53Kitareguliuoja1" localSheetId="12">'Forma 13'!$O$86</definedName>
    <definedName name="VAS084_F_Ilgalaikioturt53Kitareguliuoja1">'Forma 13'!$O$86</definedName>
    <definedName name="VAS084_F_Ilgalaikioturt53Kitosveiklosne1" localSheetId="12">'Forma 13'!$P$86</definedName>
    <definedName name="VAS084_F_Ilgalaikioturt53Kitosveiklosne1">'Forma 13'!$P$86</definedName>
    <definedName name="VAS084_F_Ilgalaikioturt53Lrklimatokaito1" localSheetId="12">'Forma 13'!$E$86</definedName>
    <definedName name="VAS084_F_Ilgalaikioturt53Lrklimatokaito1">'Forma 13'!$E$86</definedName>
    <definedName name="VAS084_F_Ilgalaikioturt53Nuotekudumblot1" localSheetId="12">'Forma 13'!$L$86</definedName>
    <definedName name="VAS084_F_Ilgalaikioturt53Nuotekudumblot1">'Forma 13'!$L$86</definedName>
    <definedName name="VAS084_F_Ilgalaikioturt53Nuotekusurinki1" localSheetId="12">'Forma 13'!$J$86</definedName>
    <definedName name="VAS084_F_Ilgalaikioturt53Nuotekusurinki1">'Forma 13'!$J$86</definedName>
    <definedName name="VAS084_F_Ilgalaikioturt53Nuotekuvalymas1" localSheetId="12">'Forma 13'!$K$86</definedName>
    <definedName name="VAS084_F_Ilgalaikioturt53Nuotekuvalymas1">'Forma 13'!$K$86</definedName>
    <definedName name="VAS084_F_Ilgalaikioturt53Pavirsiniunuot1" localSheetId="12">'Forma 13'!$M$86</definedName>
    <definedName name="VAS084_F_Ilgalaikioturt53Pavirsiniunuot1">'Forma 13'!$M$86</definedName>
    <definedName name="VAS084_F_Ilgalaikioturt53Turtovienetask1" localSheetId="12">'Forma 13'!$F$86</definedName>
    <definedName name="VAS084_F_Ilgalaikioturt53Turtovienetask1">'Forma 13'!$F$86</definedName>
    <definedName name="VAS084_F_Ilgalaikioturt54Apskaitosveikla1" localSheetId="12">'Forma 13'!$N$87</definedName>
    <definedName name="VAS084_F_Ilgalaikioturt54Apskaitosveikla1">'Forma 13'!$N$87</definedName>
    <definedName name="VAS084_F_Ilgalaikioturt54Geriamojovande7" localSheetId="12">'Forma 13'!$G$87</definedName>
    <definedName name="VAS084_F_Ilgalaikioturt54Geriamojovande7">'Forma 13'!$G$87</definedName>
    <definedName name="VAS084_F_Ilgalaikioturt54Geriamojovande8" localSheetId="12">'Forma 13'!$H$87</definedName>
    <definedName name="VAS084_F_Ilgalaikioturt54Geriamojovande8">'Forma 13'!$H$87</definedName>
    <definedName name="VAS084_F_Ilgalaikioturt54Geriamojovande9" localSheetId="12">'Forma 13'!$I$87</definedName>
    <definedName name="VAS084_F_Ilgalaikioturt54Geriamojovande9">'Forma 13'!$I$87</definedName>
    <definedName name="VAS084_F_Ilgalaikioturt54Inventorinisnu1" localSheetId="12">'Forma 13'!$D$87</definedName>
    <definedName name="VAS084_F_Ilgalaikioturt54Inventorinisnu1">'Forma 13'!$D$87</definedName>
    <definedName name="VAS084_F_Ilgalaikioturt54Kitareguliuoja1" localSheetId="12">'Forma 13'!$O$87</definedName>
    <definedName name="VAS084_F_Ilgalaikioturt54Kitareguliuoja1">'Forma 13'!$O$87</definedName>
    <definedName name="VAS084_F_Ilgalaikioturt54Kitosveiklosne1" localSheetId="12">'Forma 13'!$P$87</definedName>
    <definedName name="VAS084_F_Ilgalaikioturt54Kitosveiklosne1">'Forma 13'!$P$87</definedName>
    <definedName name="VAS084_F_Ilgalaikioturt54Lrklimatokaito1" localSheetId="12">'Forma 13'!$E$87</definedName>
    <definedName name="VAS084_F_Ilgalaikioturt54Lrklimatokaito1">'Forma 13'!$E$87</definedName>
    <definedName name="VAS084_F_Ilgalaikioturt54Nuotekudumblot1" localSheetId="12">'Forma 13'!$L$87</definedName>
    <definedName name="VAS084_F_Ilgalaikioturt54Nuotekudumblot1">'Forma 13'!$L$87</definedName>
    <definedName name="VAS084_F_Ilgalaikioturt54Nuotekusurinki1" localSheetId="12">'Forma 13'!$J$87</definedName>
    <definedName name="VAS084_F_Ilgalaikioturt54Nuotekusurinki1">'Forma 13'!$J$87</definedName>
    <definedName name="VAS084_F_Ilgalaikioturt54Nuotekuvalymas1" localSheetId="12">'Forma 13'!$K$87</definedName>
    <definedName name="VAS084_F_Ilgalaikioturt54Nuotekuvalymas1">'Forma 13'!$K$87</definedName>
    <definedName name="VAS084_F_Ilgalaikioturt54Pavirsiniunuot1" localSheetId="12">'Forma 13'!$M$87</definedName>
    <definedName name="VAS084_F_Ilgalaikioturt54Pavirsiniunuot1">'Forma 13'!$M$87</definedName>
    <definedName name="VAS084_F_Ilgalaikioturt54Turtovienetask1" localSheetId="12">'Forma 13'!$F$87</definedName>
    <definedName name="VAS084_F_Ilgalaikioturt54Turtovienetask1">'Forma 13'!$F$87</definedName>
    <definedName name="VAS084_F_Ilgalaikioturt55Apskaitosveikla1" localSheetId="12">'Forma 13'!$N$89</definedName>
    <definedName name="VAS084_F_Ilgalaikioturt55Apskaitosveikla1">'Forma 13'!$N$89</definedName>
    <definedName name="VAS084_F_Ilgalaikioturt55Geriamojovande7" localSheetId="12">'Forma 13'!$G$89</definedName>
    <definedName name="VAS084_F_Ilgalaikioturt55Geriamojovande7">'Forma 13'!$G$89</definedName>
    <definedName name="VAS084_F_Ilgalaikioturt55Geriamojovande8" localSheetId="12">'Forma 13'!$H$89</definedName>
    <definedName name="VAS084_F_Ilgalaikioturt55Geriamojovande8">'Forma 13'!$H$89</definedName>
    <definedName name="VAS084_F_Ilgalaikioturt55Geriamojovande9" localSheetId="12">'Forma 13'!$I$89</definedName>
    <definedName name="VAS084_F_Ilgalaikioturt55Geriamojovande9">'Forma 13'!$I$89</definedName>
    <definedName name="VAS084_F_Ilgalaikioturt55Inventorinisnu1" localSheetId="12">'Forma 13'!$D$89</definedName>
    <definedName name="VAS084_F_Ilgalaikioturt55Inventorinisnu1">'Forma 13'!$D$89</definedName>
    <definedName name="VAS084_F_Ilgalaikioturt55Kitareguliuoja1" localSheetId="12">'Forma 13'!$O$89</definedName>
    <definedName name="VAS084_F_Ilgalaikioturt55Kitareguliuoja1">'Forma 13'!$O$89</definedName>
    <definedName name="VAS084_F_Ilgalaikioturt55Kitosveiklosne1" localSheetId="12">'Forma 13'!$P$89</definedName>
    <definedName name="VAS084_F_Ilgalaikioturt55Kitosveiklosne1">'Forma 13'!$P$89</definedName>
    <definedName name="VAS084_F_Ilgalaikioturt55Lrklimatokaito1" localSheetId="12">'Forma 13'!$E$89</definedName>
    <definedName name="VAS084_F_Ilgalaikioturt55Lrklimatokaito1">'Forma 13'!$E$89</definedName>
    <definedName name="VAS084_F_Ilgalaikioturt55Nuotekudumblot1" localSheetId="12">'Forma 13'!$L$89</definedName>
    <definedName name="VAS084_F_Ilgalaikioturt55Nuotekudumblot1">'Forma 13'!$L$89</definedName>
    <definedName name="VAS084_F_Ilgalaikioturt55Nuotekusurinki1" localSheetId="12">'Forma 13'!$J$89</definedName>
    <definedName name="VAS084_F_Ilgalaikioturt55Nuotekusurinki1">'Forma 13'!$J$89</definedName>
    <definedName name="VAS084_F_Ilgalaikioturt55Nuotekuvalymas1" localSheetId="12">'Forma 13'!$K$89</definedName>
    <definedName name="VAS084_F_Ilgalaikioturt55Nuotekuvalymas1">'Forma 13'!$K$89</definedName>
    <definedName name="VAS084_F_Ilgalaikioturt55Pavirsiniunuot1" localSheetId="12">'Forma 13'!$M$89</definedName>
    <definedName name="VAS084_F_Ilgalaikioturt55Pavirsiniunuot1">'Forma 13'!$M$89</definedName>
    <definedName name="VAS084_F_Ilgalaikioturt55Turtovienetask1" localSheetId="12">'Forma 13'!$F$89</definedName>
    <definedName name="VAS084_F_Ilgalaikioturt55Turtovienetask1">'Forma 13'!$F$89</definedName>
    <definedName name="VAS084_F_Ilgalaikioturt56Apskaitosveikla1" localSheetId="12">'Forma 13'!$N$90</definedName>
    <definedName name="VAS084_F_Ilgalaikioturt56Apskaitosveikla1">'Forma 13'!$N$90</definedName>
    <definedName name="VAS084_F_Ilgalaikioturt56Geriamojovande7" localSheetId="12">'Forma 13'!$G$90</definedName>
    <definedName name="VAS084_F_Ilgalaikioturt56Geriamojovande7">'Forma 13'!$G$90</definedName>
    <definedName name="VAS084_F_Ilgalaikioturt56Geriamojovande8" localSheetId="12">'Forma 13'!$H$90</definedName>
    <definedName name="VAS084_F_Ilgalaikioturt56Geriamojovande8">'Forma 13'!$H$90</definedName>
    <definedName name="VAS084_F_Ilgalaikioturt56Geriamojovande9" localSheetId="12">'Forma 13'!$I$90</definedName>
    <definedName name="VAS084_F_Ilgalaikioturt56Geriamojovande9">'Forma 13'!$I$90</definedName>
    <definedName name="VAS084_F_Ilgalaikioturt56Inventorinisnu1" localSheetId="12">'Forma 13'!$D$90</definedName>
    <definedName name="VAS084_F_Ilgalaikioturt56Inventorinisnu1">'Forma 13'!$D$90</definedName>
    <definedName name="VAS084_F_Ilgalaikioturt56Kitareguliuoja1" localSheetId="12">'Forma 13'!$O$90</definedName>
    <definedName name="VAS084_F_Ilgalaikioturt56Kitareguliuoja1">'Forma 13'!$O$90</definedName>
    <definedName name="VAS084_F_Ilgalaikioturt56Kitosveiklosne1" localSheetId="12">'Forma 13'!$P$90</definedName>
    <definedName name="VAS084_F_Ilgalaikioturt56Kitosveiklosne1">'Forma 13'!$P$90</definedName>
    <definedName name="VAS084_F_Ilgalaikioturt56Lrklimatokaito1" localSheetId="12">'Forma 13'!$E$90</definedName>
    <definedName name="VAS084_F_Ilgalaikioturt56Lrklimatokaito1">'Forma 13'!$E$90</definedName>
    <definedName name="VAS084_F_Ilgalaikioturt56Nuotekudumblot1" localSheetId="12">'Forma 13'!$L$90</definedName>
    <definedName name="VAS084_F_Ilgalaikioturt56Nuotekudumblot1">'Forma 13'!$L$90</definedName>
    <definedName name="VAS084_F_Ilgalaikioturt56Nuotekusurinki1" localSheetId="12">'Forma 13'!$J$90</definedName>
    <definedName name="VAS084_F_Ilgalaikioturt56Nuotekusurinki1">'Forma 13'!$J$90</definedName>
    <definedName name="VAS084_F_Ilgalaikioturt56Nuotekuvalymas1" localSheetId="12">'Forma 13'!$K$90</definedName>
    <definedName name="VAS084_F_Ilgalaikioturt56Nuotekuvalymas1">'Forma 13'!$K$90</definedName>
    <definedName name="VAS084_F_Ilgalaikioturt56Pavirsiniunuot1" localSheetId="12">'Forma 13'!$M$90</definedName>
    <definedName name="VAS084_F_Ilgalaikioturt56Pavirsiniunuot1">'Forma 13'!$M$90</definedName>
    <definedName name="VAS084_F_Ilgalaikioturt56Turtovienetask1" localSheetId="12">'Forma 13'!$F$90</definedName>
    <definedName name="VAS084_F_Ilgalaikioturt56Turtovienetask1">'Forma 13'!$F$90</definedName>
    <definedName name="VAS084_F_Ilgalaikioturt57Apskaitosveikla1" localSheetId="12">'Forma 13'!$N$91</definedName>
    <definedName name="VAS084_F_Ilgalaikioturt57Apskaitosveikla1">'Forma 13'!$N$91</definedName>
    <definedName name="VAS084_F_Ilgalaikioturt57Geriamojovande7" localSheetId="12">'Forma 13'!$G$91</definedName>
    <definedName name="VAS084_F_Ilgalaikioturt57Geriamojovande7">'Forma 13'!$G$91</definedName>
    <definedName name="VAS084_F_Ilgalaikioturt57Geriamojovande8" localSheetId="12">'Forma 13'!$H$91</definedName>
    <definedName name="VAS084_F_Ilgalaikioturt57Geriamojovande8">'Forma 13'!$H$91</definedName>
    <definedName name="VAS084_F_Ilgalaikioturt57Geriamojovande9" localSheetId="12">'Forma 13'!$I$91</definedName>
    <definedName name="VAS084_F_Ilgalaikioturt57Geriamojovande9">'Forma 13'!$I$91</definedName>
    <definedName name="VAS084_F_Ilgalaikioturt57Inventorinisnu1" localSheetId="12">'Forma 13'!$D$91</definedName>
    <definedName name="VAS084_F_Ilgalaikioturt57Inventorinisnu1">'Forma 13'!$D$91</definedName>
    <definedName name="VAS084_F_Ilgalaikioturt57Kitareguliuoja1" localSheetId="12">'Forma 13'!$O$91</definedName>
    <definedName name="VAS084_F_Ilgalaikioturt57Kitareguliuoja1">'Forma 13'!$O$91</definedName>
    <definedName name="VAS084_F_Ilgalaikioturt57Kitosveiklosne1" localSheetId="12">'Forma 13'!$P$91</definedName>
    <definedName name="VAS084_F_Ilgalaikioturt57Kitosveiklosne1">'Forma 13'!$P$91</definedName>
    <definedName name="VAS084_F_Ilgalaikioturt57Lrklimatokaito1" localSheetId="12">'Forma 13'!$E$91</definedName>
    <definedName name="VAS084_F_Ilgalaikioturt57Lrklimatokaito1">'Forma 13'!$E$91</definedName>
    <definedName name="VAS084_F_Ilgalaikioturt57Nuotekudumblot1" localSheetId="12">'Forma 13'!$L$91</definedName>
    <definedName name="VAS084_F_Ilgalaikioturt57Nuotekudumblot1">'Forma 13'!$L$91</definedName>
    <definedName name="VAS084_F_Ilgalaikioturt57Nuotekusurinki1" localSheetId="12">'Forma 13'!$J$91</definedName>
    <definedName name="VAS084_F_Ilgalaikioturt57Nuotekusurinki1">'Forma 13'!$J$91</definedName>
    <definedName name="VAS084_F_Ilgalaikioturt57Nuotekuvalymas1" localSheetId="12">'Forma 13'!$K$91</definedName>
    <definedName name="VAS084_F_Ilgalaikioturt57Nuotekuvalymas1">'Forma 13'!$K$91</definedName>
    <definedName name="VAS084_F_Ilgalaikioturt57Pavirsiniunuot1" localSheetId="12">'Forma 13'!$M$91</definedName>
    <definedName name="VAS084_F_Ilgalaikioturt57Pavirsiniunuot1">'Forma 13'!$M$91</definedName>
    <definedName name="VAS084_F_Ilgalaikioturt57Turtovienetask1" localSheetId="12">'Forma 13'!$F$91</definedName>
    <definedName name="VAS084_F_Ilgalaikioturt57Turtovienetask1">'Forma 13'!$F$91</definedName>
    <definedName name="VAS084_F_Ilgalaikioturt58Apskaitosveikla1" localSheetId="12">'Forma 13'!$N$95</definedName>
    <definedName name="VAS084_F_Ilgalaikioturt58Apskaitosveikla1">'Forma 13'!$N$95</definedName>
    <definedName name="VAS084_F_Ilgalaikioturt58Geriamojovande7" localSheetId="12">'Forma 13'!$G$95</definedName>
    <definedName name="VAS084_F_Ilgalaikioturt58Geriamojovande7">'Forma 13'!$G$95</definedName>
    <definedName name="VAS084_F_Ilgalaikioturt58Geriamojovande8" localSheetId="12">'Forma 13'!$H$95</definedName>
    <definedName name="VAS084_F_Ilgalaikioturt58Geriamojovande8">'Forma 13'!$H$95</definedName>
    <definedName name="VAS084_F_Ilgalaikioturt58Geriamojovande9" localSheetId="12">'Forma 13'!$I$95</definedName>
    <definedName name="VAS084_F_Ilgalaikioturt58Geriamojovande9">'Forma 13'!$I$95</definedName>
    <definedName name="VAS084_F_Ilgalaikioturt58Inventorinisnu1" localSheetId="12">'Forma 13'!$D$95</definedName>
    <definedName name="VAS084_F_Ilgalaikioturt58Inventorinisnu1">'Forma 13'!$D$95</definedName>
    <definedName name="VAS084_F_Ilgalaikioturt58Kitareguliuoja1" localSheetId="12">'Forma 13'!$O$95</definedName>
    <definedName name="VAS084_F_Ilgalaikioturt58Kitareguliuoja1">'Forma 13'!$O$95</definedName>
    <definedName name="VAS084_F_Ilgalaikioturt58Kitosveiklosne1" localSheetId="12">'Forma 13'!$P$95</definedName>
    <definedName name="VAS084_F_Ilgalaikioturt58Kitosveiklosne1">'Forma 13'!$P$95</definedName>
    <definedName name="VAS084_F_Ilgalaikioturt58Lrklimatokaito1" localSheetId="12">'Forma 13'!$E$95</definedName>
    <definedName name="VAS084_F_Ilgalaikioturt58Lrklimatokaito1">'Forma 13'!$E$95</definedName>
    <definedName name="VAS084_F_Ilgalaikioturt58Nuotekudumblot1" localSheetId="12">'Forma 13'!$L$95</definedName>
    <definedName name="VAS084_F_Ilgalaikioturt58Nuotekudumblot1">'Forma 13'!$L$95</definedName>
    <definedName name="VAS084_F_Ilgalaikioturt58Nuotekusurinki1" localSheetId="12">'Forma 13'!$J$95</definedName>
    <definedName name="VAS084_F_Ilgalaikioturt58Nuotekusurinki1">'Forma 13'!$J$95</definedName>
    <definedName name="VAS084_F_Ilgalaikioturt58Nuotekuvalymas1" localSheetId="12">'Forma 13'!$K$95</definedName>
    <definedName name="VAS084_F_Ilgalaikioturt58Nuotekuvalymas1">'Forma 13'!$K$95</definedName>
    <definedName name="VAS084_F_Ilgalaikioturt58Pavirsiniunuot1" localSheetId="12">'Forma 13'!$M$95</definedName>
    <definedName name="VAS084_F_Ilgalaikioturt58Pavirsiniunuot1">'Forma 13'!$M$95</definedName>
    <definedName name="VAS084_F_Ilgalaikioturt58Turtovienetask1" localSheetId="12">'Forma 13'!$F$95</definedName>
    <definedName name="VAS084_F_Ilgalaikioturt58Turtovienetask1">'Forma 13'!$F$95</definedName>
    <definedName name="VAS084_F_Ilgalaikioturt59Apskaitosveikla1" localSheetId="12">'Forma 13'!$N$96</definedName>
    <definedName name="VAS084_F_Ilgalaikioturt59Apskaitosveikla1">'Forma 13'!$N$96</definedName>
    <definedName name="VAS084_F_Ilgalaikioturt59Geriamojovande7" localSheetId="12">'Forma 13'!$G$96</definedName>
    <definedName name="VAS084_F_Ilgalaikioturt59Geriamojovande7">'Forma 13'!$G$96</definedName>
    <definedName name="VAS084_F_Ilgalaikioturt59Geriamojovande8" localSheetId="12">'Forma 13'!$H$96</definedName>
    <definedName name="VAS084_F_Ilgalaikioturt59Geriamojovande8">'Forma 13'!$H$96</definedName>
    <definedName name="VAS084_F_Ilgalaikioturt59Geriamojovande9" localSheetId="12">'Forma 13'!$I$96</definedName>
    <definedName name="VAS084_F_Ilgalaikioturt59Geriamojovande9">'Forma 13'!$I$96</definedName>
    <definedName name="VAS084_F_Ilgalaikioturt59Inventorinisnu1" localSheetId="12">'Forma 13'!$D$96</definedName>
    <definedName name="VAS084_F_Ilgalaikioturt59Inventorinisnu1">'Forma 13'!$D$96</definedName>
    <definedName name="VAS084_F_Ilgalaikioturt59Kitareguliuoja1" localSheetId="12">'Forma 13'!$O$96</definedName>
    <definedName name="VAS084_F_Ilgalaikioturt59Kitareguliuoja1">'Forma 13'!$O$96</definedName>
    <definedName name="VAS084_F_Ilgalaikioturt59Kitosveiklosne1" localSheetId="12">'Forma 13'!$P$96</definedName>
    <definedName name="VAS084_F_Ilgalaikioturt59Kitosveiklosne1">'Forma 13'!$P$96</definedName>
    <definedName name="VAS084_F_Ilgalaikioturt59Lrklimatokaito1" localSheetId="12">'Forma 13'!$E$96</definedName>
    <definedName name="VAS084_F_Ilgalaikioturt59Lrklimatokaito1">'Forma 13'!$E$96</definedName>
    <definedName name="VAS084_F_Ilgalaikioturt59Nuotekudumblot1" localSheetId="12">'Forma 13'!$L$96</definedName>
    <definedName name="VAS084_F_Ilgalaikioturt59Nuotekudumblot1">'Forma 13'!$L$96</definedName>
    <definedName name="VAS084_F_Ilgalaikioturt59Nuotekusurinki1" localSheetId="12">'Forma 13'!$J$96</definedName>
    <definedName name="VAS084_F_Ilgalaikioturt59Nuotekusurinki1">'Forma 13'!$J$96</definedName>
    <definedName name="VAS084_F_Ilgalaikioturt59Nuotekuvalymas1" localSheetId="12">'Forma 13'!$K$96</definedName>
    <definedName name="VAS084_F_Ilgalaikioturt59Nuotekuvalymas1">'Forma 13'!$K$96</definedName>
    <definedName name="VAS084_F_Ilgalaikioturt59Pavirsiniunuot1" localSheetId="12">'Forma 13'!$M$96</definedName>
    <definedName name="VAS084_F_Ilgalaikioturt59Pavirsiniunuot1">'Forma 13'!$M$96</definedName>
    <definedName name="VAS084_F_Ilgalaikioturt59Turtovienetask1" localSheetId="12">'Forma 13'!$F$96</definedName>
    <definedName name="VAS084_F_Ilgalaikioturt59Turtovienetask1">'Forma 13'!$F$96</definedName>
    <definedName name="VAS084_F_Ilgalaikioturt5Apskaitosveikla1" localSheetId="12">'Forma 13'!$N$18</definedName>
    <definedName name="VAS084_F_Ilgalaikioturt5Apskaitosveikla1">'Forma 13'!$N$18</definedName>
    <definedName name="VAS084_F_Ilgalaikioturt5Geriamojovande7" localSheetId="12">'Forma 13'!$G$18</definedName>
    <definedName name="VAS084_F_Ilgalaikioturt5Geriamojovande7">'Forma 13'!$G$18</definedName>
    <definedName name="VAS084_F_Ilgalaikioturt5Geriamojovande8" localSheetId="12">'Forma 13'!$H$18</definedName>
    <definedName name="VAS084_F_Ilgalaikioturt5Geriamojovande8">'Forma 13'!$H$18</definedName>
    <definedName name="VAS084_F_Ilgalaikioturt5Geriamojovande9" localSheetId="12">'Forma 13'!$I$18</definedName>
    <definedName name="VAS084_F_Ilgalaikioturt5Geriamojovande9">'Forma 13'!$I$18</definedName>
    <definedName name="VAS084_F_Ilgalaikioturt5Inventorinisnu1" localSheetId="12">'Forma 13'!$D$18</definedName>
    <definedName name="VAS084_F_Ilgalaikioturt5Inventorinisnu1">'Forma 13'!$D$18</definedName>
    <definedName name="VAS084_F_Ilgalaikioturt5Kitareguliuoja1" localSheetId="12">'Forma 13'!$O$18</definedName>
    <definedName name="VAS084_F_Ilgalaikioturt5Kitareguliuoja1">'Forma 13'!$O$18</definedName>
    <definedName name="VAS084_F_Ilgalaikioturt5Kitosveiklosne1" localSheetId="12">'Forma 13'!$P$18</definedName>
    <definedName name="VAS084_F_Ilgalaikioturt5Kitosveiklosne1">'Forma 13'!$P$18</definedName>
    <definedName name="VAS084_F_Ilgalaikioturt5Lrklimatokaito1" localSheetId="12">'Forma 13'!$E$18</definedName>
    <definedName name="VAS084_F_Ilgalaikioturt5Lrklimatokaito1">'Forma 13'!$E$18</definedName>
    <definedName name="VAS084_F_Ilgalaikioturt5Nuotekudumblot1" localSheetId="12">'Forma 13'!$L$18</definedName>
    <definedName name="VAS084_F_Ilgalaikioturt5Nuotekudumblot1">'Forma 13'!$L$18</definedName>
    <definedName name="VAS084_F_Ilgalaikioturt5Nuotekusurinki1" localSheetId="12">'Forma 13'!$J$18</definedName>
    <definedName name="VAS084_F_Ilgalaikioturt5Nuotekusurinki1">'Forma 13'!$J$18</definedName>
    <definedName name="VAS084_F_Ilgalaikioturt5Nuotekuvalymas1" localSheetId="12">'Forma 13'!$K$18</definedName>
    <definedName name="VAS084_F_Ilgalaikioturt5Nuotekuvalymas1">'Forma 13'!$K$18</definedName>
    <definedName name="VAS084_F_Ilgalaikioturt5Pavirsiniunuot1" localSheetId="12">'Forma 13'!$M$18</definedName>
    <definedName name="VAS084_F_Ilgalaikioturt5Pavirsiniunuot1">'Forma 13'!$M$18</definedName>
    <definedName name="VAS084_F_Ilgalaikioturt5Turtovienetask1" localSheetId="12">'Forma 13'!$F$18</definedName>
    <definedName name="VAS084_F_Ilgalaikioturt5Turtovienetask1">'Forma 13'!$F$18</definedName>
    <definedName name="VAS084_F_Ilgalaikioturt60Apskaitosveikla1" localSheetId="12">'Forma 13'!$N$97</definedName>
    <definedName name="VAS084_F_Ilgalaikioturt60Apskaitosveikla1">'Forma 13'!$N$97</definedName>
    <definedName name="VAS084_F_Ilgalaikioturt60Geriamojovande7" localSheetId="12">'Forma 13'!$G$97</definedName>
    <definedName name="VAS084_F_Ilgalaikioturt60Geriamojovande7">'Forma 13'!$G$97</definedName>
    <definedName name="VAS084_F_Ilgalaikioturt60Geriamojovande8" localSheetId="12">'Forma 13'!$H$97</definedName>
    <definedName name="VAS084_F_Ilgalaikioturt60Geriamojovande8">'Forma 13'!$H$97</definedName>
    <definedName name="VAS084_F_Ilgalaikioturt60Geriamojovande9" localSheetId="12">'Forma 13'!$I$97</definedName>
    <definedName name="VAS084_F_Ilgalaikioturt60Geriamojovande9">'Forma 13'!$I$97</definedName>
    <definedName name="VAS084_F_Ilgalaikioturt60Inventorinisnu1" localSheetId="12">'Forma 13'!$D$97</definedName>
    <definedName name="VAS084_F_Ilgalaikioturt60Inventorinisnu1">'Forma 13'!$D$97</definedName>
    <definedName name="VAS084_F_Ilgalaikioturt60Kitareguliuoja1" localSheetId="12">'Forma 13'!$O$97</definedName>
    <definedName name="VAS084_F_Ilgalaikioturt60Kitareguliuoja1">'Forma 13'!$O$97</definedName>
    <definedName name="VAS084_F_Ilgalaikioturt60Kitosveiklosne1" localSheetId="12">'Forma 13'!$P$97</definedName>
    <definedName name="VAS084_F_Ilgalaikioturt60Kitosveiklosne1">'Forma 13'!$P$97</definedName>
    <definedName name="VAS084_F_Ilgalaikioturt60Lrklimatokaito1" localSheetId="12">'Forma 13'!$E$97</definedName>
    <definedName name="VAS084_F_Ilgalaikioturt60Lrklimatokaito1">'Forma 13'!$E$97</definedName>
    <definedName name="VAS084_F_Ilgalaikioturt60Nuotekudumblot1" localSheetId="12">'Forma 13'!$L$97</definedName>
    <definedName name="VAS084_F_Ilgalaikioturt60Nuotekudumblot1">'Forma 13'!$L$97</definedName>
    <definedName name="VAS084_F_Ilgalaikioturt60Nuotekusurinki1" localSheetId="12">'Forma 13'!$J$97</definedName>
    <definedName name="VAS084_F_Ilgalaikioturt60Nuotekusurinki1">'Forma 13'!$J$97</definedName>
    <definedName name="VAS084_F_Ilgalaikioturt60Nuotekuvalymas1" localSheetId="12">'Forma 13'!$K$97</definedName>
    <definedName name="VAS084_F_Ilgalaikioturt60Nuotekuvalymas1">'Forma 13'!$K$97</definedName>
    <definedName name="VAS084_F_Ilgalaikioturt60Pavirsiniunuot1" localSheetId="12">'Forma 13'!$M$97</definedName>
    <definedName name="VAS084_F_Ilgalaikioturt60Pavirsiniunuot1">'Forma 13'!$M$97</definedName>
    <definedName name="VAS084_F_Ilgalaikioturt60Turtovienetask1" localSheetId="12">'Forma 13'!$F$97</definedName>
    <definedName name="VAS084_F_Ilgalaikioturt60Turtovienetask1">'Forma 13'!$F$97</definedName>
    <definedName name="VAS084_F_Ilgalaikioturt61Apskaitosveikla1" localSheetId="12">'Forma 13'!$N$99</definedName>
    <definedName name="VAS084_F_Ilgalaikioturt61Apskaitosveikla1">'Forma 13'!$N$99</definedName>
    <definedName name="VAS084_F_Ilgalaikioturt61Geriamojovande7" localSheetId="12">'Forma 13'!$G$99</definedName>
    <definedName name="VAS084_F_Ilgalaikioturt61Geriamojovande7">'Forma 13'!$G$99</definedName>
    <definedName name="VAS084_F_Ilgalaikioturt61Geriamojovande8" localSheetId="12">'Forma 13'!$H$99</definedName>
    <definedName name="VAS084_F_Ilgalaikioturt61Geriamojovande8">'Forma 13'!$H$99</definedName>
    <definedName name="VAS084_F_Ilgalaikioturt61Geriamojovande9" localSheetId="12">'Forma 13'!$I$99</definedName>
    <definedName name="VAS084_F_Ilgalaikioturt61Geriamojovande9">'Forma 13'!$I$99</definedName>
    <definedName name="VAS084_F_Ilgalaikioturt61Inventorinisnu1" localSheetId="12">'Forma 13'!$D$99</definedName>
    <definedName name="VAS084_F_Ilgalaikioturt61Inventorinisnu1">'Forma 13'!$D$99</definedName>
    <definedName name="VAS084_F_Ilgalaikioturt61Kitareguliuoja1" localSheetId="12">'Forma 13'!$O$99</definedName>
    <definedName name="VAS084_F_Ilgalaikioturt61Kitareguliuoja1">'Forma 13'!$O$99</definedName>
    <definedName name="VAS084_F_Ilgalaikioturt61Kitosveiklosne1" localSheetId="12">'Forma 13'!$P$99</definedName>
    <definedName name="VAS084_F_Ilgalaikioturt61Kitosveiklosne1">'Forma 13'!$P$99</definedName>
    <definedName name="VAS084_F_Ilgalaikioturt61Lrklimatokaito1" localSheetId="12">'Forma 13'!$E$99</definedName>
    <definedName name="VAS084_F_Ilgalaikioturt61Lrklimatokaito1">'Forma 13'!$E$99</definedName>
    <definedName name="VAS084_F_Ilgalaikioturt61Nuotekudumblot1" localSheetId="12">'Forma 13'!$L$99</definedName>
    <definedName name="VAS084_F_Ilgalaikioturt61Nuotekudumblot1">'Forma 13'!$L$99</definedName>
    <definedName name="VAS084_F_Ilgalaikioturt61Nuotekusurinki1" localSheetId="12">'Forma 13'!$J$99</definedName>
    <definedName name="VAS084_F_Ilgalaikioturt61Nuotekusurinki1">'Forma 13'!$J$99</definedName>
    <definedName name="VAS084_F_Ilgalaikioturt61Nuotekuvalymas1" localSheetId="12">'Forma 13'!$K$99</definedName>
    <definedName name="VAS084_F_Ilgalaikioturt61Nuotekuvalymas1">'Forma 13'!$K$99</definedName>
    <definedName name="VAS084_F_Ilgalaikioturt61Pavirsiniunuot1" localSheetId="12">'Forma 13'!$M$99</definedName>
    <definedName name="VAS084_F_Ilgalaikioturt61Pavirsiniunuot1">'Forma 13'!$M$99</definedName>
    <definedName name="VAS084_F_Ilgalaikioturt61Turtovienetask1" localSheetId="12">'Forma 13'!$F$99</definedName>
    <definedName name="VAS084_F_Ilgalaikioturt61Turtovienetask1">'Forma 13'!$F$99</definedName>
    <definedName name="VAS084_F_Ilgalaikioturt62Apskaitosveikla1" localSheetId="12">'Forma 13'!$N$100</definedName>
    <definedName name="VAS084_F_Ilgalaikioturt62Apskaitosveikla1">'Forma 13'!$N$100</definedName>
    <definedName name="VAS084_F_Ilgalaikioturt62Geriamojovande7" localSheetId="12">'Forma 13'!$G$100</definedName>
    <definedName name="VAS084_F_Ilgalaikioturt62Geriamojovande7">'Forma 13'!$G$100</definedName>
    <definedName name="VAS084_F_Ilgalaikioturt62Geriamojovande8" localSheetId="12">'Forma 13'!$H$100</definedName>
    <definedName name="VAS084_F_Ilgalaikioturt62Geriamojovande8">'Forma 13'!$H$100</definedName>
    <definedName name="VAS084_F_Ilgalaikioturt62Geriamojovande9" localSheetId="12">'Forma 13'!$I$100</definedName>
    <definedName name="VAS084_F_Ilgalaikioturt62Geriamojovande9">'Forma 13'!$I$100</definedName>
    <definedName name="VAS084_F_Ilgalaikioturt62Inventorinisnu1" localSheetId="12">'Forma 13'!$D$100</definedName>
    <definedName name="VAS084_F_Ilgalaikioturt62Inventorinisnu1">'Forma 13'!$D$100</definedName>
    <definedName name="VAS084_F_Ilgalaikioturt62Kitareguliuoja1" localSheetId="12">'Forma 13'!$O$100</definedName>
    <definedName name="VAS084_F_Ilgalaikioturt62Kitareguliuoja1">'Forma 13'!$O$100</definedName>
    <definedName name="VAS084_F_Ilgalaikioturt62Kitosveiklosne1" localSheetId="12">'Forma 13'!$P$100</definedName>
    <definedName name="VAS084_F_Ilgalaikioturt62Kitosveiklosne1">'Forma 13'!$P$100</definedName>
    <definedName name="VAS084_F_Ilgalaikioturt62Lrklimatokaito1" localSheetId="12">'Forma 13'!$E$100</definedName>
    <definedName name="VAS084_F_Ilgalaikioturt62Lrklimatokaito1">'Forma 13'!$E$100</definedName>
    <definedName name="VAS084_F_Ilgalaikioturt62Nuotekudumblot1" localSheetId="12">'Forma 13'!$L$100</definedName>
    <definedName name="VAS084_F_Ilgalaikioturt62Nuotekudumblot1">'Forma 13'!$L$100</definedName>
    <definedName name="VAS084_F_Ilgalaikioturt62Nuotekusurinki1" localSheetId="12">'Forma 13'!$J$100</definedName>
    <definedName name="VAS084_F_Ilgalaikioturt62Nuotekusurinki1">'Forma 13'!$J$100</definedName>
    <definedName name="VAS084_F_Ilgalaikioturt62Nuotekuvalymas1" localSheetId="12">'Forma 13'!$K$100</definedName>
    <definedName name="VAS084_F_Ilgalaikioturt62Nuotekuvalymas1">'Forma 13'!$K$100</definedName>
    <definedName name="VAS084_F_Ilgalaikioturt62Pavirsiniunuot1" localSheetId="12">'Forma 13'!$M$100</definedName>
    <definedName name="VAS084_F_Ilgalaikioturt62Pavirsiniunuot1">'Forma 13'!$M$100</definedName>
    <definedName name="VAS084_F_Ilgalaikioturt62Turtovienetask1" localSheetId="12">'Forma 13'!$F$100</definedName>
    <definedName name="VAS084_F_Ilgalaikioturt62Turtovienetask1">'Forma 13'!$F$100</definedName>
    <definedName name="VAS084_F_Ilgalaikioturt63Apskaitosveikla1" localSheetId="12">'Forma 13'!$N$101</definedName>
    <definedName name="VAS084_F_Ilgalaikioturt63Apskaitosveikla1">'Forma 13'!$N$101</definedName>
    <definedName name="VAS084_F_Ilgalaikioturt63Geriamojovande7" localSheetId="12">'Forma 13'!$G$101</definedName>
    <definedName name="VAS084_F_Ilgalaikioturt63Geriamojovande7">'Forma 13'!$G$101</definedName>
    <definedName name="VAS084_F_Ilgalaikioturt63Geriamojovande8" localSheetId="12">'Forma 13'!$H$101</definedName>
    <definedName name="VAS084_F_Ilgalaikioturt63Geriamojovande8">'Forma 13'!$H$101</definedName>
    <definedName name="VAS084_F_Ilgalaikioturt63Geriamojovande9" localSheetId="12">'Forma 13'!$I$101</definedName>
    <definedName name="VAS084_F_Ilgalaikioturt63Geriamojovande9">'Forma 13'!$I$101</definedName>
    <definedName name="VAS084_F_Ilgalaikioturt63Inventorinisnu1" localSheetId="12">'Forma 13'!$D$101</definedName>
    <definedName name="VAS084_F_Ilgalaikioturt63Inventorinisnu1">'Forma 13'!$D$101</definedName>
    <definedName name="VAS084_F_Ilgalaikioturt63Kitareguliuoja1" localSheetId="12">'Forma 13'!$O$101</definedName>
    <definedName name="VAS084_F_Ilgalaikioturt63Kitareguliuoja1">'Forma 13'!$O$101</definedName>
    <definedName name="VAS084_F_Ilgalaikioturt63Kitosveiklosne1" localSheetId="12">'Forma 13'!$P$101</definedName>
    <definedName name="VAS084_F_Ilgalaikioturt63Kitosveiklosne1">'Forma 13'!$P$101</definedName>
    <definedName name="VAS084_F_Ilgalaikioturt63Lrklimatokaito1" localSheetId="12">'Forma 13'!$E$101</definedName>
    <definedName name="VAS084_F_Ilgalaikioturt63Lrklimatokaito1">'Forma 13'!$E$101</definedName>
    <definedName name="VAS084_F_Ilgalaikioturt63Nuotekudumblot1" localSheetId="12">'Forma 13'!$L$101</definedName>
    <definedName name="VAS084_F_Ilgalaikioturt63Nuotekudumblot1">'Forma 13'!$L$101</definedName>
    <definedName name="VAS084_F_Ilgalaikioturt63Nuotekusurinki1" localSheetId="12">'Forma 13'!$J$101</definedName>
    <definedName name="VAS084_F_Ilgalaikioturt63Nuotekusurinki1">'Forma 13'!$J$101</definedName>
    <definedName name="VAS084_F_Ilgalaikioturt63Nuotekuvalymas1" localSheetId="12">'Forma 13'!$K$101</definedName>
    <definedName name="VAS084_F_Ilgalaikioturt63Nuotekuvalymas1">'Forma 13'!$K$101</definedName>
    <definedName name="VAS084_F_Ilgalaikioturt63Pavirsiniunuot1" localSheetId="12">'Forma 13'!$M$101</definedName>
    <definedName name="VAS084_F_Ilgalaikioturt63Pavirsiniunuot1">'Forma 13'!$M$101</definedName>
    <definedName name="VAS084_F_Ilgalaikioturt63Turtovienetask1" localSheetId="12">'Forma 13'!$F$101</definedName>
    <definedName name="VAS084_F_Ilgalaikioturt63Turtovienetask1">'Forma 13'!$F$101</definedName>
    <definedName name="VAS084_F_Ilgalaikioturt64Apskaitosveikla1" localSheetId="12">'Forma 13'!$N$103</definedName>
    <definedName name="VAS084_F_Ilgalaikioturt64Apskaitosveikla1">'Forma 13'!$N$103</definedName>
    <definedName name="VAS084_F_Ilgalaikioturt64Geriamojovande7" localSheetId="12">'Forma 13'!$G$103</definedName>
    <definedName name="VAS084_F_Ilgalaikioturt64Geriamojovande7">'Forma 13'!$G$103</definedName>
    <definedName name="VAS084_F_Ilgalaikioturt64Geriamojovande8" localSheetId="12">'Forma 13'!$H$103</definedName>
    <definedName name="VAS084_F_Ilgalaikioturt64Geriamojovande8">'Forma 13'!$H$103</definedName>
    <definedName name="VAS084_F_Ilgalaikioturt64Geriamojovande9" localSheetId="12">'Forma 13'!$I$103</definedName>
    <definedName name="VAS084_F_Ilgalaikioturt64Geriamojovande9">'Forma 13'!$I$103</definedName>
    <definedName name="VAS084_F_Ilgalaikioturt64Inventorinisnu1" localSheetId="12">'Forma 13'!$D$103</definedName>
    <definedName name="VAS084_F_Ilgalaikioturt64Inventorinisnu1">'Forma 13'!$D$103</definedName>
    <definedName name="VAS084_F_Ilgalaikioturt64Kitareguliuoja1" localSheetId="12">'Forma 13'!$O$103</definedName>
    <definedName name="VAS084_F_Ilgalaikioturt64Kitareguliuoja1">'Forma 13'!$O$103</definedName>
    <definedName name="VAS084_F_Ilgalaikioturt64Kitosveiklosne1" localSheetId="12">'Forma 13'!$P$103</definedName>
    <definedName name="VAS084_F_Ilgalaikioturt64Kitosveiklosne1">'Forma 13'!$P$103</definedName>
    <definedName name="VAS084_F_Ilgalaikioturt64Lrklimatokaito1" localSheetId="12">'Forma 13'!$E$103</definedName>
    <definedName name="VAS084_F_Ilgalaikioturt64Lrklimatokaito1">'Forma 13'!$E$103</definedName>
    <definedName name="VAS084_F_Ilgalaikioturt64Nuotekudumblot1" localSheetId="12">'Forma 13'!$L$103</definedName>
    <definedName name="VAS084_F_Ilgalaikioturt64Nuotekudumblot1">'Forma 13'!$L$103</definedName>
    <definedName name="VAS084_F_Ilgalaikioturt64Nuotekusurinki1" localSheetId="12">'Forma 13'!$J$103</definedName>
    <definedName name="VAS084_F_Ilgalaikioturt64Nuotekusurinki1">'Forma 13'!$J$103</definedName>
    <definedName name="VAS084_F_Ilgalaikioturt64Nuotekuvalymas1" localSheetId="12">'Forma 13'!$K$103</definedName>
    <definedName name="VAS084_F_Ilgalaikioturt64Nuotekuvalymas1">'Forma 13'!$K$103</definedName>
    <definedName name="VAS084_F_Ilgalaikioturt64Pavirsiniunuot1" localSheetId="12">'Forma 13'!$M$103</definedName>
    <definedName name="VAS084_F_Ilgalaikioturt64Pavirsiniunuot1">'Forma 13'!$M$103</definedName>
    <definedName name="VAS084_F_Ilgalaikioturt64Turtovienetask1" localSheetId="12">'Forma 13'!$F$103</definedName>
    <definedName name="VAS084_F_Ilgalaikioturt64Turtovienetask1">'Forma 13'!$F$103</definedName>
    <definedName name="VAS084_F_Ilgalaikioturt65Apskaitosveikla1" localSheetId="12">'Forma 13'!$N$104</definedName>
    <definedName name="VAS084_F_Ilgalaikioturt65Apskaitosveikla1">'Forma 13'!$N$104</definedName>
    <definedName name="VAS084_F_Ilgalaikioturt65Geriamojovande7" localSheetId="12">'Forma 13'!$G$104</definedName>
    <definedName name="VAS084_F_Ilgalaikioturt65Geriamojovande7">'Forma 13'!$G$104</definedName>
    <definedName name="VAS084_F_Ilgalaikioturt65Geriamojovande8" localSheetId="12">'Forma 13'!$H$104</definedName>
    <definedName name="VAS084_F_Ilgalaikioturt65Geriamojovande8">'Forma 13'!$H$104</definedName>
    <definedName name="VAS084_F_Ilgalaikioturt65Geriamojovande9" localSheetId="12">'Forma 13'!$I$104</definedName>
    <definedName name="VAS084_F_Ilgalaikioturt65Geriamojovande9">'Forma 13'!$I$104</definedName>
    <definedName name="VAS084_F_Ilgalaikioturt65Inventorinisnu1" localSheetId="12">'Forma 13'!$D$104</definedName>
    <definedName name="VAS084_F_Ilgalaikioturt65Inventorinisnu1">'Forma 13'!$D$104</definedName>
    <definedName name="VAS084_F_Ilgalaikioturt65Kitareguliuoja1" localSheetId="12">'Forma 13'!$O$104</definedName>
    <definedName name="VAS084_F_Ilgalaikioturt65Kitareguliuoja1">'Forma 13'!$O$104</definedName>
    <definedName name="VAS084_F_Ilgalaikioturt65Kitosveiklosne1" localSheetId="12">'Forma 13'!$P$104</definedName>
    <definedName name="VAS084_F_Ilgalaikioturt65Kitosveiklosne1">'Forma 13'!$P$104</definedName>
    <definedName name="VAS084_F_Ilgalaikioturt65Lrklimatokaito1" localSheetId="12">'Forma 13'!$E$104</definedName>
    <definedName name="VAS084_F_Ilgalaikioturt65Lrklimatokaito1">'Forma 13'!$E$104</definedName>
    <definedName name="VAS084_F_Ilgalaikioturt65Nuotekudumblot1" localSheetId="12">'Forma 13'!$L$104</definedName>
    <definedName name="VAS084_F_Ilgalaikioturt65Nuotekudumblot1">'Forma 13'!$L$104</definedName>
    <definedName name="VAS084_F_Ilgalaikioturt65Nuotekusurinki1" localSheetId="12">'Forma 13'!$J$104</definedName>
    <definedName name="VAS084_F_Ilgalaikioturt65Nuotekusurinki1">'Forma 13'!$J$104</definedName>
    <definedName name="VAS084_F_Ilgalaikioturt65Nuotekuvalymas1" localSheetId="12">'Forma 13'!$K$104</definedName>
    <definedName name="VAS084_F_Ilgalaikioturt65Nuotekuvalymas1">'Forma 13'!$K$104</definedName>
    <definedName name="VAS084_F_Ilgalaikioturt65Pavirsiniunuot1" localSheetId="12">'Forma 13'!$M$104</definedName>
    <definedName name="VAS084_F_Ilgalaikioturt65Pavirsiniunuot1">'Forma 13'!$M$104</definedName>
    <definedName name="VAS084_F_Ilgalaikioturt65Turtovienetask1" localSheetId="12">'Forma 13'!$F$104</definedName>
    <definedName name="VAS084_F_Ilgalaikioturt65Turtovienetask1">'Forma 13'!$F$104</definedName>
    <definedName name="VAS084_F_Ilgalaikioturt66Apskaitosveikla1" localSheetId="12">'Forma 13'!$N$105</definedName>
    <definedName name="VAS084_F_Ilgalaikioturt66Apskaitosveikla1">'Forma 13'!$N$105</definedName>
    <definedName name="VAS084_F_Ilgalaikioturt66Geriamojovande7" localSheetId="12">'Forma 13'!$G$105</definedName>
    <definedName name="VAS084_F_Ilgalaikioturt66Geriamojovande7">'Forma 13'!$G$105</definedName>
    <definedName name="VAS084_F_Ilgalaikioturt66Geriamojovande8" localSheetId="12">'Forma 13'!$H$105</definedName>
    <definedName name="VAS084_F_Ilgalaikioturt66Geriamojovande8">'Forma 13'!$H$105</definedName>
    <definedName name="VAS084_F_Ilgalaikioturt66Geriamojovande9" localSheetId="12">'Forma 13'!$I$105</definedName>
    <definedName name="VAS084_F_Ilgalaikioturt66Geriamojovande9">'Forma 13'!$I$105</definedName>
    <definedName name="VAS084_F_Ilgalaikioturt66Inventorinisnu1" localSheetId="12">'Forma 13'!$D$105</definedName>
    <definedName name="VAS084_F_Ilgalaikioturt66Inventorinisnu1">'Forma 13'!$D$105</definedName>
    <definedName name="VAS084_F_Ilgalaikioturt66Kitareguliuoja1" localSheetId="12">'Forma 13'!$O$105</definedName>
    <definedName name="VAS084_F_Ilgalaikioturt66Kitareguliuoja1">'Forma 13'!$O$105</definedName>
    <definedName name="VAS084_F_Ilgalaikioturt66Kitosveiklosne1" localSheetId="12">'Forma 13'!$P$105</definedName>
    <definedName name="VAS084_F_Ilgalaikioturt66Kitosveiklosne1">'Forma 13'!$P$105</definedName>
    <definedName name="VAS084_F_Ilgalaikioturt66Lrklimatokaito1" localSheetId="12">'Forma 13'!$E$105</definedName>
    <definedName name="VAS084_F_Ilgalaikioturt66Lrklimatokaito1">'Forma 13'!$E$105</definedName>
    <definedName name="VAS084_F_Ilgalaikioturt66Nuotekudumblot1" localSheetId="12">'Forma 13'!$L$105</definedName>
    <definedName name="VAS084_F_Ilgalaikioturt66Nuotekudumblot1">'Forma 13'!$L$105</definedName>
    <definedName name="VAS084_F_Ilgalaikioturt66Nuotekusurinki1" localSheetId="12">'Forma 13'!$J$105</definedName>
    <definedName name="VAS084_F_Ilgalaikioturt66Nuotekusurinki1">'Forma 13'!$J$105</definedName>
    <definedName name="VAS084_F_Ilgalaikioturt66Nuotekuvalymas1" localSheetId="12">'Forma 13'!$K$105</definedName>
    <definedName name="VAS084_F_Ilgalaikioturt66Nuotekuvalymas1">'Forma 13'!$K$105</definedName>
    <definedName name="VAS084_F_Ilgalaikioturt66Pavirsiniunuot1" localSheetId="12">'Forma 13'!$M$105</definedName>
    <definedName name="VAS084_F_Ilgalaikioturt66Pavirsiniunuot1">'Forma 13'!$M$105</definedName>
    <definedName name="VAS084_F_Ilgalaikioturt66Turtovienetask1" localSheetId="12">'Forma 13'!$F$105</definedName>
    <definedName name="VAS084_F_Ilgalaikioturt66Turtovienetask1">'Forma 13'!$F$105</definedName>
    <definedName name="VAS084_F_Ilgalaikioturt67Apskaitosveikla1" localSheetId="12">'Forma 13'!$N$108</definedName>
    <definedName name="VAS084_F_Ilgalaikioturt67Apskaitosveikla1">'Forma 13'!$N$108</definedName>
    <definedName name="VAS084_F_Ilgalaikioturt67Geriamojovande7" localSheetId="12">'Forma 13'!$G$108</definedName>
    <definedName name="VAS084_F_Ilgalaikioturt67Geriamojovande7">'Forma 13'!$G$108</definedName>
    <definedName name="VAS084_F_Ilgalaikioturt67Geriamojovande8" localSheetId="12">'Forma 13'!$H$108</definedName>
    <definedName name="VAS084_F_Ilgalaikioturt67Geriamojovande8">'Forma 13'!$H$108</definedName>
    <definedName name="VAS084_F_Ilgalaikioturt67Geriamojovande9" localSheetId="12">'Forma 13'!$I$108</definedName>
    <definedName name="VAS084_F_Ilgalaikioturt67Geriamojovande9">'Forma 13'!$I$108</definedName>
    <definedName name="VAS084_F_Ilgalaikioturt67Inventorinisnu1" localSheetId="12">'Forma 13'!$D$108</definedName>
    <definedName name="VAS084_F_Ilgalaikioturt67Inventorinisnu1">'Forma 13'!$D$108</definedName>
    <definedName name="VAS084_F_Ilgalaikioturt67Kitareguliuoja1" localSheetId="12">'Forma 13'!$O$108</definedName>
    <definedName name="VAS084_F_Ilgalaikioturt67Kitareguliuoja1">'Forma 13'!$O$108</definedName>
    <definedName name="VAS084_F_Ilgalaikioturt67Kitosveiklosne1" localSheetId="12">'Forma 13'!$P$108</definedName>
    <definedName name="VAS084_F_Ilgalaikioturt67Kitosveiklosne1">'Forma 13'!$P$108</definedName>
    <definedName name="VAS084_F_Ilgalaikioturt67Lrklimatokaito1" localSheetId="12">'Forma 13'!$E$108</definedName>
    <definedName name="VAS084_F_Ilgalaikioturt67Lrklimatokaito1">'Forma 13'!$E$108</definedName>
    <definedName name="VAS084_F_Ilgalaikioturt67Nuotekudumblot1" localSheetId="12">'Forma 13'!$L$108</definedName>
    <definedName name="VAS084_F_Ilgalaikioturt67Nuotekudumblot1">'Forma 13'!$L$108</definedName>
    <definedName name="VAS084_F_Ilgalaikioturt67Nuotekusurinki1" localSheetId="12">'Forma 13'!$J$108</definedName>
    <definedName name="VAS084_F_Ilgalaikioturt67Nuotekusurinki1">'Forma 13'!$J$108</definedName>
    <definedName name="VAS084_F_Ilgalaikioturt67Nuotekuvalymas1" localSheetId="12">'Forma 13'!$K$108</definedName>
    <definedName name="VAS084_F_Ilgalaikioturt67Nuotekuvalymas1">'Forma 13'!$K$108</definedName>
    <definedName name="VAS084_F_Ilgalaikioturt67Pavirsiniunuot1" localSheetId="12">'Forma 13'!$M$108</definedName>
    <definedName name="VAS084_F_Ilgalaikioturt67Pavirsiniunuot1">'Forma 13'!$M$108</definedName>
    <definedName name="VAS084_F_Ilgalaikioturt67Turtovienetask1" localSheetId="12">'Forma 13'!$F$108</definedName>
    <definedName name="VAS084_F_Ilgalaikioturt67Turtovienetask1">'Forma 13'!$F$108</definedName>
    <definedName name="VAS084_F_Ilgalaikioturt68Apskaitosveikla1" localSheetId="12">'Forma 13'!$N$109</definedName>
    <definedName name="VAS084_F_Ilgalaikioturt68Apskaitosveikla1">'Forma 13'!$N$109</definedName>
    <definedName name="VAS084_F_Ilgalaikioturt68Geriamojovande7" localSheetId="12">'Forma 13'!$G$109</definedName>
    <definedName name="VAS084_F_Ilgalaikioturt68Geriamojovande7">'Forma 13'!$G$109</definedName>
    <definedName name="VAS084_F_Ilgalaikioturt68Geriamojovande8" localSheetId="12">'Forma 13'!$H$109</definedName>
    <definedName name="VAS084_F_Ilgalaikioturt68Geriamojovande8">'Forma 13'!$H$109</definedName>
    <definedName name="VAS084_F_Ilgalaikioturt68Geriamojovande9" localSheetId="12">'Forma 13'!$I$109</definedName>
    <definedName name="VAS084_F_Ilgalaikioturt68Geriamojovande9">'Forma 13'!$I$109</definedName>
    <definedName name="VAS084_F_Ilgalaikioturt68Inventorinisnu1" localSheetId="12">'Forma 13'!$D$109</definedName>
    <definedName name="VAS084_F_Ilgalaikioturt68Inventorinisnu1">'Forma 13'!$D$109</definedName>
    <definedName name="VAS084_F_Ilgalaikioturt68Kitareguliuoja1" localSheetId="12">'Forma 13'!$O$109</definedName>
    <definedName name="VAS084_F_Ilgalaikioturt68Kitareguliuoja1">'Forma 13'!$O$109</definedName>
    <definedName name="VAS084_F_Ilgalaikioturt68Kitosveiklosne1" localSheetId="12">'Forma 13'!$P$109</definedName>
    <definedName name="VAS084_F_Ilgalaikioturt68Kitosveiklosne1">'Forma 13'!$P$109</definedName>
    <definedName name="VAS084_F_Ilgalaikioturt68Lrklimatokaito1" localSheetId="12">'Forma 13'!$E$109</definedName>
    <definedName name="VAS084_F_Ilgalaikioturt68Lrklimatokaito1">'Forma 13'!$E$109</definedName>
    <definedName name="VAS084_F_Ilgalaikioturt68Nuotekudumblot1" localSheetId="12">'Forma 13'!$L$109</definedName>
    <definedName name="VAS084_F_Ilgalaikioturt68Nuotekudumblot1">'Forma 13'!$L$109</definedName>
    <definedName name="VAS084_F_Ilgalaikioturt68Nuotekusurinki1" localSheetId="12">'Forma 13'!$J$109</definedName>
    <definedName name="VAS084_F_Ilgalaikioturt68Nuotekusurinki1">'Forma 13'!$J$109</definedName>
    <definedName name="VAS084_F_Ilgalaikioturt68Nuotekuvalymas1" localSheetId="12">'Forma 13'!$K$109</definedName>
    <definedName name="VAS084_F_Ilgalaikioturt68Nuotekuvalymas1">'Forma 13'!$K$109</definedName>
    <definedName name="VAS084_F_Ilgalaikioturt68Pavirsiniunuot1" localSheetId="12">'Forma 13'!$M$109</definedName>
    <definedName name="VAS084_F_Ilgalaikioturt68Pavirsiniunuot1">'Forma 13'!$M$109</definedName>
    <definedName name="VAS084_F_Ilgalaikioturt68Turtovienetask1" localSheetId="12">'Forma 13'!$F$109</definedName>
    <definedName name="VAS084_F_Ilgalaikioturt68Turtovienetask1">'Forma 13'!$F$109</definedName>
    <definedName name="VAS084_F_Ilgalaikioturt69Apskaitosveikla1" localSheetId="12">'Forma 13'!$N$110</definedName>
    <definedName name="VAS084_F_Ilgalaikioturt69Apskaitosveikla1">'Forma 13'!$N$110</definedName>
    <definedName name="VAS084_F_Ilgalaikioturt69Geriamojovande7" localSheetId="12">'Forma 13'!$G$110</definedName>
    <definedName name="VAS084_F_Ilgalaikioturt69Geriamojovande7">'Forma 13'!$G$110</definedName>
    <definedName name="VAS084_F_Ilgalaikioturt69Geriamojovande8" localSheetId="12">'Forma 13'!$H$110</definedName>
    <definedName name="VAS084_F_Ilgalaikioturt69Geriamojovande8">'Forma 13'!$H$110</definedName>
    <definedName name="VAS084_F_Ilgalaikioturt69Geriamojovande9" localSheetId="12">'Forma 13'!$I$110</definedName>
    <definedName name="VAS084_F_Ilgalaikioturt69Geriamojovande9">'Forma 13'!$I$110</definedName>
    <definedName name="VAS084_F_Ilgalaikioturt69Inventorinisnu1" localSheetId="12">'Forma 13'!$D$110</definedName>
    <definedName name="VAS084_F_Ilgalaikioturt69Inventorinisnu1">'Forma 13'!$D$110</definedName>
    <definedName name="VAS084_F_Ilgalaikioturt69Kitareguliuoja1" localSheetId="12">'Forma 13'!$O$110</definedName>
    <definedName name="VAS084_F_Ilgalaikioturt69Kitareguliuoja1">'Forma 13'!$O$110</definedName>
    <definedName name="VAS084_F_Ilgalaikioturt69Kitosveiklosne1" localSheetId="12">'Forma 13'!$P$110</definedName>
    <definedName name="VAS084_F_Ilgalaikioturt69Kitosveiklosne1">'Forma 13'!$P$110</definedName>
    <definedName name="VAS084_F_Ilgalaikioturt69Lrklimatokaito1" localSheetId="12">'Forma 13'!$E$110</definedName>
    <definedName name="VAS084_F_Ilgalaikioturt69Lrklimatokaito1">'Forma 13'!$E$110</definedName>
    <definedName name="VAS084_F_Ilgalaikioturt69Nuotekudumblot1" localSheetId="12">'Forma 13'!$L$110</definedName>
    <definedName name="VAS084_F_Ilgalaikioturt69Nuotekudumblot1">'Forma 13'!$L$110</definedName>
    <definedName name="VAS084_F_Ilgalaikioturt69Nuotekusurinki1" localSheetId="12">'Forma 13'!$J$110</definedName>
    <definedName name="VAS084_F_Ilgalaikioturt69Nuotekusurinki1">'Forma 13'!$J$110</definedName>
    <definedName name="VAS084_F_Ilgalaikioturt69Nuotekuvalymas1" localSheetId="12">'Forma 13'!$K$110</definedName>
    <definedName name="VAS084_F_Ilgalaikioturt69Nuotekuvalymas1">'Forma 13'!$K$110</definedName>
    <definedName name="VAS084_F_Ilgalaikioturt69Pavirsiniunuot1" localSheetId="12">'Forma 13'!$M$110</definedName>
    <definedName name="VAS084_F_Ilgalaikioturt69Pavirsiniunuot1">'Forma 13'!$M$110</definedName>
    <definedName name="VAS084_F_Ilgalaikioturt69Turtovienetask1" localSheetId="12">'Forma 13'!$F$110</definedName>
    <definedName name="VAS084_F_Ilgalaikioturt69Turtovienetask1">'Forma 13'!$F$110</definedName>
    <definedName name="VAS084_F_Ilgalaikioturt6Apskaitosveikla1" localSheetId="12">'Forma 13'!$N$19</definedName>
    <definedName name="VAS084_F_Ilgalaikioturt6Apskaitosveikla1">'Forma 13'!$N$19</definedName>
    <definedName name="VAS084_F_Ilgalaikioturt6Geriamojovande7" localSheetId="12">'Forma 13'!$G$19</definedName>
    <definedName name="VAS084_F_Ilgalaikioturt6Geriamojovande7">'Forma 13'!$G$19</definedName>
    <definedName name="VAS084_F_Ilgalaikioturt6Geriamojovande8" localSheetId="12">'Forma 13'!$H$19</definedName>
    <definedName name="VAS084_F_Ilgalaikioturt6Geriamojovande8">'Forma 13'!$H$19</definedName>
    <definedName name="VAS084_F_Ilgalaikioturt6Geriamojovande9" localSheetId="12">'Forma 13'!$I$19</definedName>
    <definedName name="VAS084_F_Ilgalaikioturt6Geriamojovande9">'Forma 13'!$I$19</definedName>
    <definedName name="VAS084_F_Ilgalaikioturt6Inventorinisnu1" localSheetId="12">'Forma 13'!$D$19</definedName>
    <definedName name="VAS084_F_Ilgalaikioturt6Inventorinisnu1">'Forma 13'!$D$19</definedName>
    <definedName name="VAS084_F_Ilgalaikioturt6Kitareguliuoja1" localSheetId="12">'Forma 13'!$O$19</definedName>
    <definedName name="VAS084_F_Ilgalaikioturt6Kitareguliuoja1">'Forma 13'!$O$19</definedName>
    <definedName name="VAS084_F_Ilgalaikioturt6Kitosveiklosne1" localSheetId="12">'Forma 13'!$P$19</definedName>
    <definedName name="VAS084_F_Ilgalaikioturt6Kitosveiklosne1">'Forma 13'!$P$19</definedName>
    <definedName name="VAS084_F_Ilgalaikioturt6Lrklimatokaito1" localSheetId="12">'Forma 13'!$E$19</definedName>
    <definedName name="VAS084_F_Ilgalaikioturt6Lrklimatokaito1">'Forma 13'!$E$19</definedName>
    <definedName name="VAS084_F_Ilgalaikioturt6Nuotekudumblot1" localSheetId="12">'Forma 13'!$L$19</definedName>
    <definedName name="VAS084_F_Ilgalaikioturt6Nuotekudumblot1">'Forma 13'!$L$19</definedName>
    <definedName name="VAS084_F_Ilgalaikioturt6Nuotekusurinki1" localSheetId="12">'Forma 13'!$J$19</definedName>
    <definedName name="VAS084_F_Ilgalaikioturt6Nuotekusurinki1">'Forma 13'!$J$19</definedName>
    <definedName name="VAS084_F_Ilgalaikioturt6Nuotekuvalymas1" localSheetId="12">'Forma 13'!$K$19</definedName>
    <definedName name="VAS084_F_Ilgalaikioturt6Nuotekuvalymas1">'Forma 13'!$K$19</definedName>
    <definedName name="VAS084_F_Ilgalaikioturt6Pavirsiniunuot1" localSheetId="12">'Forma 13'!$M$19</definedName>
    <definedName name="VAS084_F_Ilgalaikioturt6Pavirsiniunuot1">'Forma 13'!$M$19</definedName>
    <definedName name="VAS084_F_Ilgalaikioturt6Turtovienetask1" localSheetId="12">'Forma 13'!$F$19</definedName>
    <definedName name="VAS084_F_Ilgalaikioturt6Turtovienetask1">'Forma 13'!$F$19</definedName>
    <definedName name="VAS084_F_Ilgalaikioturt70Apskaitosveikla1" localSheetId="12">'Forma 13'!$N$112</definedName>
    <definedName name="VAS084_F_Ilgalaikioturt70Apskaitosveikla1">'Forma 13'!$N$112</definedName>
    <definedName name="VAS084_F_Ilgalaikioturt70Geriamojovande7" localSheetId="12">'Forma 13'!$G$112</definedName>
    <definedName name="VAS084_F_Ilgalaikioturt70Geriamojovande7">'Forma 13'!$G$112</definedName>
    <definedName name="VAS084_F_Ilgalaikioturt70Geriamojovande8" localSheetId="12">'Forma 13'!$H$112</definedName>
    <definedName name="VAS084_F_Ilgalaikioturt70Geriamojovande8">'Forma 13'!$H$112</definedName>
    <definedName name="VAS084_F_Ilgalaikioturt70Geriamojovande9" localSheetId="12">'Forma 13'!$I$112</definedName>
    <definedName name="VAS084_F_Ilgalaikioturt70Geriamojovande9">'Forma 13'!$I$112</definedName>
    <definedName name="VAS084_F_Ilgalaikioturt70Inventorinisnu1" localSheetId="12">'Forma 13'!$D$112</definedName>
    <definedName name="VAS084_F_Ilgalaikioturt70Inventorinisnu1">'Forma 13'!$D$112</definedName>
    <definedName name="VAS084_F_Ilgalaikioturt70Kitareguliuoja1" localSheetId="12">'Forma 13'!$O$112</definedName>
    <definedName name="VAS084_F_Ilgalaikioturt70Kitareguliuoja1">'Forma 13'!$O$112</definedName>
    <definedName name="VAS084_F_Ilgalaikioturt70Kitosveiklosne1" localSheetId="12">'Forma 13'!$P$112</definedName>
    <definedName name="VAS084_F_Ilgalaikioturt70Kitosveiklosne1">'Forma 13'!$P$112</definedName>
    <definedName name="VAS084_F_Ilgalaikioturt70Lrklimatokaito1" localSheetId="12">'Forma 13'!$E$112</definedName>
    <definedName name="VAS084_F_Ilgalaikioturt70Lrklimatokaito1">'Forma 13'!$E$112</definedName>
    <definedName name="VAS084_F_Ilgalaikioturt70Nuotekudumblot1" localSheetId="12">'Forma 13'!$L$112</definedName>
    <definedName name="VAS084_F_Ilgalaikioturt70Nuotekudumblot1">'Forma 13'!$L$112</definedName>
    <definedName name="VAS084_F_Ilgalaikioturt70Nuotekusurinki1" localSheetId="12">'Forma 13'!$J$112</definedName>
    <definedName name="VAS084_F_Ilgalaikioturt70Nuotekusurinki1">'Forma 13'!$J$112</definedName>
    <definedName name="VAS084_F_Ilgalaikioturt70Nuotekuvalymas1" localSheetId="12">'Forma 13'!$K$112</definedName>
    <definedName name="VAS084_F_Ilgalaikioturt70Nuotekuvalymas1">'Forma 13'!$K$112</definedName>
    <definedName name="VAS084_F_Ilgalaikioturt70Pavirsiniunuot1" localSheetId="12">'Forma 13'!$M$112</definedName>
    <definedName name="VAS084_F_Ilgalaikioturt70Pavirsiniunuot1">'Forma 13'!$M$112</definedName>
    <definedName name="VAS084_F_Ilgalaikioturt70Turtovienetask1" localSheetId="12">'Forma 13'!$F$112</definedName>
    <definedName name="VAS084_F_Ilgalaikioturt70Turtovienetask1">'Forma 13'!$F$112</definedName>
    <definedName name="VAS084_F_Ilgalaikioturt71Apskaitosveikla1" localSheetId="12">'Forma 13'!$N$113</definedName>
    <definedName name="VAS084_F_Ilgalaikioturt71Apskaitosveikla1">'Forma 13'!$N$113</definedName>
    <definedName name="VAS084_F_Ilgalaikioturt71Geriamojovande7" localSheetId="12">'Forma 13'!$G$113</definedName>
    <definedName name="VAS084_F_Ilgalaikioturt71Geriamojovande7">'Forma 13'!$G$113</definedName>
    <definedName name="VAS084_F_Ilgalaikioturt71Geriamojovande8" localSheetId="12">'Forma 13'!$H$113</definedName>
    <definedName name="VAS084_F_Ilgalaikioturt71Geriamojovande8">'Forma 13'!$H$113</definedName>
    <definedName name="VAS084_F_Ilgalaikioturt71Geriamojovande9" localSheetId="12">'Forma 13'!$I$113</definedName>
    <definedName name="VAS084_F_Ilgalaikioturt71Geriamojovande9">'Forma 13'!$I$113</definedName>
    <definedName name="VAS084_F_Ilgalaikioturt71Inventorinisnu1" localSheetId="12">'Forma 13'!$D$113</definedName>
    <definedName name="VAS084_F_Ilgalaikioturt71Inventorinisnu1">'Forma 13'!$D$113</definedName>
    <definedName name="VAS084_F_Ilgalaikioturt71Kitareguliuoja1" localSheetId="12">'Forma 13'!$O$113</definedName>
    <definedName name="VAS084_F_Ilgalaikioturt71Kitareguliuoja1">'Forma 13'!$O$113</definedName>
    <definedName name="VAS084_F_Ilgalaikioturt71Kitosveiklosne1" localSheetId="12">'Forma 13'!$P$113</definedName>
    <definedName name="VAS084_F_Ilgalaikioturt71Kitosveiklosne1">'Forma 13'!$P$113</definedName>
    <definedName name="VAS084_F_Ilgalaikioturt71Lrklimatokaito1" localSheetId="12">'Forma 13'!$E$113</definedName>
    <definedName name="VAS084_F_Ilgalaikioturt71Lrklimatokaito1">'Forma 13'!$E$113</definedName>
    <definedName name="VAS084_F_Ilgalaikioturt71Nuotekudumblot1" localSheetId="12">'Forma 13'!$L$113</definedName>
    <definedName name="VAS084_F_Ilgalaikioturt71Nuotekudumblot1">'Forma 13'!$L$113</definedName>
    <definedName name="VAS084_F_Ilgalaikioturt71Nuotekusurinki1" localSheetId="12">'Forma 13'!$J$113</definedName>
    <definedName name="VAS084_F_Ilgalaikioturt71Nuotekusurinki1">'Forma 13'!$J$113</definedName>
    <definedName name="VAS084_F_Ilgalaikioturt71Nuotekuvalymas1" localSheetId="12">'Forma 13'!$K$113</definedName>
    <definedName name="VAS084_F_Ilgalaikioturt71Nuotekuvalymas1">'Forma 13'!$K$113</definedName>
    <definedName name="VAS084_F_Ilgalaikioturt71Pavirsiniunuot1" localSheetId="12">'Forma 13'!$M$113</definedName>
    <definedName name="VAS084_F_Ilgalaikioturt71Pavirsiniunuot1">'Forma 13'!$M$113</definedName>
    <definedName name="VAS084_F_Ilgalaikioturt71Turtovienetask1" localSheetId="12">'Forma 13'!$F$113</definedName>
    <definedName name="VAS084_F_Ilgalaikioturt71Turtovienetask1">'Forma 13'!$F$113</definedName>
    <definedName name="VAS084_F_Ilgalaikioturt72Apskaitosveikla1" localSheetId="12">'Forma 13'!$N$114</definedName>
    <definedName name="VAS084_F_Ilgalaikioturt72Apskaitosveikla1">'Forma 13'!$N$114</definedName>
    <definedName name="VAS084_F_Ilgalaikioturt72Geriamojovande7" localSheetId="12">'Forma 13'!$G$114</definedName>
    <definedName name="VAS084_F_Ilgalaikioturt72Geriamojovande7">'Forma 13'!$G$114</definedName>
    <definedName name="VAS084_F_Ilgalaikioturt72Geriamojovande8" localSheetId="12">'Forma 13'!$H$114</definedName>
    <definedName name="VAS084_F_Ilgalaikioturt72Geriamojovande8">'Forma 13'!$H$114</definedName>
    <definedName name="VAS084_F_Ilgalaikioturt72Geriamojovande9" localSheetId="12">'Forma 13'!$I$114</definedName>
    <definedName name="VAS084_F_Ilgalaikioturt72Geriamojovande9">'Forma 13'!$I$114</definedName>
    <definedName name="VAS084_F_Ilgalaikioturt72Inventorinisnu1" localSheetId="12">'Forma 13'!$D$114</definedName>
    <definedName name="VAS084_F_Ilgalaikioturt72Inventorinisnu1">'Forma 13'!$D$114</definedName>
    <definedName name="VAS084_F_Ilgalaikioturt72Kitareguliuoja1" localSheetId="12">'Forma 13'!$O$114</definedName>
    <definedName name="VAS084_F_Ilgalaikioturt72Kitareguliuoja1">'Forma 13'!$O$114</definedName>
    <definedName name="VAS084_F_Ilgalaikioturt72Kitosveiklosne1" localSheetId="12">'Forma 13'!$P$114</definedName>
    <definedName name="VAS084_F_Ilgalaikioturt72Kitosveiklosne1">'Forma 13'!$P$114</definedName>
    <definedName name="VAS084_F_Ilgalaikioturt72Lrklimatokaito1" localSheetId="12">'Forma 13'!$E$114</definedName>
    <definedName name="VAS084_F_Ilgalaikioturt72Lrklimatokaito1">'Forma 13'!$E$114</definedName>
    <definedName name="VAS084_F_Ilgalaikioturt72Nuotekudumblot1" localSheetId="12">'Forma 13'!$L$114</definedName>
    <definedName name="VAS084_F_Ilgalaikioturt72Nuotekudumblot1">'Forma 13'!$L$114</definedName>
    <definedName name="VAS084_F_Ilgalaikioturt72Nuotekusurinki1" localSheetId="12">'Forma 13'!$J$114</definedName>
    <definedName name="VAS084_F_Ilgalaikioturt72Nuotekusurinki1">'Forma 13'!$J$114</definedName>
    <definedName name="VAS084_F_Ilgalaikioturt72Nuotekuvalymas1" localSheetId="12">'Forma 13'!$K$114</definedName>
    <definedName name="VAS084_F_Ilgalaikioturt72Nuotekuvalymas1">'Forma 13'!$K$114</definedName>
    <definedName name="VAS084_F_Ilgalaikioturt72Pavirsiniunuot1" localSheetId="12">'Forma 13'!$M$114</definedName>
    <definedName name="VAS084_F_Ilgalaikioturt72Pavirsiniunuot1">'Forma 13'!$M$114</definedName>
    <definedName name="VAS084_F_Ilgalaikioturt72Turtovienetask1" localSheetId="12">'Forma 13'!$F$114</definedName>
    <definedName name="VAS084_F_Ilgalaikioturt72Turtovienetask1">'Forma 13'!$F$114</definedName>
    <definedName name="VAS084_F_Ilgalaikioturt73Apskaitosveikla1" localSheetId="12">'Forma 13'!$N$116</definedName>
    <definedName name="VAS084_F_Ilgalaikioturt73Apskaitosveikla1">'Forma 13'!$N$116</definedName>
    <definedName name="VAS084_F_Ilgalaikioturt73Geriamojovande7" localSheetId="12">'Forma 13'!$G$116</definedName>
    <definedName name="VAS084_F_Ilgalaikioturt73Geriamojovande7">'Forma 13'!$G$116</definedName>
    <definedName name="VAS084_F_Ilgalaikioturt73Geriamojovande8" localSheetId="12">'Forma 13'!$H$116</definedName>
    <definedName name="VAS084_F_Ilgalaikioturt73Geriamojovande8">'Forma 13'!$H$116</definedName>
    <definedName name="VAS084_F_Ilgalaikioturt73Geriamojovande9" localSheetId="12">'Forma 13'!$I$116</definedName>
    <definedName name="VAS084_F_Ilgalaikioturt73Geriamojovande9">'Forma 13'!$I$116</definedName>
    <definedName name="VAS084_F_Ilgalaikioturt73Inventorinisnu1" localSheetId="12">'Forma 13'!$D$116</definedName>
    <definedName name="VAS084_F_Ilgalaikioturt73Inventorinisnu1">'Forma 13'!$D$116</definedName>
    <definedName name="VAS084_F_Ilgalaikioturt73Kitareguliuoja1" localSheetId="12">'Forma 13'!$O$116</definedName>
    <definedName name="VAS084_F_Ilgalaikioturt73Kitareguliuoja1">'Forma 13'!$O$116</definedName>
    <definedName name="VAS084_F_Ilgalaikioturt73Kitosveiklosne1" localSheetId="12">'Forma 13'!$P$116</definedName>
    <definedName name="VAS084_F_Ilgalaikioturt73Kitosveiklosne1">'Forma 13'!$P$116</definedName>
    <definedName name="VAS084_F_Ilgalaikioturt73Lrklimatokaito1" localSheetId="12">'Forma 13'!$E$116</definedName>
    <definedName name="VAS084_F_Ilgalaikioturt73Lrklimatokaito1">'Forma 13'!$E$116</definedName>
    <definedName name="VAS084_F_Ilgalaikioturt73Nuotekudumblot1" localSheetId="12">'Forma 13'!$L$116</definedName>
    <definedName name="VAS084_F_Ilgalaikioturt73Nuotekudumblot1">'Forma 13'!$L$116</definedName>
    <definedName name="VAS084_F_Ilgalaikioturt73Nuotekusurinki1" localSheetId="12">'Forma 13'!$J$116</definedName>
    <definedName name="VAS084_F_Ilgalaikioturt73Nuotekusurinki1">'Forma 13'!$J$116</definedName>
    <definedName name="VAS084_F_Ilgalaikioturt73Nuotekuvalymas1" localSheetId="12">'Forma 13'!$K$116</definedName>
    <definedName name="VAS084_F_Ilgalaikioturt73Nuotekuvalymas1">'Forma 13'!$K$116</definedName>
    <definedName name="VAS084_F_Ilgalaikioturt73Pavirsiniunuot1" localSheetId="12">'Forma 13'!$M$116</definedName>
    <definedName name="VAS084_F_Ilgalaikioturt73Pavirsiniunuot1">'Forma 13'!$M$116</definedName>
    <definedName name="VAS084_F_Ilgalaikioturt73Turtovienetask1" localSheetId="12">'Forma 13'!$F$116</definedName>
    <definedName name="VAS084_F_Ilgalaikioturt73Turtovienetask1">'Forma 13'!$F$116</definedName>
    <definedName name="VAS084_F_Ilgalaikioturt74Apskaitosveikla1" localSheetId="12">'Forma 13'!$N$117</definedName>
    <definedName name="VAS084_F_Ilgalaikioturt74Apskaitosveikla1">'Forma 13'!$N$117</definedName>
    <definedName name="VAS084_F_Ilgalaikioturt74Geriamojovande7" localSheetId="12">'Forma 13'!$G$117</definedName>
    <definedName name="VAS084_F_Ilgalaikioturt74Geriamojovande7">'Forma 13'!$G$117</definedName>
    <definedName name="VAS084_F_Ilgalaikioturt74Geriamojovande8" localSheetId="12">'Forma 13'!$H$117</definedName>
    <definedName name="VAS084_F_Ilgalaikioturt74Geriamojovande8">'Forma 13'!$H$117</definedName>
    <definedName name="VAS084_F_Ilgalaikioturt74Geriamojovande9" localSheetId="12">'Forma 13'!$I$117</definedName>
    <definedName name="VAS084_F_Ilgalaikioturt74Geriamojovande9">'Forma 13'!$I$117</definedName>
    <definedName name="VAS084_F_Ilgalaikioturt74Inventorinisnu1" localSheetId="12">'Forma 13'!$D$117</definedName>
    <definedName name="VAS084_F_Ilgalaikioturt74Inventorinisnu1">'Forma 13'!$D$117</definedName>
    <definedName name="VAS084_F_Ilgalaikioturt74Kitareguliuoja1" localSheetId="12">'Forma 13'!$O$117</definedName>
    <definedName name="VAS084_F_Ilgalaikioturt74Kitareguliuoja1">'Forma 13'!$O$117</definedName>
    <definedName name="VAS084_F_Ilgalaikioturt74Kitosveiklosne1" localSheetId="12">'Forma 13'!$P$117</definedName>
    <definedName name="VAS084_F_Ilgalaikioturt74Kitosveiklosne1">'Forma 13'!$P$117</definedName>
    <definedName name="VAS084_F_Ilgalaikioturt74Lrklimatokaito1" localSheetId="12">'Forma 13'!$E$117</definedName>
    <definedName name="VAS084_F_Ilgalaikioturt74Lrklimatokaito1">'Forma 13'!$E$117</definedName>
    <definedName name="VAS084_F_Ilgalaikioturt74Nuotekudumblot1" localSheetId="12">'Forma 13'!$L$117</definedName>
    <definedName name="VAS084_F_Ilgalaikioturt74Nuotekudumblot1">'Forma 13'!$L$117</definedName>
    <definedName name="VAS084_F_Ilgalaikioturt74Nuotekusurinki1" localSheetId="12">'Forma 13'!$J$117</definedName>
    <definedName name="VAS084_F_Ilgalaikioturt74Nuotekusurinki1">'Forma 13'!$J$117</definedName>
    <definedName name="VAS084_F_Ilgalaikioturt74Nuotekuvalymas1" localSheetId="12">'Forma 13'!$K$117</definedName>
    <definedName name="VAS084_F_Ilgalaikioturt74Nuotekuvalymas1">'Forma 13'!$K$117</definedName>
    <definedName name="VAS084_F_Ilgalaikioturt74Pavirsiniunuot1" localSheetId="12">'Forma 13'!$M$117</definedName>
    <definedName name="VAS084_F_Ilgalaikioturt74Pavirsiniunuot1">'Forma 13'!$M$117</definedName>
    <definedName name="VAS084_F_Ilgalaikioturt74Turtovienetask1" localSheetId="12">'Forma 13'!$F$117</definedName>
    <definedName name="VAS084_F_Ilgalaikioturt74Turtovienetask1">'Forma 13'!$F$117</definedName>
    <definedName name="VAS084_F_Ilgalaikioturt75Apskaitosveikla1" localSheetId="12">'Forma 13'!$N$118</definedName>
    <definedName name="VAS084_F_Ilgalaikioturt75Apskaitosveikla1">'Forma 13'!$N$118</definedName>
    <definedName name="VAS084_F_Ilgalaikioturt75Geriamojovande7" localSheetId="12">'Forma 13'!$G$118</definedName>
    <definedName name="VAS084_F_Ilgalaikioturt75Geriamojovande7">'Forma 13'!$G$118</definedName>
    <definedName name="VAS084_F_Ilgalaikioturt75Geriamojovande8" localSheetId="12">'Forma 13'!$H$118</definedName>
    <definedName name="VAS084_F_Ilgalaikioturt75Geriamojovande8">'Forma 13'!$H$118</definedName>
    <definedName name="VAS084_F_Ilgalaikioturt75Geriamojovande9" localSheetId="12">'Forma 13'!$I$118</definedName>
    <definedName name="VAS084_F_Ilgalaikioturt75Geriamojovande9">'Forma 13'!$I$118</definedName>
    <definedName name="VAS084_F_Ilgalaikioturt75Inventorinisnu1" localSheetId="12">'Forma 13'!$D$118</definedName>
    <definedName name="VAS084_F_Ilgalaikioturt75Inventorinisnu1">'Forma 13'!$D$118</definedName>
    <definedName name="VAS084_F_Ilgalaikioturt75Kitareguliuoja1" localSheetId="12">'Forma 13'!$O$118</definedName>
    <definedName name="VAS084_F_Ilgalaikioturt75Kitareguliuoja1">'Forma 13'!$O$118</definedName>
    <definedName name="VAS084_F_Ilgalaikioturt75Kitosveiklosne1" localSheetId="12">'Forma 13'!$P$118</definedName>
    <definedName name="VAS084_F_Ilgalaikioturt75Kitosveiklosne1">'Forma 13'!$P$118</definedName>
    <definedName name="VAS084_F_Ilgalaikioturt75Lrklimatokaito1" localSheetId="12">'Forma 13'!$E$118</definedName>
    <definedName name="VAS084_F_Ilgalaikioturt75Lrklimatokaito1">'Forma 13'!$E$118</definedName>
    <definedName name="VAS084_F_Ilgalaikioturt75Nuotekudumblot1" localSheetId="12">'Forma 13'!$L$118</definedName>
    <definedName name="VAS084_F_Ilgalaikioturt75Nuotekudumblot1">'Forma 13'!$L$118</definedName>
    <definedName name="VAS084_F_Ilgalaikioturt75Nuotekusurinki1" localSheetId="12">'Forma 13'!$J$118</definedName>
    <definedName name="VAS084_F_Ilgalaikioturt75Nuotekusurinki1">'Forma 13'!$J$118</definedName>
    <definedName name="VAS084_F_Ilgalaikioturt75Nuotekuvalymas1" localSheetId="12">'Forma 13'!$K$118</definedName>
    <definedName name="VAS084_F_Ilgalaikioturt75Nuotekuvalymas1">'Forma 13'!$K$118</definedName>
    <definedName name="VAS084_F_Ilgalaikioturt75Pavirsiniunuot1" localSheetId="12">'Forma 13'!$M$118</definedName>
    <definedName name="VAS084_F_Ilgalaikioturt75Pavirsiniunuot1">'Forma 13'!$M$118</definedName>
    <definedName name="VAS084_F_Ilgalaikioturt75Turtovienetask1" localSheetId="12">'Forma 13'!$F$118</definedName>
    <definedName name="VAS084_F_Ilgalaikioturt75Turtovienetask1">'Forma 13'!$F$118</definedName>
    <definedName name="VAS084_F_Ilgalaikioturt76Apskaitosveikla1" localSheetId="12">'Forma 13'!$N$120</definedName>
    <definedName name="VAS084_F_Ilgalaikioturt76Apskaitosveikla1">'Forma 13'!$N$120</definedName>
    <definedName name="VAS084_F_Ilgalaikioturt76Geriamojovande7" localSheetId="12">'Forma 13'!$G$120</definedName>
    <definedName name="VAS084_F_Ilgalaikioturt76Geriamojovande7">'Forma 13'!$G$120</definedName>
    <definedName name="VAS084_F_Ilgalaikioturt76Geriamojovande8" localSheetId="12">'Forma 13'!$H$120</definedName>
    <definedName name="VAS084_F_Ilgalaikioturt76Geriamojovande8">'Forma 13'!$H$120</definedName>
    <definedName name="VAS084_F_Ilgalaikioturt76Geriamojovande9" localSheetId="12">'Forma 13'!$I$120</definedName>
    <definedName name="VAS084_F_Ilgalaikioturt76Geriamojovande9">'Forma 13'!$I$120</definedName>
    <definedName name="VAS084_F_Ilgalaikioturt76Inventorinisnu1" localSheetId="12">'Forma 13'!$D$120</definedName>
    <definedName name="VAS084_F_Ilgalaikioturt76Inventorinisnu1">'Forma 13'!$D$120</definedName>
    <definedName name="VAS084_F_Ilgalaikioturt76Kitareguliuoja1" localSheetId="12">'Forma 13'!$O$120</definedName>
    <definedName name="VAS084_F_Ilgalaikioturt76Kitareguliuoja1">'Forma 13'!$O$120</definedName>
    <definedName name="VAS084_F_Ilgalaikioturt76Kitosveiklosne1" localSheetId="12">'Forma 13'!$P$120</definedName>
    <definedName name="VAS084_F_Ilgalaikioturt76Kitosveiklosne1">'Forma 13'!$P$120</definedName>
    <definedName name="VAS084_F_Ilgalaikioturt76Lrklimatokaito1" localSheetId="12">'Forma 13'!$E$120</definedName>
    <definedName name="VAS084_F_Ilgalaikioturt76Lrklimatokaito1">'Forma 13'!$E$120</definedName>
    <definedName name="VAS084_F_Ilgalaikioturt76Nuotekudumblot1" localSheetId="12">'Forma 13'!$L$120</definedName>
    <definedName name="VAS084_F_Ilgalaikioturt76Nuotekudumblot1">'Forma 13'!$L$120</definedName>
    <definedName name="VAS084_F_Ilgalaikioturt76Nuotekusurinki1" localSheetId="12">'Forma 13'!$J$120</definedName>
    <definedName name="VAS084_F_Ilgalaikioturt76Nuotekusurinki1">'Forma 13'!$J$120</definedName>
    <definedName name="VAS084_F_Ilgalaikioturt76Nuotekuvalymas1" localSheetId="12">'Forma 13'!$K$120</definedName>
    <definedName name="VAS084_F_Ilgalaikioturt76Nuotekuvalymas1">'Forma 13'!$K$120</definedName>
    <definedName name="VAS084_F_Ilgalaikioturt76Pavirsiniunuot1" localSheetId="12">'Forma 13'!$M$120</definedName>
    <definedName name="VAS084_F_Ilgalaikioturt76Pavirsiniunuot1">'Forma 13'!$M$120</definedName>
    <definedName name="VAS084_F_Ilgalaikioturt76Turtovienetask1" localSheetId="12">'Forma 13'!$F$120</definedName>
    <definedName name="VAS084_F_Ilgalaikioturt76Turtovienetask1">'Forma 13'!$F$120</definedName>
    <definedName name="VAS084_F_Ilgalaikioturt77Apskaitosveikla1" localSheetId="12">'Forma 13'!$N$121</definedName>
    <definedName name="VAS084_F_Ilgalaikioturt77Apskaitosveikla1">'Forma 13'!$N$121</definedName>
    <definedName name="VAS084_F_Ilgalaikioturt77Geriamojovande7" localSheetId="12">'Forma 13'!$G$121</definedName>
    <definedName name="VAS084_F_Ilgalaikioturt77Geriamojovande7">'Forma 13'!$G$121</definedName>
    <definedName name="VAS084_F_Ilgalaikioturt77Geriamojovande8" localSheetId="12">'Forma 13'!$H$121</definedName>
    <definedName name="VAS084_F_Ilgalaikioturt77Geriamojovande8">'Forma 13'!$H$121</definedName>
    <definedName name="VAS084_F_Ilgalaikioturt77Geriamojovande9" localSheetId="12">'Forma 13'!$I$121</definedName>
    <definedName name="VAS084_F_Ilgalaikioturt77Geriamojovande9">'Forma 13'!$I$121</definedName>
    <definedName name="VAS084_F_Ilgalaikioturt77Inventorinisnu1" localSheetId="12">'Forma 13'!$D$121</definedName>
    <definedName name="VAS084_F_Ilgalaikioturt77Inventorinisnu1">'Forma 13'!$D$121</definedName>
    <definedName name="VAS084_F_Ilgalaikioturt77Kitareguliuoja1" localSheetId="12">'Forma 13'!$O$121</definedName>
    <definedName name="VAS084_F_Ilgalaikioturt77Kitareguliuoja1">'Forma 13'!$O$121</definedName>
    <definedName name="VAS084_F_Ilgalaikioturt77Kitosveiklosne1" localSheetId="12">'Forma 13'!$P$121</definedName>
    <definedName name="VAS084_F_Ilgalaikioturt77Kitosveiklosne1">'Forma 13'!$P$121</definedName>
    <definedName name="VAS084_F_Ilgalaikioturt77Lrklimatokaito1" localSheetId="12">'Forma 13'!$E$121</definedName>
    <definedName name="VAS084_F_Ilgalaikioturt77Lrklimatokaito1">'Forma 13'!$E$121</definedName>
    <definedName name="VAS084_F_Ilgalaikioturt77Nuotekudumblot1" localSheetId="12">'Forma 13'!$L$121</definedName>
    <definedName name="VAS084_F_Ilgalaikioturt77Nuotekudumblot1">'Forma 13'!$L$121</definedName>
    <definedName name="VAS084_F_Ilgalaikioturt77Nuotekusurinki1" localSheetId="12">'Forma 13'!$J$121</definedName>
    <definedName name="VAS084_F_Ilgalaikioturt77Nuotekusurinki1">'Forma 13'!$J$121</definedName>
    <definedName name="VAS084_F_Ilgalaikioturt77Nuotekuvalymas1" localSheetId="12">'Forma 13'!$K$121</definedName>
    <definedName name="VAS084_F_Ilgalaikioturt77Nuotekuvalymas1">'Forma 13'!$K$121</definedName>
    <definedName name="VAS084_F_Ilgalaikioturt77Pavirsiniunuot1" localSheetId="12">'Forma 13'!$M$121</definedName>
    <definedName name="VAS084_F_Ilgalaikioturt77Pavirsiniunuot1">'Forma 13'!$M$121</definedName>
    <definedName name="VAS084_F_Ilgalaikioturt77Turtovienetask1" localSheetId="12">'Forma 13'!$F$121</definedName>
    <definedName name="VAS084_F_Ilgalaikioturt77Turtovienetask1">'Forma 13'!$F$121</definedName>
    <definedName name="VAS084_F_Ilgalaikioturt78Apskaitosveikla1" localSheetId="12">'Forma 13'!$N$122</definedName>
    <definedName name="VAS084_F_Ilgalaikioturt78Apskaitosveikla1">'Forma 13'!$N$122</definedName>
    <definedName name="VAS084_F_Ilgalaikioturt78Geriamojovande7" localSheetId="12">'Forma 13'!$G$122</definedName>
    <definedName name="VAS084_F_Ilgalaikioturt78Geriamojovande7">'Forma 13'!$G$122</definedName>
    <definedName name="VAS084_F_Ilgalaikioturt78Geriamojovande8" localSheetId="12">'Forma 13'!$H$122</definedName>
    <definedName name="VAS084_F_Ilgalaikioturt78Geriamojovande8">'Forma 13'!$H$122</definedName>
    <definedName name="VAS084_F_Ilgalaikioturt78Geriamojovande9" localSheetId="12">'Forma 13'!$I$122</definedName>
    <definedName name="VAS084_F_Ilgalaikioturt78Geriamojovande9">'Forma 13'!$I$122</definedName>
    <definedName name="VAS084_F_Ilgalaikioturt78Inventorinisnu1" localSheetId="12">'Forma 13'!$D$122</definedName>
    <definedName name="VAS084_F_Ilgalaikioturt78Inventorinisnu1">'Forma 13'!$D$122</definedName>
    <definedName name="VAS084_F_Ilgalaikioturt78Kitareguliuoja1" localSheetId="12">'Forma 13'!$O$122</definedName>
    <definedName name="VAS084_F_Ilgalaikioturt78Kitareguliuoja1">'Forma 13'!$O$122</definedName>
    <definedName name="VAS084_F_Ilgalaikioturt78Kitosveiklosne1" localSheetId="12">'Forma 13'!$P$122</definedName>
    <definedName name="VAS084_F_Ilgalaikioturt78Kitosveiklosne1">'Forma 13'!$P$122</definedName>
    <definedName name="VAS084_F_Ilgalaikioturt78Lrklimatokaito1" localSheetId="12">'Forma 13'!$E$122</definedName>
    <definedName name="VAS084_F_Ilgalaikioturt78Lrklimatokaito1">'Forma 13'!$E$122</definedName>
    <definedName name="VAS084_F_Ilgalaikioturt78Nuotekudumblot1" localSheetId="12">'Forma 13'!$L$122</definedName>
    <definedName name="VAS084_F_Ilgalaikioturt78Nuotekudumblot1">'Forma 13'!$L$122</definedName>
    <definedName name="VAS084_F_Ilgalaikioturt78Nuotekusurinki1" localSheetId="12">'Forma 13'!$J$122</definedName>
    <definedName name="VAS084_F_Ilgalaikioturt78Nuotekusurinki1">'Forma 13'!$J$122</definedName>
    <definedName name="VAS084_F_Ilgalaikioturt78Nuotekuvalymas1" localSheetId="12">'Forma 13'!$K$122</definedName>
    <definedName name="VAS084_F_Ilgalaikioturt78Nuotekuvalymas1">'Forma 13'!$K$122</definedName>
    <definedName name="VAS084_F_Ilgalaikioturt78Pavirsiniunuot1" localSheetId="12">'Forma 13'!$M$122</definedName>
    <definedName name="VAS084_F_Ilgalaikioturt78Pavirsiniunuot1">'Forma 13'!$M$122</definedName>
    <definedName name="VAS084_F_Ilgalaikioturt78Turtovienetask1" localSheetId="12">'Forma 13'!$F$122</definedName>
    <definedName name="VAS084_F_Ilgalaikioturt78Turtovienetask1">'Forma 13'!$F$122</definedName>
    <definedName name="VAS084_F_Ilgalaikioturt79Apskaitosveikla1" localSheetId="12">'Forma 13'!$N$124</definedName>
    <definedName name="VAS084_F_Ilgalaikioturt79Apskaitosveikla1">'Forma 13'!$N$124</definedName>
    <definedName name="VAS084_F_Ilgalaikioturt79Geriamojovande7" localSheetId="12">'Forma 13'!$G$124</definedName>
    <definedName name="VAS084_F_Ilgalaikioturt79Geriamojovande7">'Forma 13'!$G$124</definedName>
    <definedName name="VAS084_F_Ilgalaikioturt79Geriamojovande8" localSheetId="12">'Forma 13'!$H$124</definedName>
    <definedName name="VAS084_F_Ilgalaikioturt79Geriamojovande8">'Forma 13'!$H$124</definedName>
    <definedName name="VAS084_F_Ilgalaikioturt79Geriamojovande9" localSheetId="12">'Forma 13'!$I$124</definedName>
    <definedName name="VAS084_F_Ilgalaikioturt79Geriamojovande9">'Forma 13'!$I$124</definedName>
    <definedName name="VAS084_F_Ilgalaikioturt79Inventorinisnu1" localSheetId="12">'Forma 13'!$D$124</definedName>
    <definedName name="VAS084_F_Ilgalaikioturt79Inventorinisnu1">'Forma 13'!$D$124</definedName>
    <definedName name="VAS084_F_Ilgalaikioturt79Kitareguliuoja1" localSheetId="12">'Forma 13'!$O$124</definedName>
    <definedName name="VAS084_F_Ilgalaikioturt79Kitareguliuoja1">'Forma 13'!$O$124</definedName>
    <definedName name="VAS084_F_Ilgalaikioturt79Kitosveiklosne1" localSheetId="12">'Forma 13'!$P$124</definedName>
    <definedName name="VAS084_F_Ilgalaikioturt79Kitosveiklosne1">'Forma 13'!$P$124</definedName>
    <definedName name="VAS084_F_Ilgalaikioturt79Lrklimatokaito1" localSheetId="12">'Forma 13'!$E$124</definedName>
    <definedName name="VAS084_F_Ilgalaikioturt79Lrklimatokaito1">'Forma 13'!$E$124</definedName>
    <definedName name="VAS084_F_Ilgalaikioturt79Nuotekudumblot1" localSheetId="12">'Forma 13'!$L$124</definedName>
    <definedName name="VAS084_F_Ilgalaikioturt79Nuotekudumblot1">'Forma 13'!$L$124</definedName>
    <definedName name="VAS084_F_Ilgalaikioturt79Nuotekusurinki1" localSheetId="12">'Forma 13'!$J$124</definedName>
    <definedName name="VAS084_F_Ilgalaikioturt79Nuotekusurinki1">'Forma 13'!$J$124</definedName>
    <definedName name="VAS084_F_Ilgalaikioturt79Nuotekuvalymas1" localSheetId="12">'Forma 13'!$K$124</definedName>
    <definedName name="VAS084_F_Ilgalaikioturt79Nuotekuvalymas1">'Forma 13'!$K$124</definedName>
    <definedName name="VAS084_F_Ilgalaikioturt79Pavirsiniunuot1" localSheetId="12">'Forma 13'!$M$124</definedName>
    <definedName name="VAS084_F_Ilgalaikioturt79Pavirsiniunuot1">'Forma 13'!$M$124</definedName>
    <definedName name="VAS084_F_Ilgalaikioturt79Turtovienetask1" localSheetId="12">'Forma 13'!$F$124</definedName>
    <definedName name="VAS084_F_Ilgalaikioturt79Turtovienetask1">'Forma 13'!$F$124</definedName>
    <definedName name="VAS084_F_Ilgalaikioturt7Apskaitosveikla1" localSheetId="12">'Forma 13'!$N$21</definedName>
    <definedName name="VAS084_F_Ilgalaikioturt7Apskaitosveikla1">'Forma 13'!$N$21</definedName>
    <definedName name="VAS084_F_Ilgalaikioturt7Geriamojovande7" localSheetId="12">'Forma 13'!$G$21</definedName>
    <definedName name="VAS084_F_Ilgalaikioturt7Geriamojovande7">'Forma 13'!$G$21</definedName>
    <definedName name="VAS084_F_Ilgalaikioturt7Geriamojovande8" localSheetId="12">'Forma 13'!$H$21</definedName>
    <definedName name="VAS084_F_Ilgalaikioturt7Geriamojovande8">'Forma 13'!$H$21</definedName>
    <definedName name="VAS084_F_Ilgalaikioturt7Geriamojovande9" localSheetId="12">'Forma 13'!$I$21</definedName>
    <definedName name="VAS084_F_Ilgalaikioturt7Geriamojovande9">'Forma 13'!$I$21</definedName>
    <definedName name="VAS084_F_Ilgalaikioturt7Inventorinisnu1" localSheetId="12">'Forma 13'!$D$21</definedName>
    <definedName name="VAS084_F_Ilgalaikioturt7Inventorinisnu1">'Forma 13'!$D$21</definedName>
    <definedName name="VAS084_F_Ilgalaikioturt7Kitareguliuoja1" localSheetId="12">'Forma 13'!$O$21</definedName>
    <definedName name="VAS084_F_Ilgalaikioturt7Kitareguliuoja1">'Forma 13'!$O$21</definedName>
    <definedName name="VAS084_F_Ilgalaikioturt7Kitosveiklosne1" localSheetId="12">'Forma 13'!$P$21</definedName>
    <definedName name="VAS084_F_Ilgalaikioturt7Kitosveiklosne1">'Forma 13'!$P$21</definedName>
    <definedName name="VAS084_F_Ilgalaikioturt7Lrklimatokaito1" localSheetId="12">'Forma 13'!$E$21</definedName>
    <definedName name="VAS084_F_Ilgalaikioturt7Lrklimatokaito1">'Forma 13'!$E$21</definedName>
    <definedName name="VAS084_F_Ilgalaikioturt7Nuotekudumblot1" localSheetId="12">'Forma 13'!$L$21</definedName>
    <definedName name="VAS084_F_Ilgalaikioturt7Nuotekudumblot1">'Forma 13'!$L$21</definedName>
    <definedName name="VAS084_F_Ilgalaikioturt7Nuotekusurinki1" localSheetId="12">'Forma 13'!$J$21</definedName>
    <definedName name="VAS084_F_Ilgalaikioturt7Nuotekusurinki1">'Forma 13'!$J$21</definedName>
    <definedName name="VAS084_F_Ilgalaikioturt7Nuotekuvalymas1" localSheetId="12">'Forma 13'!$K$21</definedName>
    <definedName name="VAS084_F_Ilgalaikioturt7Nuotekuvalymas1">'Forma 13'!$K$21</definedName>
    <definedName name="VAS084_F_Ilgalaikioturt7Pavirsiniunuot1" localSheetId="12">'Forma 13'!$M$21</definedName>
    <definedName name="VAS084_F_Ilgalaikioturt7Pavirsiniunuot1">'Forma 13'!$M$21</definedName>
    <definedName name="VAS084_F_Ilgalaikioturt7Turtovienetask1" localSheetId="12">'Forma 13'!$F$21</definedName>
    <definedName name="VAS084_F_Ilgalaikioturt7Turtovienetask1">'Forma 13'!$F$21</definedName>
    <definedName name="VAS084_F_Ilgalaikioturt80Apskaitosveikla1" localSheetId="12">'Forma 13'!$N$125</definedName>
    <definedName name="VAS084_F_Ilgalaikioturt80Apskaitosveikla1">'Forma 13'!$N$125</definedName>
    <definedName name="VAS084_F_Ilgalaikioturt80Geriamojovande7" localSheetId="12">'Forma 13'!$G$125</definedName>
    <definedName name="VAS084_F_Ilgalaikioturt80Geriamojovande7">'Forma 13'!$G$125</definedName>
    <definedName name="VAS084_F_Ilgalaikioturt80Geriamojovande8" localSheetId="12">'Forma 13'!$H$125</definedName>
    <definedName name="VAS084_F_Ilgalaikioturt80Geriamojovande8">'Forma 13'!$H$125</definedName>
    <definedName name="VAS084_F_Ilgalaikioturt80Geriamojovande9" localSheetId="12">'Forma 13'!$I$125</definedName>
    <definedName name="VAS084_F_Ilgalaikioturt80Geriamojovande9">'Forma 13'!$I$125</definedName>
    <definedName name="VAS084_F_Ilgalaikioturt80Inventorinisnu1" localSheetId="12">'Forma 13'!$D$125</definedName>
    <definedName name="VAS084_F_Ilgalaikioturt80Inventorinisnu1">'Forma 13'!$D$125</definedName>
    <definedName name="VAS084_F_Ilgalaikioturt80Kitareguliuoja1" localSheetId="12">'Forma 13'!$O$125</definedName>
    <definedName name="VAS084_F_Ilgalaikioturt80Kitareguliuoja1">'Forma 13'!$O$125</definedName>
    <definedName name="VAS084_F_Ilgalaikioturt80Kitosveiklosne1" localSheetId="12">'Forma 13'!$P$125</definedName>
    <definedName name="VAS084_F_Ilgalaikioturt80Kitosveiklosne1">'Forma 13'!$P$125</definedName>
    <definedName name="VAS084_F_Ilgalaikioturt80Lrklimatokaito1" localSheetId="12">'Forma 13'!$E$125</definedName>
    <definedName name="VAS084_F_Ilgalaikioturt80Lrklimatokaito1">'Forma 13'!$E$125</definedName>
    <definedName name="VAS084_F_Ilgalaikioturt80Nuotekudumblot1" localSheetId="12">'Forma 13'!$L$125</definedName>
    <definedName name="VAS084_F_Ilgalaikioturt80Nuotekudumblot1">'Forma 13'!$L$125</definedName>
    <definedName name="VAS084_F_Ilgalaikioturt80Nuotekusurinki1" localSheetId="12">'Forma 13'!$J$125</definedName>
    <definedName name="VAS084_F_Ilgalaikioturt80Nuotekusurinki1">'Forma 13'!$J$125</definedName>
    <definedName name="VAS084_F_Ilgalaikioturt80Nuotekuvalymas1" localSheetId="12">'Forma 13'!$K$125</definedName>
    <definedName name="VAS084_F_Ilgalaikioturt80Nuotekuvalymas1">'Forma 13'!$K$125</definedName>
    <definedName name="VAS084_F_Ilgalaikioturt80Pavirsiniunuot1" localSheetId="12">'Forma 13'!$M$125</definedName>
    <definedName name="VAS084_F_Ilgalaikioturt80Pavirsiniunuot1">'Forma 13'!$M$125</definedName>
    <definedName name="VAS084_F_Ilgalaikioturt80Turtovienetask1" localSheetId="12">'Forma 13'!$F$125</definedName>
    <definedName name="VAS084_F_Ilgalaikioturt80Turtovienetask1">'Forma 13'!$F$125</definedName>
    <definedName name="VAS084_F_Ilgalaikioturt81Apskaitosveikla1" localSheetId="12">'Forma 13'!$N$126</definedName>
    <definedName name="VAS084_F_Ilgalaikioturt81Apskaitosveikla1">'Forma 13'!$N$126</definedName>
    <definedName name="VAS084_F_Ilgalaikioturt81Geriamojovande7" localSheetId="12">'Forma 13'!$G$126</definedName>
    <definedName name="VAS084_F_Ilgalaikioturt81Geriamojovande7">'Forma 13'!$G$126</definedName>
    <definedName name="VAS084_F_Ilgalaikioturt81Geriamojovande8" localSheetId="12">'Forma 13'!$H$126</definedName>
    <definedName name="VAS084_F_Ilgalaikioturt81Geriamojovande8">'Forma 13'!$H$126</definedName>
    <definedName name="VAS084_F_Ilgalaikioturt81Geriamojovande9" localSheetId="12">'Forma 13'!$I$126</definedName>
    <definedName name="VAS084_F_Ilgalaikioturt81Geriamojovande9">'Forma 13'!$I$126</definedName>
    <definedName name="VAS084_F_Ilgalaikioturt81Inventorinisnu1" localSheetId="12">'Forma 13'!$D$126</definedName>
    <definedName name="VAS084_F_Ilgalaikioturt81Inventorinisnu1">'Forma 13'!$D$126</definedName>
    <definedName name="VAS084_F_Ilgalaikioturt81Kitareguliuoja1" localSheetId="12">'Forma 13'!$O$126</definedName>
    <definedName name="VAS084_F_Ilgalaikioturt81Kitareguliuoja1">'Forma 13'!$O$126</definedName>
    <definedName name="VAS084_F_Ilgalaikioturt81Kitosveiklosne1" localSheetId="12">'Forma 13'!$P$126</definedName>
    <definedName name="VAS084_F_Ilgalaikioturt81Kitosveiklosne1">'Forma 13'!$P$126</definedName>
    <definedName name="VAS084_F_Ilgalaikioturt81Lrklimatokaito1" localSheetId="12">'Forma 13'!$E$126</definedName>
    <definedName name="VAS084_F_Ilgalaikioturt81Lrklimatokaito1">'Forma 13'!$E$126</definedName>
    <definedName name="VAS084_F_Ilgalaikioturt81Nuotekudumblot1" localSheetId="12">'Forma 13'!$L$126</definedName>
    <definedName name="VAS084_F_Ilgalaikioturt81Nuotekudumblot1">'Forma 13'!$L$126</definedName>
    <definedName name="VAS084_F_Ilgalaikioturt81Nuotekusurinki1" localSheetId="12">'Forma 13'!$J$126</definedName>
    <definedName name="VAS084_F_Ilgalaikioturt81Nuotekusurinki1">'Forma 13'!$J$126</definedName>
    <definedName name="VAS084_F_Ilgalaikioturt81Nuotekuvalymas1" localSheetId="12">'Forma 13'!$K$126</definedName>
    <definedName name="VAS084_F_Ilgalaikioturt81Nuotekuvalymas1">'Forma 13'!$K$126</definedName>
    <definedName name="VAS084_F_Ilgalaikioturt81Pavirsiniunuot1" localSheetId="12">'Forma 13'!$M$126</definedName>
    <definedName name="VAS084_F_Ilgalaikioturt81Pavirsiniunuot1">'Forma 13'!$M$126</definedName>
    <definedName name="VAS084_F_Ilgalaikioturt81Turtovienetask1" localSheetId="12">'Forma 13'!$F$126</definedName>
    <definedName name="VAS084_F_Ilgalaikioturt81Turtovienetask1">'Forma 13'!$F$126</definedName>
    <definedName name="VAS084_F_Ilgalaikioturt82Apskaitosveikla1" localSheetId="12">'Forma 13'!$N$128</definedName>
    <definedName name="VAS084_F_Ilgalaikioturt82Apskaitosveikla1">'Forma 13'!$N$128</definedName>
    <definedName name="VAS084_F_Ilgalaikioturt82Geriamojovande7" localSheetId="12">'Forma 13'!$G$128</definedName>
    <definedName name="VAS084_F_Ilgalaikioturt82Geriamojovande7">'Forma 13'!$G$128</definedName>
    <definedName name="VAS084_F_Ilgalaikioturt82Geriamojovande8" localSheetId="12">'Forma 13'!$H$128</definedName>
    <definedName name="VAS084_F_Ilgalaikioturt82Geriamojovande8">'Forma 13'!$H$128</definedName>
    <definedName name="VAS084_F_Ilgalaikioturt82Geriamojovande9" localSheetId="12">'Forma 13'!$I$128</definedName>
    <definedName name="VAS084_F_Ilgalaikioturt82Geriamojovande9">'Forma 13'!$I$128</definedName>
    <definedName name="VAS084_F_Ilgalaikioturt82Inventorinisnu1" localSheetId="12">'Forma 13'!$D$128</definedName>
    <definedName name="VAS084_F_Ilgalaikioturt82Inventorinisnu1">'Forma 13'!$D$128</definedName>
    <definedName name="VAS084_F_Ilgalaikioturt82Kitareguliuoja1" localSheetId="12">'Forma 13'!$O$128</definedName>
    <definedName name="VAS084_F_Ilgalaikioturt82Kitareguliuoja1">'Forma 13'!$O$128</definedName>
    <definedName name="VAS084_F_Ilgalaikioturt82Kitosveiklosne1" localSheetId="12">'Forma 13'!$P$128</definedName>
    <definedName name="VAS084_F_Ilgalaikioturt82Kitosveiklosne1">'Forma 13'!$P$128</definedName>
    <definedName name="VAS084_F_Ilgalaikioturt82Lrklimatokaito1" localSheetId="12">'Forma 13'!$E$128</definedName>
    <definedName name="VAS084_F_Ilgalaikioturt82Lrklimatokaito1">'Forma 13'!$E$128</definedName>
    <definedName name="VAS084_F_Ilgalaikioturt82Nuotekudumblot1" localSheetId="12">'Forma 13'!$L$128</definedName>
    <definedName name="VAS084_F_Ilgalaikioturt82Nuotekudumblot1">'Forma 13'!$L$128</definedName>
    <definedName name="VAS084_F_Ilgalaikioturt82Nuotekusurinki1" localSheetId="12">'Forma 13'!$J$128</definedName>
    <definedName name="VAS084_F_Ilgalaikioturt82Nuotekusurinki1">'Forma 13'!$J$128</definedName>
    <definedName name="VAS084_F_Ilgalaikioturt82Nuotekuvalymas1" localSheetId="12">'Forma 13'!$K$128</definedName>
    <definedName name="VAS084_F_Ilgalaikioturt82Nuotekuvalymas1">'Forma 13'!$K$128</definedName>
    <definedName name="VAS084_F_Ilgalaikioturt82Pavirsiniunuot1" localSheetId="12">'Forma 13'!$M$128</definedName>
    <definedName name="VAS084_F_Ilgalaikioturt82Pavirsiniunuot1">'Forma 13'!$M$128</definedName>
    <definedName name="VAS084_F_Ilgalaikioturt82Turtovienetask1" localSheetId="12">'Forma 13'!$F$128</definedName>
    <definedName name="VAS084_F_Ilgalaikioturt82Turtovienetask1">'Forma 13'!$F$128</definedName>
    <definedName name="VAS084_F_Ilgalaikioturt83Apskaitosveikla1" localSheetId="12">'Forma 13'!$N$129</definedName>
    <definedName name="VAS084_F_Ilgalaikioturt83Apskaitosveikla1">'Forma 13'!$N$129</definedName>
    <definedName name="VAS084_F_Ilgalaikioturt83Geriamojovande7" localSheetId="12">'Forma 13'!$G$129</definedName>
    <definedName name="VAS084_F_Ilgalaikioturt83Geriamojovande7">'Forma 13'!$G$129</definedName>
    <definedName name="VAS084_F_Ilgalaikioturt83Geriamojovande8" localSheetId="12">'Forma 13'!$H$129</definedName>
    <definedName name="VAS084_F_Ilgalaikioturt83Geriamojovande8">'Forma 13'!$H$129</definedName>
    <definedName name="VAS084_F_Ilgalaikioturt83Geriamojovande9" localSheetId="12">'Forma 13'!$I$129</definedName>
    <definedName name="VAS084_F_Ilgalaikioturt83Geriamojovande9">'Forma 13'!$I$129</definedName>
    <definedName name="VAS084_F_Ilgalaikioturt83Inventorinisnu1" localSheetId="12">'Forma 13'!$D$129</definedName>
    <definedName name="VAS084_F_Ilgalaikioturt83Inventorinisnu1">'Forma 13'!$D$129</definedName>
    <definedName name="VAS084_F_Ilgalaikioturt83Kitareguliuoja1" localSheetId="12">'Forma 13'!$O$129</definedName>
    <definedName name="VAS084_F_Ilgalaikioturt83Kitareguliuoja1">'Forma 13'!$O$129</definedName>
    <definedName name="VAS084_F_Ilgalaikioturt83Kitosveiklosne1" localSheetId="12">'Forma 13'!$P$129</definedName>
    <definedName name="VAS084_F_Ilgalaikioturt83Kitosveiklosne1">'Forma 13'!$P$129</definedName>
    <definedName name="VAS084_F_Ilgalaikioturt83Lrklimatokaito1" localSheetId="12">'Forma 13'!$E$129</definedName>
    <definedName name="VAS084_F_Ilgalaikioturt83Lrklimatokaito1">'Forma 13'!$E$129</definedName>
    <definedName name="VAS084_F_Ilgalaikioturt83Nuotekudumblot1" localSheetId="12">'Forma 13'!$L$129</definedName>
    <definedName name="VAS084_F_Ilgalaikioturt83Nuotekudumblot1">'Forma 13'!$L$129</definedName>
    <definedName name="VAS084_F_Ilgalaikioturt83Nuotekusurinki1" localSheetId="12">'Forma 13'!$J$129</definedName>
    <definedName name="VAS084_F_Ilgalaikioturt83Nuotekusurinki1">'Forma 13'!$J$129</definedName>
    <definedName name="VAS084_F_Ilgalaikioturt83Nuotekuvalymas1" localSheetId="12">'Forma 13'!$K$129</definedName>
    <definedName name="VAS084_F_Ilgalaikioturt83Nuotekuvalymas1">'Forma 13'!$K$129</definedName>
    <definedName name="VAS084_F_Ilgalaikioturt83Pavirsiniunuot1" localSheetId="12">'Forma 13'!$M$129</definedName>
    <definedName name="VAS084_F_Ilgalaikioturt83Pavirsiniunuot1">'Forma 13'!$M$129</definedName>
    <definedName name="VAS084_F_Ilgalaikioturt83Turtovienetask1" localSheetId="12">'Forma 13'!$F$129</definedName>
    <definedName name="VAS084_F_Ilgalaikioturt83Turtovienetask1">'Forma 13'!$F$129</definedName>
    <definedName name="VAS084_F_Ilgalaikioturt84Apskaitosveikla1" localSheetId="12">'Forma 13'!$N$130</definedName>
    <definedName name="VAS084_F_Ilgalaikioturt84Apskaitosveikla1">'Forma 13'!$N$130</definedName>
    <definedName name="VAS084_F_Ilgalaikioturt84Geriamojovande7" localSheetId="12">'Forma 13'!$G$130</definedName>
    <definedName name="VAS084_F_Ilgalaikioturt84Geriamojovande7">'Forma 13'!$G$130</definedName>
    <definedName name="VAS084_F_Ilgalaikioturt84Geriamojovande8" localSheetId="12">'Forma 13'!$H$130</definedName>
    <definedName name="VAS084_F_Ilgalaikioturt84Geriamojovande8">'Forma 13'!$H$130</definedName>
    <definedName name="VAS084_F_Ilgalaikioturt84Geriamojovande9" localSheetId="12">'Forma 13'!$I$130</definedName>
    <definedName name="VAS084_F_Ilgalaikioturt84Geriamojovande9">'Forma 13'!$I$130</definedName>
    <definedName name="VAS084_F_Ilgalaikioturt84Inventorinisnu1" localSheetId="12">'Forma 13'!$D$130</definedName>
    <definedName name="VAS084_F_Ilgalaikioturt84Inventorinisnu1">'Forma 13'!$D$130</definedName>
    <definedName name="VAS084_F_Ilgalaikioturt84Kitareguliuoja1" localSheetId="12">'Forma 13'!$O$130</definedName>
    <definedName name="VAS084_F_Ilgalaikioturt84Kitareguliuoja1">'Forma 13'!$O$130</definedName>
    <definedName name="VAS084_F_Ilgalaikioturt84Kitosveiklosne1" localSheetId="12">'Forma 13'!$P$130</definedName>
    <definedName name="VAS084_F_Ilgalaikioturt84Kitosveiklosne1">'Forma 13'!$P$130</definedName>
    <definedName name="VAS084_F_Ilgalaikioturt84Lrklimatokaito1" localSheetId="12">'Forma 13'!$E$130</definedName>
    <definedName name="VAS084_F_Ilgalaikioturt84Lrklimatokaito1">'Forma 13'!$E$130</definedName>
    <definedName name="VAS084_F_Ilgalaikioturt84Nuotekudumblot1" localSheetId="12">'Forma 13'!$L$130</definedName>
    <definedName name="VAS084_F_Ilgalaikioturt84Nuotekudumblot1">'Forma 13'!$L$130</definedName>
    <definedName name="VAS084_F_Ilgalaikioturt84Nuotekusurinki1" localSheetId="12">'Forma 13'!$J$130</definedName>
    <definedName name="VAS084_F_Ilgalaikioturt84Nuotekusurinki1">'Forma 13'!$J$130</definedName>
    <definedName name="VAS084_F_Ilgalaikioturt84Nuotekuvalymas1" localSheetId="12">'Forma 13'!$K$130</definedName>
    <definedName name="VAS084_F_Ilgalaikioturt84Nuotekuvalymas1">'Forma 13'!$K$130</definedName>
    <definedName name="VAS084_F_Ilgalaikioturt84Pavirsiniunuot1" localSheetId="12">'Forma 13'!$M$130</definedName>
    <definedName name="VAS084_F_Ilgalaikioturt84Pavirsiniunuot1">'Forma 13'!$M$130</definedName>
    <definedName name="VAS084_F_Ilgalaikioturt84Turtovienetask1" localSheetId="12">'Forma 13'!$F$130</definedName>
    <definedName name="VAS084_F_Ilgalaikioturt84Turtovienetask1">'Forma 13'!$F$130</definedName>
    <definedName name="VAS084_F_Ilgalaikioturt85Apskaitosveikla1" localSheetId="12">'Forma 13'!$N$133</definedName>
    <definedName name="VAS084_F_Ilgalaikioturt85Apskaitosveikla1">'Forma 13'!$N$133</definedName>
    <definedName name="VAS084_F_Ilgalaikioturt85Geriamojovande7" localSheetId="12">'Forma 13'!$G$133</definedName>
    <definedName name="VAS084_F_Ilgalaikioturt85Geriamojovande7">'Forma 13'!$G$133</definedName>
    <definedName name="VAS084_F_Ilgalaikioturt85Geriamojovande8" localSheetId="12">'Forma 13'!$H$133</definedName>
    <definedName name="VAS084_F_Ilgalaikioturt85Geriamojovande8">'Forma 13'!$H$133</definedName>
    <definedName name="VAS084_F_Ilgalaikioturt85Geriamojovande9" localSheetId="12">'Forma 13'!$I$133</definedName>
    <definedName name="VAS084_F_Ilgalaikioturt85Geriamojovande9">'Forma 13'!$I$133</definedName>
    <definedName name="VAS084_F_Ilgalaikioturt85Inventorinisnu1" localSheetId="12">'Forma 13'!$D$133</definedName>
    <definedName name="VAS084_F_Ilgalaikioturt85Inventorinisnu1">'Forma 13'!$D$133</definedName>
    <definedName name="VAS084_F_Ilgalaikioturt85Kitareguliuoja1" localSheetId="12">'Forma 13'!$O$133</definedName>
    <definedName name="VAS084_F_Ilgalaikioturt85Kitareguliuoja1">'Forma 13'!$O$133</definedName>
    <definedName name="VAS084_F_Ilgalaikioturt85Kitosveiklosne1" localSheetId="12">'Forma 13'!$P$133</definedName>
    <definedName name="VAS084_F_Ilgalaikioturt85Kitosveiklosne1">'Forma 13'!$P$133</definedName>
    <definedName name="VAS084_F_Ilgalaikioturt85Lrklimatokaito1" localSheetId="12">'Forma 13'!$E$133</definedName>
    <definedName name="VAS084_F_Ilgalaikioturt85Lrklimatokaito1">'Forma 13'!$E$133</definedName>
    <definedName name="VAS084_F_Ilgalaikioturt85Nuotekudumblot1" localSheetId="12">'Forma 13'!$L$133</definedName>
    <definedName name="VAS084_F_Ilgalaikioturt85Nuotekudumblot1">'Forma 13'!$L$133</definedName>
    <definedName name="VAS084_F_Ilgalaikioturt85Nuotekusurinki1" localSheetId="12">'Forma 13'!$J$133</definedName>
    <definedName name="VAS084_F_Ilgalaikioturt85Nuotekusurinki1">'Forma 13'!$J$133</definedName>
    <definedName name="VAS084_F_Ilgalaikioturt85Nuotekuvalymas1" localSheetId="12">'Forma 13'!$K$133</definedName>
    <definedName name="VAS084_F_Ilgalaikioturt85Nuotekuvalymas1">'Forma 13'!$K$133</definedName>
    <definedName name="VAS084_F_Ilgalaikioturt85Pavirsiniunuot1" localSheetId="12">'Forma 13'!$M$133</definedName>
    <definedName name="VAS084_F_Ilgalaikioturt85Pavirsiniunuot1">'Forma 13'!$M$133</definedName>
    <definedName name="VAS084_F_Ilgalaikioturt85Turtovienetask1" localSheetId="12">'Forma 13'!$F$133</definedName>
    <definedName name="VAS084_F_Ilgalaikioturt85Turtovienetask1">'Forma 13'!$F$133</definedName>
    <definedName name="VAS084_F_Ilgalaikioturt86Apskaitosveikla1" localSheetId="12">'Forma 13'!$N$134</definedName>
    <definedName name="VAS084_F_Ilgalaikioturt86Apskaitosveikla1">'Forma 13'!$N$134</definedName>
    <definedName name="VAS084_F_Ilgalaikioturt86Geriamojovande7" localSheetId="12">'Forma 13'!$G$134</definedName>
    <definedName name="VAS084_F_Ilgalaikioturt86Geriamojovande7">'Forma 13'!$G$134</definedName>
    <definedName name="VAS084_F_Ilgalaikioturt86Geriamojovande8" localSheetId="12">'Forma 13'!$H$134</definedName>
    <definedName name="VAS084_F_Ilgalaikioturt86Geriamojovande8">'Forma 13'!$H$134</definedName>
    <definedName name="VAS084_F_Ilgalaikioturt86Geriamojovande9" localSheetId="12">'Forma 13'!$I$134</definedName>
    <definedName name="VAS084_F_Ilgalaikioturt86Geriamojovande9">'Forma 13'!$I$134</definedName>
    <definedName name="VAS084_F_Ilgalaikioturt86Inventorinisnu1" localSheetId="12">'Forma 13'!$D$134</definedName>
    <definedName name="VAS084_F_Ilgalaikioturt86Inventorinisnu1">'Forma 13'!$D$134</definedName>
    <definedName name="VAS084_F_Ilgalaikioturt86Kitareguliuoja1" localSheetId="12">'Forma 13'!$O$134</definedName>
    <definedName name="VAS084_F_Ilgalaikioturt86Kitareguliuoja1">'Forma 13'!$O$134</definedName>
    <definedName name="VAS084_F_Ilgalaikioturt86Kitosveiklosne1" localSheetId="12">'Forma 13'!$P$134</definedName>
    <definedName name="VAS084_F_Ilgalaikioturt86Kitosveiklosne1">'Forma 13'!$P$134</definedName>
    <definedName name="VAS084_F_Ilgalaikioturt86Lrklimatokaito1" localSheetId="12">'Forma 13'!$E$134</definedName>
    <definedName name="VAS084_F_Ilgalaikioturt86Lrklimatokaito1">'Forma 13'!$E$134</definedName>
    <definedName name="VAS084_F_Ilgalaikioturt86Nuotekudumblot1" localSheetId="12">'Forma 13'!$L$134</definedName>
    <definedName name="VAS084_F_Ilgalaikioturt86Nuotekudumblot1">'Forma 13'!$L$134</definedName>
    <definedName name="VAS084_F_Ilgalaikioturt86Nuotekusurinki1" localSheetId="12">'Forma 13'!$J$134</definedName>
    <definedName name="VAS084_F_Ilgalaikioturt86Nuotekusurinki1">'Forma 13'!$J$134</definedName>
    <definedName name="VAS084_F_Ilgalaikioturt86Nuotekuvalymas1" localSheetId="12">'Forma 13'!$K$134</definedName>
    <definedName name="VAS084_F_Ilgalaikioturt86Nuotekuvalymas1">'Forma 13'!$K$134</definedName>
    <definedName name="VAS084_F_Ilgalaikioturt86Pavirsiniunuot1" localSheetId="12">'Forma 13'!$M$134</definedName>
    <definedName name="VAS084_F_Ilgalaikioturt86Pavirsiniunuot1">'Forma 13'!$M$134</definedName>
    <definedName name="VAS084_F_Ilgalaikioturt86Turtovienetask1" localSheetId="12">'Forma 13'!$F$134</definedName>
    <definedName name="VAS084_F_Ilgalaikioturt86Turtovienetask1">'Forma 13'!$F$134</definedName>
    <definedName name="VAS084_F_Ilgalaikioturt87Apskaitosveikla1" localSheetId="12">'Forma 13'!$N$135</definedName>
    <definedName name="VAS084_F_Ilgalaikioturt87Apskaitosveikla1">'Forma 13'!$N$135</definedName>
    <definedName name="VAS084_F_Ilgalaikioturt87Geriamojovande7" localSheetId="12">'Forma 13'!$G$135</definedName>
    <definedName name="VAS084_F_Ilgalaikioturt87Geriamojovande7">'Forma 13'!$G$135</definedName>
    <definedName name="VAS084_F_Ilgalaikioturt87Geriamojovande8" localSheetId="12">'Forma 13'!$H$135</definedName>
    <definedName name="VAS084_F_Ilgalaikioturt87Geriamojovande8">'Forma 13'!$H$135</definedName>
    <definedName name="VAS084_F_Ilgalaikioturt87Geriamojovande9" localSheetId="12">'Forma 13'!$I$135</definedName>
    <definedName name="VAS084_F_Ilgalaikioturt87Geriamojovande9">'Forma 13'!$I$135</definedName>
    <definedName name="VAS084_F_Ilgalaikioturt87Inventorinisnu1" localSheetId="12">'Forma 13'!$D$135</definedName>
    <definedName name="VAS084_F_Ilgalaikioturt87Inventorinisnu1">'Forma 13'!$D$135</definedName>
    <definedName name="VAS084_F_Ilgalaikioturt87Kitareguliuoja1" localSheetId="12">'Forma 13'!$O$135</definedName>
    <definedName name="VAS084_F_Ilgalaikioturt87Kitareguliuoja1">'Forma 13'!$O$135</definedName>
    <definedName name="VAS084_F_Ilgalaikioturt87Kitosveiklosne1" localSheetId="12">'Forma 13'!$P$135</definedName>
    <definedName name="VAS084_F_Ilgalaikioturt87Kitosveiklosne1">'Forma 13'!$P$135</definedName>
    <definedName name="VAS084_F_Ilgalaikioturt87Lrklimatokaito1" localSheetId="12">'Forma 13'!$E$135</definedName>
    <definedName name="VAS084_F_Ilgalaikioturt87Lrklimatokaito1">'Forma 13'!$E$135</definedName>
    <definedName name="VAS084_F_Ilgalaikioturt87Nuotekudumblot1" localSheetId="12">'Forma 13'!$L$135</definedName>
    <definedName name="VAS084_F_Ilgalaikioturt87Nuotekudumblot1">'Forma 13'!$L$135</definedName>
    <definedName name="VAS084_F_Ilgalaikioturt87Nuotekusurinki1" localSheetId="12">'Forma 13'!$J$135</definedName>
    <definedName name="VAS084_F_Ilgalaikioturt87Nuotekusurinki1">'Forma 13'!$J$135</definedName>
    <definedName name="VAS084_F_Ilgalaikioturt87Nuotekuvalymas1" localSheetId="12">'Forma 13'!$K$135</definedName>
    <definedName name="VAS084_F_Ilgalaikioturt87Nuotekuvalymas1">'Forma 13'!$K$135</definedName>
    <definedName name="VAS084_F_Ilgalaikioturt87Pavirsiniunuot1" localSheetId="12">'Forma 13'!$M$135</definedName>
    <definedName name="VAS084_F_Ilgalaikioturt87Pavirsiniunuot1">'Forma 13'!$M$135</definedName>
    <definedName name="VAS084_F_Ilgalaikioturt87Turtovienetask1" localSheetId="12">'Forma 13'!$F$135</definedName>
    <definedName name="VAS084_F_Ilgalaikioturt87Turtovienetask1">'Forma 13'!$F$135</definedName>
    <definedName name="VAS084_F_Ilgalaikioturt88Apskaitosveikla1" localSheetId="12">'Forma 13'!$N$137</definedName>
    <definedName name="VAS084_F_Ilgalaikioturt88Apskaitosveikla1">'Forma 13'!$N$137</definedName>
    <definedName name="VAS084_F_Ilgalaikioturt88Geriamojovande7" localSheetId="12">'Forma 13'!$G$137</definedName>
    <definedName name="VAS084_F_Ilgalaikioturt88Geriamojovande7">'Forma 13'!$G$137</definedName>
    <definedName name="VAS084_F_Ilgalaikioturt88Geriamojovande8" localSheetId="12">'Forma 13'!$H$137</definedName>
    <definedName name="VAS084_F_Ilgalaikioturt88Geriamojovande8">'Forma 13'!$H$137</definedName>
    <definedName name="VAS084_F_Ilgalaikioturt88Geriamojovande9" localSheetId="12">'Forma 13'!$I$137</definedName>
    <definedName name="VAS084_F_Ilgalaikioturt88Geriamojovande9">'Forma 13'!$I$137</definedName>
    <definedName name="VAS084_F_Ilgalaikioturt88Inventorinisnu1" localSheetId="12">'Forma 13'!$D$137</definedName>
    <definedName name="VAS084_F_Ilgalaikioturt88Inventorinisnu1">'Forma 13'!$D$137</definedName>
    <definedName name="VAS084_F_Ilgalaikioturt88Kitareguliuoja1" localSheetId="12">'Forma 13'!$O$137</definedName>
    <definedName name="VAS084_F_Ilgalaikioturt88Kitareguliuoja1">'Forma 13'!$O$137</definedName>
    <definedName name="VAS084_F_Ilgalaikioturt88Kitosveiklosne1" localSheetId="12">'Forma 13'!$P$137</definedName>
    <definedName name="VAS084_F_Ilgalaikioturt88Kitosveiklosne1">'Forma 13'!$P$137</definedName>
    <definedName name="VAS084_F_Ilgalaikioturt88Lrklimatokaito1" localSheetId="12">'Forma 13'!$E$137</definedName>
    <definedName name="VAS084_F_Ilgalaikioturt88Lrklimatokaito1">'Forma 13'!$E$137</definedName>
    <definedName name="VAS084_F_Ilgalaikioturt88Nuotekudumblot1" localSheetId="12">'Forma 13'!$L$137</definedName>
    <definedName name="VAS084_F_Ilgalaikioturt88Nuotekudumblot1">'Forma 13'!$L$137</definedName>
    <definedName name="VAS084_F_Ilgalaikioturt88Nuotekusurinki1" localSheetId="12">'Forma 13'!$J$137</definedName>
    <definedName name="VAS084_F_Ilgalaikioturt88Nuotekusurinki1">'Forma 13'!$J$137</definedName>
    <definedName name="VAS084_F_Ilgalaikioturt88Nuotekuvalymas1" localSheetId="12">'Forma 13'!$K$137</definedName>
    <definedName name="VAS084_F_Ilgalaikioturt88Nuotekuvalymas1">'Forma 13'!$K$137</definedName>
    <definedName name="VAS084_F_Ilgalaikioturt88Pavirsiniunuot1" localSheetId="12">'Forma 13'!$M$137</definedName>
    <definedName name="VAS084_F_Ilgalaikioturt88Pavirsiniunuot1">'Forma 13'!$M$137</definedName>
    <definedName name="VAS084_F_Ilgalaikioturt88Turtovienetask1" localSheetId="12">'Forma 13'!$F$137</definedName>
    <definedName name="VAS084_F_Ilgalaikioturt88Turtovienetask1">'Forma 13'!$F$137</definedName>
    <definedName name="VAS084_F_Ilgalaikioturt89Apskaitosveikla1" localSheetId="12">'Forma 13'!$N$138</definedName>
    <definedName name="VAS084_F_Ilgalaikioturt89Apskaitosveikla1">'Forma 13'!$N$138</definedName>
    <definedName name="VAS084_F_Ilgalaikioturt89Geriamojovande7" localSheetId="12">'Forma 13'!$G$138</definedName>
    <definedName name="VAS084_F_Ilgalaikioturt89Geriamojovande7">'Forma 13'!$G$138</definedName>
    <definedName name="VAS084_F_Ilgalaikioturt89Geriamojovande8" localSheetId="12">'Forma 13'!$H$138</definedName>
    <definedName name="VAS084_F_Ilgalaikioturt89Geriamojovande8">'Forma 13'!$H$138</definedName>
    <definedName name="VAS084_F_Ilgalaikioturt89Geriamojovande9" localSheetId="12">'Forma 13'!$I$138</definedName>
    <definedName name="VAS084_F_Ilgalaikioturt89Geriamojovande9">'Forma 13'!$I$138</definedName>
    <definedName name="VAS084_F_Ilgalaikioturt89Inventorinisnu1" localSheetId="12">'Forma 13'!$D$138</definedName>
    <definedName name="VAS084_F_Ilgalaikioturt89Inventorinisnu1">'Forma 13'!$D$138</definedName>
    <definedName name="VAS084_F_Ilgalaikioturt89Kitareguliuoja1" localSheetId="12">'Forma 13'!$O$138</definedName>
    <definedName name="VAS084_F_Ilgalaikioturt89Kitareguliuoja1">'Forma 13'!$O$138</definedName>
    <definedName name="VAS084_F_Ilgalaikioturt89Kitosveiklosne1" localSheetId="12">'Forma 13'!$P$138</definedName>
    <definedName name="VAS084_F_Ilgalaikioturt89Kitosveiklosne1">'Forma 13'!$P$138</definedName>
    <definedName name="VAS084_F_Ilgalaikioturt89Lrklimatokaito1" localSheetId="12">'Forma 13'!$E$138</definedName>
    <definedName name="VAS084_F_Ilgalaikioturt89Lrklimatokaito1">'Forma 13'!$E$138</definedName>
    <definedName name="VAS084_F_Ilgalaikioturt89Nuotekudumblot1" localSheetId="12">'Forma 13'!$L$138</definedName>
    <definedName name="VAS084_F_Ilgalaikioturt89Nuotekudumblot1">'Forma 13'!$L$138</definedName>
    <definedName name="VAS084_F_Ilgalaikioturt89Nuotekusurinki1" localSheetId="12">'Forma 13'!$J$138</definedName>
    <definedName name="VAS084_F_Ilgalaikioturt89Nuotekusurinki1">'Forma 13'!$J$138</definedName>
    <definedName name="VAS084_F_Ilgalaikioturt89Nuotekuvalymas1" localSheetId="12">'Forma 13'!$K$138</definedName>
    <definedName name="VAS084_F_Ilgalaikioturt89Nuotekuvalymas1">'Forma 13'!$K$138</definedName>
    <definedName name="VAS084_F_Ilgalaikioturt89Pavirsiniunuot1" localSheetId="12">'Forma 13'!$M$138</definedName>
    <definedName name="VAS084_F_Ilgalaikioturt89Pavirsiniunuot1">'Forma 13'!$M$138</definedName>
    <definedName name="VAS084_F_Ilgalaikioturt89Turtovienetask1" localSheetId="12">'Forma 13'!$F$138</definedName>
    <definedName name="VAS084_F_Ilgalaikioturt89Turtovienetask1">'Forma 13'!$F$138</definedName>
    <definedName name="VAS084_F_Ilgalaikioturt8Apskaitosveikla1" localSheetId="12">'Forma 13'!$N$22</definedName>
    <definedName name="VAS084_F_Ilgalaikioturt8Apskaitosveikla1">'Forma 13'!$N$22</definedName>
    <definedName name="VAS084_F_Ilgalaikioturt8Geriamojovande7" localSheetId="12">'Forma 13'!$G$22</definedName>
    <definedName name="VAS084_F_Ilgalaikioturt8Geriamojovande7">'Forma 13'!$G$22</definedName>
    <definedName name="VAS084_F_Ilgalaikioturt8Geriamojovande8" localSheetId="12">'Forma 13'!$H$22</definedName>
    <definedName name="VAS084_F_Ilgalaikioturt8Geriamojovande8">'Forma 13'!$H$22</definedName>
    <definedName name="VAS084_F_Ilgalaikioturt8Geriamojovande9" localSheetId="12">'Forma 13'!$I$22</definedName>
    <definedName name="VAS084_F_Ilgalaikioturt8Geriamojovande9">'Forma 13'!$I$22</definedName>
    <definedName name="VAS084_F_Ilgalaikioturt8Inventorinisnu1" localSheetId="12">'Forma 13'!$D$22</definedName>
    <definedName name="VAS084_F_Ilgalaikioturt8Inventorinisnu1">'Forma 13'!$D$22</definedName>
    <definedName name="VAS084_F_Ilgalaikioturt8Kitareguliuoja1" localSheetId="12">'Forma 13'!$O$22</definedName>
    <definedName name="VAS084_F_Ilgalaikioturt8Kitareguliuoja1">'Forma 13'!$O$22</definedName>
    <definedName name="VAS084_F_Ilgalaikioturt8Kitosveiklosne1" localSheetId="12">'Forma 13'!$P$22</definedName>
    <definedName name="VAS084_F_Ilgalaikioturt8Kitosveiklosne1">'Forma 13'!$P$22</definedName>
    <definedName name="VAS084_F_Ilgalaikioturt8Lrklimatokaito1" localSheetId="12">'Forma 13'!$E$22</definedName>
    <definedName name="VAS084_F_Ilgalaikioturt8Lrklimatokaito1">'Forma 13'!$E$22</definedName>
    <definedName name="VAS084_F_Ilgalaikioturt8Nuotekudumblot1" localSheetId="12">'Forma 13'!$L$22</definedName>
    <definedName name="VAS084_F_Ilgalaikioturt8Nuotekudumblot1">'Forma 13'!$L$22</definedName>
    <definedName name="VAS084_F_Ilgalaikioturt8Nuotekusurinki1" localSheetId="12">'Forma 13'!$J$22</definedName>
    <definedName name="VAS084_F_Ilgalaikioturt8Nuotekusurinki1">'Forma 13'!$J$22</definedName>
    <definedName name="VAS084_F_Ilgalaikioturt8Nuotekuvalymas1" localSheetId="12">'Forma 13'!$K$22</definedName>
    <definedName name="VAS084_F_Ilgalaikioturt8Nuotekuvalymas1">'Forma 13'!$K$22</definedName>
    <definedName name="VAS084_F_Ilgalaikioturt8Pavirsiniunuot1" localSheetId="12">'Forma 13'!$M$22</definedName>
    <definedName name="VAS084_F_Ilgalaikioturt8Pavirsiniunuot1">'Forma 13'!$M$22</definedName>
    <definedName name="VAS084_F_Ilgalaikioturt8Turtovienetask1" localSheetId="12">'Forma 13'!$F$22</definedName>
    <definedName name="VAS084_F_Ilgalaikioturt8Turtovienetask1">'Forma 13'!$F$22</definedName>
    <definedName name="VAS084_F_Ilgalaikioturt90Apskaitosveikla1" localSheetId="12">'Forma 13'!$N$139</definedName>
    <definedName name="VAS084_F_Ilgalaikioturt90Apskaitosveikla1">'Forma 13'!$N$139</definedName>
    <definedName name="VAS084_F_Ilgalaikioturt90Geriamojovande7" localSheetId="12">'Forma 13'!$G$139</definedName>
    <definedName name="VAS084_F_Ilgalaikioturt90Geriamojovande7">'Forma 13'!$G$139</definedName>
    <definedName name="VAS084_F_Ilgalaikioturt90Geriamojovande8" localSheetId="12">'Forma 13'!$H$139</definedName>
    <definedName name="VAS084_F_Ilgalaikioturt90Geriamojovande8">'Forma 13'!$H$139</definedName>
    <definedName name="VAS084_F_Ilgalaikioturt90Geriamojovande9" localSheetId="12">'Forma 13'!$I$139</definedName>
    <definedName name="VAS084_F_Ilgalaikioturt90Geriamojovande9">'Forma 13'!$I$139</definedName>
    <definedName name="VAS084_F_Ilgalaikioturt90Inventorinisnu1" localSheetId="12">'Forma 13'!$D$139</definedName>
    <definedName name="VAS084_F_Ilgalaikioturt90Inventorinisnu1">'Forma 13'!$D$139</definedName>
    <definedName name="VAS084_F_Ilgalaikioturt90Kitareguliuoja1" localSheetId="12">'Forma 13'!$O$139</definedName>
    <definedName name="VAS084_F_Ilgalaikioturt90Kitareguliuoja1">'Forma 13'!$O$139</definedName>
    <definedName name="VAS084_F_Ilgalaikioturt90Kitosveiklosne1" localSheetId="12">'Forma 13'!$P$139</definedName>
    <definedName name="VAS084_F_Ilgalaikioturt90Kitosveiklosne1">'Forma 13'!$P$139</definedName>
    <definedName name="VAS084_F_Ilgalaikioturt90Lrklimatokaito1" localSheetId="12">'Forma 13'!$E$139</definedName>
    <definedName name="VAS084_F_Ilgalaikioturt90Lrklimatokaito1">'Forma 13'!$E$139</definedName>
    <definedName name="VAS084_F_Ilgalaikioturt90Nuotekudumblot1" localSheetId="12">'Forma 13'!$L$139</definedName>
    <definedName name="VAS084_F_Ilgalaikioturt90Nuotekudumblot1">'Forma 13'!$L$139</definedName>
    <definedName name="VAS084_F_Ilgalaikioturt90Nuotekusurinki1" localSheetId="12">'Forma 13'!$J$139</definedName>
    <definedName name="VAS084_F_Ilgalaikioturt90Nuotekusurinki1">'Forma 13'!$J$139</definedName>
    <definedName name="VAS084_F_Ilgalaikioturt90Nuotekuvalymas1" localSheetId="12">'Forma 13'!$K$139</definedName>
    <definedName name="VAS084_F_Ilgalaikioturt90Nuotekuvalymas1">'Forma 13'!$K$139</definedName>
    <definedName name="VAS084_F_Ilgalaikioturt90Pavirsiniunuot1" localSheetId="12">'Forma 13'!$M$139</definedName>
    <definedName name="VAS084_F_Ilgalaikioturt90Pavirsiniunuot1">'Forma 13'!$M$139</definedName>
    <definedName name="VAS084_F_Ilgalaikioturt90Turtovienetask1" localSheetId="12">'Forma 13'!$F$139</definedName>
    <definedName name="VAS084_F_Ilgalaikioturt90Turtovienetask1">'Forma 13'!$F$139</definedName>
    <definedName name="VAS084_F_Ilgalaikioturt91Apskaitosveikla1" localSheetId="12">'Forma 13'!$N$142</definedName>
    <definedName name="VAS084_F_Ilgalaikioturt91Apskaitosveikla1">'Forma 13'!$N$142</definedName>
    <definedName name="VAS084_F_Ilgalaikioturt91Geriamojovande7" localSheetId="12">'Forma 13'!$G$142</definedName>
    <definedName name="VAS084_F_Ilgalaikioturt91Geriamojovande7">'Forma 13'!$G$142</definedName>
    <definedName name="VAS084_F_Ilgalaikioturt91Geriamojovande8" localSheetId="12">'Forma 13'!$H$142</definedName>
    <definedName name="VAS084_F_Ilgalaikioturt91Geriamojovande8">'Forma 13'!$H$142</definedName>
    <definedName name="VAS084_F_Ilgalaikioturt91Geriamojovande9" localSheetId="12">'Forma 13'!$I$142</definedName>
    <definedName name="VAS084_F_Ilgalaikioturt91Geriamojovande9">'Forma 13'!$I$142</definedName>
    <definedName name="VAS084_F_Ilgalaikioturt91Inventorinisnu1" localSheetId="12">'Forma 13'!$D$142</definedName>
    <definedName name="VAS084_F_Ilgalaikioturt91Inventorinisnu1">'Forma 13'!$D$142</definedName>
    <definedName name="VAS084_F_Ilgalaikioturt91Kitareguliuoja1" localSheetId="12">'Forma 13'!$O$142</definedName>
    <definedName name="VAS084_F_Ilgalaikioturt91Kitareguliuoja1">'Forma 13'!$O$142</definedName>
    <definedName name="VAS084_F_Ilgalaikioturt91Kitosveiklosne1" localSheetId="12">'Forma 13'!$P$142</definedName>
    <definedName name="VAS084_F_Ilgalaikioturt91Kitosveiklosne1">'Forma 13'!$P$142</definedName>
    <definedName name="VAS084_F_Ilgalaikioturt91Lrklimatokaito1" localSheetId="12">'Forma 13'!$E$142</definedName>
    <definedName name="VAS084_F_Ilgalaikioturt91Lrklimatokaito1">'Forma 13'!$E$142</definedName>
    <definedName name="VAS084_F_Ilgalaikioturt91Nuotekudumblot1" localSheetId="12">'Forma 13'!$L$142</definedName>
    <definedName name="VAS084_F_Ilgalaikioturt91Nuotekudumblot1">'Forma 13'!$L$142</definedName>
    <definedName name="VAS084_F_Ilgalaikioturt91Nuotekusurinki1" localSheetId="12">'Forma 13'!$J$142</definedName>
    <definedName name="VAS084_F_Ilgalaikioturt91Nuotekusurinki1">'Forma 13'!$J$142</definedName>
    <definedName name="VAS084_F_Ilgalaikioturt91Nuotekuvalymas1" localSheetId="12">'Forma 13'!$K$142</definedName>
    <definedName name="VAS084_F_Ilgalaikioturt91Nuotekuvalymas1">'Forma 13'!$K$142</definedName>
    <definedName name="VAS084_F_Ilgalaikioturt91Pavirsiniunuot1" localSheetId="12">'Forma 13'!$M$142</definedName>
    <definedName name="VAS084_F_Ilgalaikioturt91Pavirsiniunuot1">'Forma 13'!$M$142</definedName>
    <definedName name="VAS084_F_Ilgalaikioturt91Turtovienetask1" localSheetId="12">'Forma 13'!$F$142</definedName>
    <definedName name="VAS084_F_Ilgalaikioturt91Turtovienetask1">'Forma 13'!$F$142</definedName>
    <definedName name="VAS084_F_Ilgalaikioturt92Apskaitosveikla1" localSheetId="12">'Forma 13'!$N$143</definedName>
    <definedName name="VAS084_F_Ilgalaikioturt92Apskaitosveikla1">'Forma 13'!$N$143</definedName>
    <definedName name="VAS084_F_Ilgalaikioturt92Geriamojovande7" localSheetId="12">'Forma 13'!$G$143</definedName>
    <definedName name="VAS084_F_Ilgalaikioturt92Geriamojovande7">'Forma 13'!$G$143</definedName>
    <definedName name="VAS084_F_Ilgalaikioturt92Geriamojovande8" localSheetId="12">'Forma 13'!$H$143</definedName>
    <definedName name="VAS084_F_Ilgalaikioturt92Geriamojovande8">'Forma 13'!$H$143</definedName>
    <definedName name="VAS084_F_Ilgalaikioturt92Geriamojovande9" localSheetId="12">'Forma 13'!$I$143</definedName>
    <definedName name="VAS084_F_Ilgalaikioturt92Geriamojovande9">'Forma 13'!$I$143</definedName>
    <definedName name="VAS084_F_Ilgalaikioturt92Inventorinisnu1" localSheetId="12">'Forma 13'!$D$143</definedName>
    <definedName name="VAS084_F_Ilgalaikioturt92Inventorinisnu1">'Forma 13'!$D$143</definedName>
    <definedName name="VAS084_F_Ilgalaikioturt92Kitareguliuoja1" localSheetId="12">'Forma 13'!$O$143</definedName>
    <definedName name="VAS084_F_Ilgalaikioturt92Kitareguliuoja1">'Forma 13'!$O$143</definedName>
    <definedName name="VAS084_F_Ilgalaikioturt92Kitosveiklosne1" localSheetId="12">'Forma 13'!$P$143</definedName>
    <definedName name="VAS084_F_Ilgalaikioturt92Kitosveiklosne1">'Forma 13'!$P$143</definedName>
    <definedName name="VAS084_F_Ilgalaikioturt92Lrklimatokaito1" localSheetId="12">'Forma 13'!$E$143</definedName>
    <definedName name="VAS084_F_Ilgalaikioturt92Lrklimatokaito1">'Forma 13'!$E$143</definedName>
    <definedName name="VAS084_F_Ilgalaikioturt92Nuotekudumblot1" localSheetId="12">'Forma 13'!$L$143</definedName>
    <definedName name="VAS084_F_Ilgalaikioturt92Nuotekudumblot1">'Forma 13'!$L$143</definedName>
    <definedName name="VAS084_F_Ilgalaikioturt92Nuotekusurinki1" localSheetId="12">'Forma 13'!$J$143</definedName>
    <definedName name="VAS084_F_Ilgalaikioturt92Nuotekusurinki1">'Forma 13'!$J$143</definedName>
    <definedName name="VAS084_F_Ilgalaikioturt92Nuotekuvalymas1" localSheetId="12">'Forma 13'!$K$143</definedName>
    <definedName name="VAS084_F_Ilgalaikioturt92Nuotekuvalymas1">'Forma 13'!$K$143</definedName>
    <definedName name="VAS084_F_Ilgalaikioturt92Pavirsiniunuot1" localSheetId="12">'Forma 13'!$M$143</definedName>
    <definedName name="VAS084_F_Ilgalaikioturt92Pavirsiniunuot1">'Forma 13'!$M$143</definedName>
    <definedName name="VAS084_F_Ilgalaikioturt92Turtovienetask1" localSheetId="12">'Forma 13'!$F$143</definedName>
    <definedName name="VAS084_F_Ilgalaikioturt92Turtovienetask1">'Forma 13'!$F$143</definedName>
    <definedName name="VAS084_F_Ilgalaikioturt93Apskaitosveikla1" localSheetId="12">'Forma 13'!$N$144</definedName>
    <definedName name="VAS084_F_Ilgalaikioturt93Apskaitosveikla1">'Forma 13'!$N$144</definedName>
    <definedName name="VAS084_F_Ilgalaikioturt93Geriamojovande7" localSheetId="12">'Forma 13'!$G$144</definedName>
    <definedName name="VAS084_F_Ilgalaikioturt93Geriamojovande7">'Forma 13'!$G$144</definedName>
    <definedName name="VAS084_F_Ilgalaikioturt93Geriamojovande8" localSheetId="12">'Forma 13'!$H$144</definedName>
    <definedName name="VAS084_F_Ilgalaikioturt93Geriamojovande8">'Forma 13'!$H$144</definedName>
    <definedName name="VAS084_F_Ilgalaikioturt93Geriamojovande9" localSheetId="12">'Forma 13'!$I$144</definedName>
    <definedName name="VAS084_F_Ilgalaikioturt93Geriamojovande9">'Forma 13'!$I$144</definedName>
    <definedName name="VAS084_F_Ilgalaikioturt93Inventorinisnu1" localSheetId="12">'Forma 13'!$D$144</definedName>
    <definedName name="VAS084_F_Ilgalaikioturt93Inventorinisnu1">'Forma 13'!$D$144</definedName>
    <definedName name="VAS084_F_Ilgalaikioturt93Kitareguliuoja1" localSheetId="12">'Forma 13'!$O$144</definedName>
    <definedName name="VAS084_F_Ilgalaikioturt93Kitareguliuoja1">'Forma 13'!$O$144</definedName>
    <definedName name="VAS084_F_Ilgalaikioturt93Kitosveiklosne1" localSheetId="12">'Forma 13'!$P$144</definedName>
    <definedName name="VAS084_F_Ilgalaikioturt93Kitosveiklosne1">'Forma 13'!$P$144</definedName>
    <definedName name="VAS084_F_Ilgalaikioturt93Lrklimatokaito1" localSheetId="12">'Forma 13'!$E$144</definedName>
    <definedName name="VAS084_F_Ilgalaikioturt93Lrklimatokaito1">'Forma 13'!$E$144</definedName>
    <definedName name="VAS084_F_Ilgalaikioturt93Nuotekudumblot1" localSheetId="12">'Forma 13'!$L$144</definedName>
    <definedName name="VAS084_F_Ilgalaikioturt93Nuotekudumblot1">'Forma 13'!$L$144</definedName>
    <definedName name="VAS084_F_Ilgalaikioturt93Nuotekusurinki1" localSheetId="12">'Forma 13'!$J$144</definedName>
    <definedName name="VAS084_F_Ilgalaikioturt93Nuotekusurinki1">'Forma 13'!$J$144</definedName>
    <definedName name="VAS084_F_Ilgalaikioturt93Nuotekuvalymas1" localSheetId="12">'Forma 13'!$K$144</definedName>
    <definedName name="VAS084_F_Ilgalaikioturt93Nuotekuvalymas1">'Forma 13'!$K$144</definedName>
    <definedName name="VAS084_F_Ilgalaikioturt93Pavirsiniunuot1" localSheetId="12">'Forma 13'!$M$144</definedName>
    <definedName name="VAS084_F_Ilgalaikioturt93Pavirsiniunuot1">'Forma 13'!$M$144</definedName>
    <definedName name="VAS084_F_Ilgalaikioturt93Turtovienetask1" localSheetId="12">'Forma 13'!$F$144</definedName>
    <definedName name="VAS084_F_Ilgalaikioturt93Turtovienetask1">'Forma 13'!$F$144</definedName>
    <definedName name="VAS084_F_Ilgalaikioturt94Apskaitosveikla1" localSheetId="12">'Forma 13'!$N$146</definedName>
    <definedName name="VAS084_F_Ilgalaikioturt94Apskaitosveikla1">'Forma 13'!$N$146</definedName>
    <definedName name="VAS084_F_Ilgalaikioturt94Geriamojovande7" localSheetId="12">'Forma 13'!$G$146</definedName>
    <definedName name="VAS084_F_Ilgalaikioturt94Geriamojovande7">'Forma 13'!$G$146</definedName>
    <definedName name="VAS084_F_Ilgalaikioturt94Geriamojovande8" localSheetId="12">'Forma 13'!$H$146</definedName>
    <definedName name="VAS084_F_Ilgalaikioturt94Geriamojovande8">'Forma 13'!$H$146</definedName>
    <definedName name="VAS084_F_Ilgalaikioturt94Geriamojovande9" localSheetId="12">'Forma 13'!$I$146</definedName>
    <definedName name="VAS084_F_Ilgalaikioturt94Geriamojovande9">'Forma 13'!$I$146</definedName>
    <definedName name="VAS084_F_Ilgalaikioturt94Inventorinisnu1" localSheetId="12">'Forma 13'!$D$146</definedName>
    <definedName name="VAS084_F_Ilgalaikioturt94Inventorinisnu1">'Forma 13'!$D$146</definedName>
    <definedName name="VAS084_F_Ilgalaikioturt94Kitareguliuoja1" localSheetId="12">'Forma 13'!$O$146</definedName>
    <definedName name="VAS084_F_Ilgalaikioturt94Kitareguliuoja1">'Forma 13'!$O$146</definedName>
    <definedName name="VAS084_F_Ilgalaikioturt94Kitosveiklosne1" localSheetId="12">'Forma 13'!$P$146</definedName>
    <definedName name="VAS084_F_Ilgalaikioturt94Kitosveiklosne1">'Forma 13'!$P$146</definedName>
    <definedName name="VAS084_F_Ilgalaikioturt94Lrklimatokaito1" localSheetId="12">'Forma 13'!$E$146</definedName>
    <definedName name="VAS084_F_Ilgalaikioturt94Lrklimatokaito1">'Forma 13'!$E$146</definedName>
    <definedName name="VAS084_F_Ilgalaikioturt94Nuotekudumblot1" localSheetId="12">'Forma 13'!$L$146</definedName>
    <definedName name="VAS084_F_Ilgalaikioturt94Nuotekudumblot1">'Forma 13'!$L$146</definedName>
    <definedName name="VAS084_F_Ilgalaikioturt94Nuotekusurinki1" localSheetId="12">'Forma 13'!$J$146</definedName>
    <definedName name="VAS084_F_Ilgalaikioturt94Nuotekusurinki1">'Forma 13'!$J$146</definedName>
    <definedName name="VAS084_F_Ilgalaikioturt94Nuotekuvalymas1" localSheetId="12">'Forma 13'!$K$146</definedName>
    <definedName name="VAS084_F_Ilgalaikioturt94Nuotekuvalymas1">'Forma 13'!$K$146</definedName>
    <definedName name="VAS084_F_Ilgalaikioturt94Pavirsiniunuot1" localSheetId="12">'Forma 13'!$M$146</definedName>
    <definedName name="VAS084_F_Ilgalaikioturt94Pavirsiniunuot1">'Forma 13'!$M$146</definedName>
    <definedName name="VAS084_F_Ilgalaikioturt94Turtovienetask1" localSheetId="12">'Forma 13'!$F$146</definedName>
    <definedName name="VAS084_F_Ilgalaikioturt94Turtovienetask1">'Forma 13'!$F$146</definedName>
    <definedName name="VAS084_F_Ilgalaikioturt95Apskaitosveikla1" localSheetId="12">'Forma 13'!$N$147</definedName>
    <definedName name="VAS084_F_Ilgalaikioturt95Apskaitosveikla1">'Forma 13'!$N$147</definedName>
    <definedName name="VAS084_F_Ilgalaikioturt95Geriamojovande7" localSheetId="12">'Forma 13'!$G$147</definedName>
    <definedName name="VAS084_F_Ilgalaikioturt95Geriamojovande7">'Forma 13'!$G$147</definedName>
    <definedName name="VAS084_F_Ilgalaikioturt95Geriamojovande8" localSheetId="12">'Forma 13'!$H$147</definedName>
    <definedName name="VAS084_F_Ilgalaikioturt95Geriamojovande8">'Forma 13'!$H$147</definedName>
    <definedName name="VAS084_F_Ilgalaikioturt95Geriamojovande9" localSheetId="12">'Forma 13'!$I$147</definedName>
    <definedName name="VAS084_F_Ilgalaikioturt95Geriamojovande9">'Forma 13'!$I$147</definedName>
    <definedName name="VAS084_F_Ilgalaikioturt95Inventorinisnu1" localSheetId="12">'Forma 13'!$D$147</definedName>
    <definedName name="VAS084_F_Ilgalaikioturt95Inventorinisnu1">'Forma 13'!$D$147</definedName>
    <definedName name="VAS084_F_Ilgalaikioturt95Kitareguliuoja1" localSheetId="12">'Forma 13'!$O$147</definedName>
    <definedName name="VAS084_F_Ilgalaikioturt95Kitareguliuoja1">'Forma 13'!$O$147</definedName>
    <definedName name="VAS084_F_Ilgalaikioturt95Kitosveiklosne1" localSheetId="12">'Forma 13'!$P$147</definedName>
    <definedName name="VAS084_F_Ilgalaikioturt95Kitosveiklosne1">'Forma 13'!$P$147</definedName>
    <definedName name="VAS084_F_Ilgalaikioturt95Lrklimatokaito1" localSheetId="12">'Forma 13'!$E$147</definedName>
    <definedName name="VAS084_F_Ilgalaikioturt95Lrklimatokaito1">'Forma 13'!$E$147</definedName>
    <definedName name="VAS084_F_Ilgalaikioturt95Nuotekudumblot1" localSheetId="12">'Forma 13'!$L$147</definedName>
    <definedName name="VAS084_F_Ilgalaikioturt95Nuotekudumblot1">'Forma 13'!$L$147</definedName>
    <definedName name="VAS084_F_Ilgalaikioturt95Nuotekusurinki1" localSheetId="12">'Forma 13'!$J$147</definedName>
    <definedName name="VAS084_F_Ilgalaikioturt95Nuotekusurinki1">'Forma 13'!$J$147</definedName>
    <definedName name="VAS084_F_Ilgalaikioturt95Nuotekuvalymas1" localSheetId="12">'Forma 13'!$K$147</definedName>
    <definedName name="VAS084_F_Ilgalaikioturt95Nuotekuvalymas1">'Forma 13'!$K$147</definedName>
    <definedName name="VAS084_F_Ilgalaikioturt95Pavirsiniunuot1" localSheetId="12">'Forma 13'!$M$147</definedName>
    <definedName name="VAS084_F_Ilgalaikioturt95Pavirsiniunuot1">'Forma 13'!$M$147</definedName>
    <definedName name="VAS084_F_Ilgalaikioturt95Turtovienetask1" localSheetId="12">'Forma 13'!$F$147</definedName>
    <definedName name="VAS084_F_Ilgalaikioturt95Turtovienetask1">'Forma 13'!$F$147</definedName>
    <definedName name="VAS084_F_Ilgalaikioturt96Apskaitosveikla1" localSheetId="12">'Forma 13'!$N$148</definedName>
    <definedName name="VAS084_F_Ilgalaikioturt96Apskaitosveikla1">'Forma 13'!$N$148</definedName>
    <definedName name="VAS084_F_Ilgalaikioturt96Geriamojovande7" localSheetId="12">'Forma 13'!$G$148</definedName>
    <definedName name="VAS084_F_Ilgalaikioturt96Geriamojovande7">'Forma 13'!$G$148</definedName>
    <definedName name="VAS084_F_Ilgalaikioturt96Geriamojovande8" localSheetId="12">'Forma 13'!$H$148</definedName>
    <definedName name="VAS084_F_Ilgalaikioturt96Geriamojovande8">'Forma 13'!$H$148</definedName>
    <definedName name="VAS084_F_Ilgalaikioturt96Geriamojovande9" localSheetId="12">'Forma 13'!$I$148</definedName>
    <definedName name="VAS084_F_Ilgalaikioturt96Geriamojovande9">'Forma 13'!$I$148</definedName>
    <definedName name="VAS084_F_Ilgalaikioturt96Inventorinisnu1" localSheetId="12">'Forma 13'!$D$148</definedName>
    <definedName name="VAS084_F_Ilgalaikioturt96Inventorinisnu1">'Forma 13'!$D$148</definedName>
    <definedName name="VAS084_F_Ilgalaikioturt96Kitareguliuoja1" localSheetId="12">'Forma 13'!$O$148</definedName>
    <definedName name="VAS084_F_Ilgalaikioturt96Kitareguliuoja1">'Forma 13'!$O$148</definedName>
    <definedName name="VAS084_F_Ilgalaikioturt96Kitosveiklosne1" localSheetId="12">'Forma 13'!$P$148</definedName>
    <definedName name="VAS084_F_Ilgalaikioturt96Kitosveiklosne1">'Forma 13'!$P$148</definedName>
    <definedName name="VAS084_F_Ilgalaikioturt96Lrklimatokaito1" localSheetId="12">'Forma 13'!$E$148</definedName>
    <definedName name="VAS084_F_Ilgalaikioturt96Lrklimatokaito1">'Forma 13'!$E$148</definedName>
    <definedName name="VAS084_F_Ilgalaikioturt96Nuotekudumblot1" localSheetId="12">'Forma 13'!$L$148</definedName>
    <definedName name="VAS084_F_Ilgalaikioturt96Nuotekudumblot1">'Forma 13'!$L$148</definedName>
    <definedName name="VAS084_F_Ilgalaikioturt96Nuotekusurinki1" localSheetId="12">'Forma 13'!$J$148</definedName>
    <definedName name="VAS084_F_Ilgalaikioturt96Nuotekusurinki1">'Forma 13'!$J$148</definedName>
    <definedName name="VAS084_F_Ilgalaikioturt96Nuotekuvalymas1" localSheetId="12">'Forma 13'!$K$148</definedName>
    <definedName name="VAS084_F_Ilgalaikioturt96Nuotekuvalymas1">'Forma 13'!$K$148</definedName>
    <definedName name="VAS084_F_Ilgalaikioturt96Pavirsiniunuot1" localSheetId="12">'Forma 13'!$M$148</definedName>
    <definedName name="VAS084_F_Ilgalaikioturt96Pavirsiniunuot1">'Forma 13'!$M$148</definedName>
    <definedName name="VAS084_F_Ilgalaikioturt96Turtovienetask1" localSheetId="12">'Forma 13'!$F$148</definedName>
    <definedName name="VAS084_F_Ilgalaikioturt96Turtovienetask1">'Forma 13'!$F$148</definedName>
    <definedName name="VAS084_F_Ilgalaikioturt97Apskaitosveikla1" localSheetId="12">'Forma 13'!$N$150</definedName>
    <definedName name="VAS084_F_Ilgalaikioturt97Apskaitosveikla1">'Forma 13'!$N$150</definedName>
    <definedName name="VAS084_F_Ilgalaikioturt97Geriamojovande7" localSheetId="12">'Forma 13'!$G$150</definedName>
    <definedName name="VAS084_F_Ilgalaikioturt97Geriamojovande7">'Forma 13'!$G$150</definedName>
    <definedName name="VAS084_F_Ilgalaikioturt97Geriamojovande8" localSheetId="12">'Forma 13'!$H$150</definedName>
    <definedName name="VAS084_F_Ilgalaikioturt97Geriamojovande8">'Forma 13'!$H$150</definedName>
    <definedName name="VAS084_F_Ilgalaikioturt97Geriamojovande9" localSheetId="12">'Forma 13'!$I$150</definedName>
    <definedName name="VAS084_F_Ilgalaikioturt97Geriamojovande9">'Forma 13'!$I$150</definedName>
    <definedName name="VAS084_F_Ilgalaikioturt97Inventorinisnu1" localSheetId="12">'Forma 13'!$D$150</definedName>
    <definedName name="VAS084_F_Ilgalaikioturt97Inventorinisnu1">'Forma 13'!$D$150</definedName>
    <definedName name="VAS084_F_Ilgalaikioturt97Kitareguliuoja1" localSheetId="12">'Forma 13'!$O$150</definedName>
    <definedName name="VAS084_F_Ilgalaikioturt97Kitareguliuoja1">'Forma 13'!$O$150</definedName>
    <definedName name="VAS084_F_Ilgalaikioturt97Kitosveiklosne1" localSheetId="12">'Forma 13'!$P$150</definedName>
    <definedName name="VAS084_F_Ilgalaikioturt97Kitosveiklosne1">'Forma 13'!$P$150</definedName>
    <definedName name="VAS084_F_Ilgalaikioturt97Lrklimatokaito1" localSheetId="12">'Forma 13'!$E$150</definedName>
    <definedName name="VAS084_F_Ilgalaikioturt97Lrklimatokaito1">'Forma 13'!$E$150</definedName>
    <definedName name="VAS084_F_Ilgalaikioturt97Nuotekudumblot1" localSheetId="12">'Forma 13'!$L$150</definedName>
    <definedName name="VAS084_F_Ilgalaikioturt97Nuotekudumblot1">'Forma 13'!$L$150</definedName>
    <definedName name="VAS084_F_Ilgalaikioturt97Nuotekusurinki1" localSheetId="12">'Forma 13'!$J$150</definedName>
    <definedName name="VAS084_F_Ilgalaikioturt97Nuotekusurinki1">'Forma 13'!$J$150</definedName>
    <definedName name="VAS084_F_Ilgalaikioturt97Nuotekuvalymas1" localSheetId="12">'Forma 13'!$K$150</definedName>
    <definedName name="VAS084_F_Ilgalaikioturt97Nuotekuvalymas1">'Forma 13'!$K$150</definedName>
    <definedName name="VAS084_F_Ilgalaikioturt97Pavirsiniunuot1" localSheetId="12">'Forma 13'!$M$150</definedName>
    <definedName name="VAS084_F_Ilgalaikioturt97Pavirsiniunuot1">'Forma 13'!$M$150</definedName>
    <definedName name="VAS084_F_Ilgalaikioturt97Turtovienetask1" localSheetId="12">'Forma 13'!$F$150</definedName>
    <definedName name="VAS084_F_Ilgalaikioturt97Turtovienetask1">'Forma 13'!$F$150</definedName>
    <definedName name="VAS084_F_Ilgalaikioturt98Apskaitosveikla1" localSheetId="12">'Forma 13'!$N$151</definedName>
    <definedName name="VAS084_F_Ilgalaikioturt98Apskaitosveikla1">'Forma 13'!$N$151</definedName>
    <definedName name="VAS084_F_Ilgalaikioturt98Geriamojovande7" localSheetId="12">'Forma 13'!$G$151</definedName>
    <definedName name="VAS084_F_Ilgalaikioturt98Geriamojovande7">'Forma 13'!$G$151</definedName>
    <definedName name="VAS084_F_Ilgalaikioturt98Geriamojovande8" localSheetId="12">'Forma 13'!$H$151</definedName>
    <definedName name="VAS084_F_Ilgalaikioturt98Geriamojovande8">'Forma 13'!$H$151</definedName>
    <definedName name="VAS084_F_Ilgalaikioturt98Geriamojovande9" localSheetId="12">'Forma 13'!$I$151</definedName>
    <definedName name="VAS084_F_Ilgalaikioturt98Geriamojovande9">'Forma 13'!$I$151</definedName>
    <definedName name="VAS084_F_Ilgalaikioturt98Inventorinisnu1" localSheetId="12">'Forma 13'!$D$151</definedName>
    <definedName name="VAS084_F_Ilgalaikioturt98Inventorinisnu1">'Forma 13'!$D$151</definedName>
    <definedName name="VAS084_F_Ilgalaikioturt98Kitareguliuoja1" localSheetId="12">'Forma 13'!$O$151</definedName>
    <definedName name="VAS084_F_Ilgalaikioturt98Kitareguliuoja1">'Forma 13'!$O$151</definedName>
    <definedName name="VAS084_F_Ilgalaikioturt98Kitosveiklosne1" localSheetId="12">'Forma 13'!$P$151</definedName>
    <definedName name="VAS084_F_Ilgalaikioturt98Kitosveiklosne1">'Forma 13'!$P$151</definedName>
    <definedName name="VAS084_F_Ilgalaikioturt98Lrklimatokaito1" localSheetId="12">'Forma 13'!$E$151</definedName>
    <definedName name="VAS084_F_Ilgalaikioturt98Lrklimatokaito1">'Forma 13'!$E$151</definedName>
    <definedName name="VAS084_F_Ilgalaikioturt98Nuotekudumblot1" localSheetId="12">'Forma 13'!$L$151</definedName>
    <definedName name="VAS084_F_Ilgalaikioturt98Nuotekudumblot1">'Forma 13'!$L$151</definedName>
    <definedName name="VAS084_F_Ilgalaikioturt98Nuotekusurinki1" localSheetId="12">'Forma 13'!$J$151</definedName>
    <definedName name="VAS084_F_Ilgalaikioturt98Nuotekusurinki1">'Forma 13'!$J$151</definedName>
    <definedName name="VAS084_F_Ilgalaikioturt98Nuotekuvalymas1" localSheetId="12">'Forma 13'!$K$151</definedName>
    <definedName name="VAS084_F_Ilgalaikioturt98Nuotekuvalymas1">'Forma 13'!$K$151</definedName>
    <definedName name="VAS084_F_Ilgalaikioturt98Pavirsiniunuot1" localSheetId="12">'Forma 13'!$M$151</definedName>
    <definedName name="VAS084_F_Ilgalaikioturt98Pavirsiniunuot1">'Forma 13'!$M$151</definedName>
    <definedName name="VAS084_F_Ilgalaikioturt98Turtovienetask1" localSheetId="12">'Forma 13'!$F$151</definedName>
    <definedName name="VAS084_F_Ilgalaikioturt98Turtovienetask1">'Forma 13'!$F$151</definedName>
    <definedName name="VAS084_F_Ilgalaikioturt99Apskaitosveikla1" localSheetId="12">'Forma 13'!$N$152</definedName>
    <definedName name="VAS084_F_Ilgalaikioturt99Apskaitosveikla1">'Forma 13'!$N$152</definedName>
    <definedName name="VAS084_F_Ilgalaikioturt99Geriamojovande7" localSheetId="12">'Forma 13'!$G$152</definedName>
    <definedName name="VAS084_F_Ilgalaikioturt99Geriamojovande7">'Forma 13'!$G$152</definedName>
    <definedName name="VAS084_F_Ilgalaikioturt99Geriamojovande8" localSheetId="12">'Forma 13'!$H$152</definedName>
    <definedName name="VAS084_F_Ilgalaikioturt99Geriamojovande8">'Forma 13'!$H$152</definedName>
    <definedName name="VAS084_F_Ilgalaikioturt99Geriamojovande9" localSheetId="12">'Forma 13'!$I$152</definedName>
    <definedName name="VAS084_F_Ilgalaikioturt99Geriamojovande9">'Forma 13'!$I$152</definedName>
    <definedName name="VAS084_F_Ilgalaikioturt99Inventorinisnu1" localSheetId="12">'Forma 13'!$D$152</definedName>
    <definedName name="VAS084_F_Ilgalaikioturt99Inventorinisnu1">'Forma 13'!$D$152</definedName>
    <definedName name="VAS084_F_Ilgalaikioturt99Kitareguliuoja1" localSheetId="12">'Forma 13'!$O$152</definedName>
    <definedName name="VAS084_F_Ilgalaikioturt99Kitareguliuoja1">'Forma 13'!$O$152</definedName>
    <definedName name="VAS084_F_Ilgalaikioturt99Kitosveiklosne1" localSheetId="12">'Forma 13'!$P$152</definedName>
    <definedName name="VAS084_F_Ilgalaikioturt99Kitosveiklosne1">'Forma 13'!$P$152</definedName>
    <definedName name="VAS084_F_Ilgalaikioturt99Lrklimatokaito1" localSheetId="12">'Forma 13'!$E$152</definedName>
    <definedName name="VAS084_F_Ilgalaikioturt99Lrklimatokaito1">'Forma 13'!$E$152</definedName>
    <definedName name="VAS084_F_Ilgalaikioturt99Nuotekudumblot1" localSheetId="12">'Forma 13'!$L$152</definedName>
    <definedName name="VAS084_F_Ilgalaikioturt99Nuotekudumblot1">'Forma 13'!$L$152</definedName>
    <definedName name="VAS084_F_Ilgalaikioturt99Nuotekusurinki1" localSheetId="12">'Forma 13'!$J$152</definedName>
    <definedName name="VAS084_F_Ilgalaikioturt99Nuotekusurinki1">'Forma 13'!$J$152</definedName>
    <definedName name="VAS084_F_Ilgalaikioturt99Nuotekuvalymas1" localSheetId="12">'Forma 13'!$K$152</definedName>
    <definedName name="VAS084_F_Ilgalaikioturt99Nuotekuvalymas1">'Forma 13'!$K$152</definedName>
    <definedName name="VAS084_F_Ilgalaikioturt99Pavirsiniunuot1" localSheetId="12">'Forma 13'!$M$152</definedName>
    <definedName name="VAS084_F_Ilgalaikioturt99Pavirsiniunuot1">'Forma 13'!$M$152</definedName>
    <definedName name="VAS084_F_Ilgalaikioturt99Turtovienetask1" localSheetId="12">'Forma 13'!$F$152</definedName>
    <definedName name="VAS084_F_Ilgalaikioturt99Turtovienetask1">'Forma 13'!$F$152</definedName>
    <definedName name="VAS084_F_Ilgalaikioturt9Apskaitosveikla1" localSheetId="12">'Forma 13'!$N$23</definedName>
    <definedName name="VAS084_F_Ilgalaikioturt9Apskaitosveikla1">'Forma 13'!$N$23</definedName>
    <definedName name="VAS084_F_Ilgalaikioturt9Geriamojovande7" localSheetId="12">'Forma 13'!$G$23</definedName>
    <definedName name="VAS084_F_Ilgalaikioturt9Geriamojovande7">'Forma 13'!$G$23</definedName>
    <definedName name="VAS084_F_Ilgalaikioturt9Geriamojovande8" localSheetId="12">'Forma 13'!$H$23</definedName>
    <definedName name="VAS084_F_Ilgalaikioturt9Geriamojovande8">'Forma 13'!$H$23</definedName>
    <definedName name="VAS084_F_Ilgalaikioturt9Geriamojovande9" localSheetId="12">'Forma 13'!$I$23</definedName>
    <definedName name="VAS084_F_Ilgalaikioturt9Geriamojovande9">'Forma 13'!$I$23</definedName>
    <definedName name="VAS084_F_Ilgalaikioturt9Inventorinisnu1" localSheetId="12">'Forma 13'!$D$23</definedName>
    <definedName name="VAS084_F_Ilgalaikioturt9Inventorinisnu1">'Forma 13'!$D$23</definedName>
    <definedName name="VAS084_F_Ilgalaikioturt9Kitareguliuoja1" localSheetId="12">'Forma 13'!$O$23</definedName>
    <definedName name="VAS084_F_Ilgalaikioturt9Kitareguliuoja1">'Forma 13'!$O$23</definedName>
    <definedName name="VAS084_F_Ilgalaikioturt9Kitosveiklosne1" localSheetId="12">'Forma 13'!$P$23</definedName>
    <definedName name="VAS084_F_Ilgalaikioturt9Kitosveiklosne1">'Forma 13'!$P$23</definedName>
    <definedName name="VAS084_F_Ilgalaikioturt9Lrklimatokaito1" localSheetId="12">'Forma 13'!$E$23</definedName>
    <definedName name="VAS084_F_Ilgalaikioturt9Lrklimatokaito1">'Forma 13'!$E$23</definedName>
    <definedName name="VAS084_F_Ilgalaikioturt9Nuotekudumblot1" localSheetId="12">'Forma 13'!$L$23</definedName>
    <definedName name="VAS084_F_Ilgalaikioturt9Nuotekudumblot1">'Forma 13'!$L$23</definedName>
    <definedName name="VAS084_F_Ilgalaikioturt9Nuotekusurinki1" localSheetId="12">'Forma 13'!$J$23</definedName>
    <definedName name="VAS084_F_Ilgalaikioturt9Nuotekusurinki1">'Forma 13'!$J$23</definedName>
    <definedName name="VAS084_F_Ilgalaikioturt9Nuotekuvalymas1" localSheetId="12">'Forma 13'!$K$23</definedName>
    <definedName name="VAS084_F_Ilgalaikioturt9Nuotekuvalymas1">'Forma 13'!$K$23</definedName>
    <definedName name="VAS084_F_Ilgalaikioturt9Pavirsiniunuot1" localSheetId="12">'Forma 13'!$M$23</definedName>
    <definedName name="VAS084_F_Ilgalaikioturt9Pavirsiniunuot1">'Forma 13'!$M$23</definedName>
    <definedName name="VAS084_F_Ilgalaikioturt9Turtovienetask1" localSheetId="12">'Forma 13'!$F$23</definedName>
    <definedName name="VAS084_F_Ilgalaikioturt9Turtovienetask1">'Forma 13'!$F$23</definedName>
    <definedName name="VAS084_F_Irankiaimatavi1Apskaitosveikla1" localSheetId="12">'Forma 13'!$N$75</definedName>
    <definedName name="VAS084_F_Irankiaimatavi1Apskaitosveikla1">'Forma 13'!$N$75</definedName>
    <definedName name="VAS084_F_Irankiaimatavi1Geriamojovande7" localSheetId="12">'Forma 13'!$G$75</definedName>
    <definedName name="VAS084_F_Irankiaimatavi1Geriamojovande7">'Forma 13'!$G$75</definedName>
    <definedName name="VAS084_F_Irankiaimatavi1Geriamojovande8" localSheetId="12">'Forma 13'!$H$75</definedName>
    <definedName name="VAS084_F_Irankiaimatavi1Geriamojovande8">'Forma 13'!$H$75</definedName>
    <definedName name="VAS084_F_Irankiaimatavi1Geriamojovande9" localSheetId="12">'Forma 13'!$I$75</definedName>
    <definedName name="VAS084_F_Irankiaimatavi1Geriamojovande9">'Forma 13'!$I$75</definedName>
    <definedName name="VAS084_F_Irankiaimatavi1Kitareguliuoja1" localSheetId="12">'Forma 13'!$O$75</definedName>
    <definedName name="VAS084_F_Irankiaimatavi1Kitareguliuoja1">'Forma 13'!$O$75</definedName>
    <definedName name="VAS084_F_Irankiaimatavi1Kitosveiklosne1" localSheetId="12">'Forma 13'!$P$75</definedName>
    <definedName name="VAS084_F_Irankiaimatavi1Kitosveiklosne1">'Forma 13'!$P$75</definedName>
    <definedName name="VAS084_F_Irankiaimatavi1Nuotekudumblot1" localSheetId="12">'Forma 13'!$L$75</definedName>
    <definedName name="VAS084_F_Irankiaimatavi1Nuotekudumblot1">'Forma 13'!$L$75</definedName>
    <definedName name="VAS084_F_Irankiaimatavi1Nuotekusurinki1" localSheetId="12">'Forma 13'!$J$75</definedName>
    <definedName name="VAS084_F_Irankiaimatavi1Nuotekusurinki1">'Forma 13'!$J$75</definedName>
    <definedName name="VAS084_F_Irankiaimatavi1Nuotekuvalymas1" localSheetId="12">'Forma 13'!$K$75</definedName>
    <definedName name="VAS084_F_Irankiaimatavi1Nuotekuvalymas1">'Forma 13'!$K$75</definedName>
    <definedName name="VAS084_F_Irankiaimatavi1Pavirsiniunuot1" localSheetId="12">'Forma 13'!$M$75</definedName>
    <definedName name="VAS084_F_Irankiaimatavi1Pavirsiniunuot1">'Forma 13'!$M$75</definedName>
    <definedName name="VAS084_F_Irankiaimatavi2Apskaitosveikla1" localSheetId="12">'Forma 13'!$N$157</definedName>
    <definedName name="VAS084_F_Irankiaimatavi2Apskaitosveikla1">'Forma 13'!$N$157</definedName>
    <definedName name="VAS084_F_Irankiaimatavi2Geriamojovande7" localSheetId="12">'Forma 13'!$G$157</definedName>
    <definedName name="VAS084_F_Irankiaimatavi2Geriamojovande7">'Forma 13'!$G$157</definedName>
    <definedName name="VAS084_F_Irankiaimatavi2Geriamojovande8" localSheetId="12">'Forma 13'!$H$157</definedName>
    <definedName name="VAS084_F_Irankiaimatavi2Geriamojovande8">'Forma 13'!$H$157</definedName>
    <definedName name="VAS084_F_Irankiaimatavi2Geriamojovande9" localSheetId="12">'Forma 13'!$I$157</definedName>
    <definedName name="VAS084_F_Irankiaimatavi2Geriamojovande9">'Forma 13'!$I$157</definedName>
    <definedName name="VAS084_F_Irankiaimatavi2Kitareguliuoja1" localSheetId="12">'Forma 13'!$O$157</definedName>
    <definedName name="VAS084_F_Irankiaimatavi2Kitareguliuoja1">'Forma 13'!$O$157</definedName>
    <definedName name="VAS084_F_Irankiaimatavi2Kitosveiklosne1" localSheetId="12">'Forma 13'!$P$157</definedName>
    <definedName name="VAS084_F_Irankiaimatavi2Kitosveiklosne1">'Forma 13'!$P$157</definedName>
    <definedName name="VAS084_F_Irankiaimatavi2Nuotekudumblot1" localSheetId="12">'Forma 13'!$L$157</definedName>
    <definedName name="VAS084_F_Irankiaimatavi2Nuotekudumblot1">'Forma 13'!$L$157</definedName>
    <definedName name="VAS084_F_Irankiaimatavi2Nuotekusurinki1" localSheetId="12">'Forma 13'!$J$157</definedName>
    <definedName name="VAS084_F_Irankiaimatavi2Nuotekusurinki1">'Forma 13'!$J$157</definedName>
    <definedName name="VAS084_F_Irankiaimatavi2Nuotekuvalymas1" localSheetId="12">'Forma 13'!$K$157</definedName>
    <definedName name="VAS084_F_Irankiaimatavi2Nuotekuvalymas1">'Forma 13'!$K$157</definedName>
    <definedName name="VAS084_F_Irankiaimatavi2Pavirsiniunuot1" localSheetId="12">'Forma 13'!$M$157</definedName>
    <definedName name="VAS084_F_Irankiaimatavi2Pavirsiniunuot1">'Forma 13'!$M$157</definedName>
    <definedName name="VAS084_F_Irankiaimatavi3Apskaitosveikla1" localSheetId="12">'Forma 13'!$N$239</definedName>
    <definedName name="VAS084_F_Irankiaimatavi3Apskaitosveikla1">'Forma 13'!$N$239</definedName>
    <definedName name="VAS084_F_Irankiaimatavi3Geriamojovande7" localSheetId="12">'Forma 13'!$G$239</definedName>
    <definedName name="VAS084_F_Irankiaimatavi3Geriamojovande7">'Forma 13'!$G$239</definedName>
    <definedName name="VAS084_F_Irankiaimatavi3Geriamojovande8" localSheetId="12">'Forma 13'!$H$239</definedName>
    <definedName name="VAS084_F_Irankiaimatavi3Geriamojovande8">'Forma 13'!$H$239</definedName>
    <definedName name="VAS084_F_Irankiaimatavi3Geriamojovande9" localSheetId="12">'Forma 13'!$I$239</definedName>
    <definedName name="VAS084_F_Irankiaimatavi3Geriamojovande9">'Forma 13'!$I$239</definedName>
    <definedName name="VAS084_F_Irankiaimatavi3Kitareguliuoja1" localSheetId="12">'Forma 13'!$O$239</definedName>
    <definedName name="VAS084_F_Irankiaimatavi3Kitareguliuoja1">'Forma 13'!$O$239</definedName>
    <definedName name="VAS084_F_Irankiaimatavi3Kitosveiklosne1" localSheetId="12">'Forma 13'!$P$239</definedName>
    <definedName name="VAS084_F_Irankiaimatavi3Kitosveiklosne1">'Forma 13'!$P$239</definedName>
    <definedName name="VAS084_F_Irankiaimatavi3Nuotekudumblot1" localSheetId="12">'Forma 13'!$L$239</definedName>
    <definedName name="VAS084_F_Irankiaimatavi3Nuotekudumblot1">'Forma 13'!$L$239</definedName>
    <definedName name="VAS084_F_Irankiaimatavi3Nuotekusurinki1" localSheetId="12">'Forma 13'!$J$239</definedName>
    <definedName name="VAS084_F_Irankiaimatavi3Nuotekusurinki1">'Forma 13'!$J$239</definedName>
    <definedName name="VAS084_F_Irankiaimatavi3Nuotekuvalymas1" localSheetId="12">'Forma 13'!$K$239</definedName>
    <definedName name="VAS084_F_Irankiaimatavi3Nuotekuvalymas1">'Forma 13'!$K$239</definedName>
    <definedName name="VAS084_F_Irankiaimatavi3Pavirsiniunuot1" localSheetId="12">'Forma 13'!$M$239</definedName>
    <definedName name="VAS084_F_Irankiaimatavi3Pavirsiniunuot1">'Forma 13'!$M$239</definedName>
    <definedName name="VAS084_F_Irasyti1Apskaitosveikla1" localSheetId="12">'Forma 13'!$N$253</definedName>
    <definedName name="VAS084_F_Irasyti1Apskaitosveikla1">'Forma 13'!$N$253</definedName>
    <definedName name="VAS084_F_Irasyti1Geriamojovande7" localSheetId="12">'Forma 13'!$G$253</definedName>
    <definedName name="VAS084_F_Irasyti1Geriamojovande7">'Forma 13'!$G$253</definedName>
    <definedName name="VAS084_F_Irasyti1Geriamojovande8" localSheetId="12">'Forma 13'!$H$253</definedName>
    <definedName name="VAS084_F_Irasyti1Geriamojovande8">'Forma 13'!$H$253</definedName>
    <definedName name="VAS084_F_Irasyti1Geriamojovande9" localSheetId="12">'Forma 13'!$I$253</definedName>
    <definedName name="VAS084_F_Irasyti1Geriamojovande9">'Forma 13'!$I$253</definedName>
    <definedName name="VAS084_F_Irasyti1Inventorinisnu1" localSheetId="12">'Forma 13'!$D$253</definedName>
    <definedName name="VAS084_F_Irasyti1Inventorinisnu1">'Forma 13'!$D$253</definedName>
    <definedName name="VAS084_F_Irasyti1Kitareguliuoja1" localSheetId="12">'Forma 13'!$O$253</definedName>
    <definedName name="VAS084_F_Irasyti1Kitareguliuoja1">'Forma 13'!$O$253</definedName>
    <definedName name="VAS084_F_Irasyti1Kitosveiklosne1" localSheetId="12">'Forma 13'!$P$253</definedName>
    <definedName name="VAS084_F_Irasyti1Kitosveiklosne1">'Forma 13'!$P$253</definedName>
    <definedName name="VAS084_F_Irasyti1Lrklimatokaito1" localSheetId="12">'Forma 13'!$E$253</definedName>
    <definedName name="VAS084_F_Irasyti1Lrklimatokaito1">'Forma 13'!$E$253</definedName>
    <definedName name="VAS084_F_Irasyti1Nuotekudumblot1" localSheetId="12">'Forma 13'!$L$253</definedName>
    <definedName name="VAS084_F_Irasyti1Nuotekudumblot1">'Forma 13'!$L$253</definedName>
    <definedName name="VAS084_F_Irasyti1Nuotekusurinki1" localSheetId="12">'Forma 13'!$J$253</definedName>
    <definedName name="VAS084_F_Irasyti1Nuotekusurinki1">'Forma 13'!$J$253</definedName>
    <definedName name="VAS084_F_Irasyti1Nuotekuvalymas1" localSheetId="12">'Forma 13'!$K$253</definedName>
    <definedName name="VAS084_F_Irasyti1Nuotekuvalymas1">'Forma 13'!$K$253</definedName>
    <definedName name="VAS084_F_Irasyti1Pavirsiniunuot1" localSheetId="12">'Forma 13'!$M$253</definedName>
    <definedName name="VAS084_F_Irasyti1Pavirsiniunuot1">'Forma 13'!$M$253</definedName>
    <definedName name="VAS084_F_Irasyti1Turtovienetask1" localSheetId="12">'Forma 13'!$F$253</definedName>
    <definedName name="VAS084_F_Irasyti1Turtovienetask1">'Forma 13'!$F$253</definedName>
    <definedName name="VAS084_F_Irasyti2Apskaitosveikla1" localSheetId="12">'Forma 13'!$N$254</definedName>
    <definedName name="VAS084_F_Irasyti2Apskaitosveikla1">'Forma 13'!$N$254</definedName>
    <definedName name="VAS084_F_Irasyti2Geriamojovande7" localSheetId="12">'Forma 13'!$G$254</definedName>
    <definedName name="VAS084_F_Irasyti2Geriamojovande7">'Forma 13'!$G$254</definedName>
    <definedName name="VAS084_F_Irasyti2Geriamojovande8" localSheetId="12">'Forma 13'!$H$254</definedName>
    <definedName name="VAS084_F_Irasyti2Geriamojovande8">'Forma 13'!$H$254</definedName>
    <definedName name="VAS084_F_Irasyti2Geriamojovande9" localSheetId="12">'Forma 13'!$I$254</definedName>
    <definedName name="VAS084_F_Irasyti2Geriamojovande9">'Forma 13'!$I$254</definedName>
    <definedName name="VAS084_F_Irasyti2Inventorinisnu1" localSheetId="12">'Forma 13'!$D$254</definedName>
    <definedName name="VAS084_F_Irasyti2Inventorinisnu1">'Forma 13'!$D$254</definedName>
    <definedName name="VAS084_F_Irasyti2Kitareguliuoja1" localSheetId="12">'Forma 13'!$O$254</definedName>
    <definedName name="VAS084_F_Irasyti2Kitareguliuoja1">'Forma 13'!$O$254</definedName>
    <definedName name="VAS084_F_Irasyti2Kitosveiklosne1" localSheetId="12">'Forma 13'!$P$254</definedName>
    <definedName name="VAS084_F_Irasyti2Kitosveiklosne1">'Forma 13'!$P$254</definedName>
    <definedName name="VAS084_F_Irasyti2Lrklimatokaito1" localSheetId="12">'Forma 13'!$E$254</definedName>
    <definedName name="VAS084_F_Irasyti2Lrklimatokaito1">'Forma 13'!$E$254</definedName>
    <definedName name="VAS084_F_Irasyti2Nuotekudumblot1" localSheetId="12">'Forma 13'!$L$254</definedName>
    <definedName name="VAS084_F_Irasyti2Nuotekudumblot1">'Forma 13'!$L$254</definedName>
    <definedName name="VAS084_F_Irasyti2Nuotekusurinki1" localSheetId="12">'Forma 13'!$J$254</definedName>
    <definedName name="VAS084_F_Irasyti2Nuotekusurinki1">'Forma 13'!$J$254</definedName>
    <definedName name="VAS084_F_Irasyti2Nuotekuvalymas1" localSheetId="12">'Forma 13'!$K$254</definedName>
    <definedName name="VAS084_F_Irasyti2Nuotekuvalymas1">'Forma 13'!$K$254</definedName>
    <definedName name="VAS084_F_Irasyti2Pavirsiniunuot1" localSheetId="12">'Forma 13'!$M$254</definedName>
    <definedName name="VAS084_F_Irasyti2Pavirsiniunuot1">'Forma 13'!$M$254</definedName>
    <definedName name="VAS084_F_Irasyti2Turtovienetask1" localSheetId="12">'Forma 13'!$F$254</definedName>
    <definedName name="VAS084_F_Irasyti2Turtovienetask1">'Forma 13'!$F$254</definedName>
    <definedName name="VAS084_F_Irasyti3Apskaitosveikla1" localSheetId="12">'Forma 13'!$N$255</definedName>
    <definedName name="VAS084_F_Irasyti3Apskaitosveikla1">'Forma 13'!$N$255</definedName>
    <definedName name="VAS084_F_Irasyti3Geriamojovande7" localSheetId="12">'Forma 13'!$G$255</definedName>
    <definedName name="VAS084_F_Irasyti3Geriamojovande7">'Forma 13'!$G$255</definedName>
    <definedName name="VAS084_F_Irasyti3Geriamojovande8" localSheetId="12">'Forma 13'!$H$255</definedName>
    <definedName name="VAS084_F_Irasyti3Geriamojovande8">'Forma 13'!$H$255</definedName>
    <definedName name="VAS084_F_Irasyti3Geriamojovande9" localSheetId="12">'Forma 13'!$I$255</definedName>
    <definedName name="VAS084_F_Irasyti3Geriamojovande9">'Forma 13'!$I$255</definedName>
    <definedName name="VAS084_F_Irasyti3Inventorinisnu1" localSheetId="12">'Forma 13'!$D$255</definedName>
    <definedName name="VAS084_F_Irasyti3Inventorinisnu1">'Forma 13'!$D$255</definedName>
    <definedName name="VAS084_F_Irasyti3Kitareguliuoja1" localSheetId="12">'Forma 13'!$O$255</definedName>
    <definedName name="VAS084_F_Irasyti3Kitareguliuoja1">'Forma 13'!$O$255</definedName>
    <definedName name="VAS084_F_Irasyti3Kitosveiklosne1" localSheetId="12">'Forma 13'!$P$255</definedName>
    <definedName name="VAS084_F_Irasyti3Kitosveiklosne1">'Forma 13'!$P$255</definedName>
    <definedName name="VAS084_F_Irasyti3Lrklimatokaito1" localSheetId="12">'Forma 13'!$E$255</definedName>
    <definedName name="VAS084_F_Irasyti3Lrklimatokaito1">'Forma 13'!$E$255</definedName>
    <definedName name="VAS084_F_Irasyti3Nuotekudumblot1" localSheetId="12">'Forma 13'!$L$255</definedName>
    <definedName name="VAS084_F_Irasyti3Nuotekudumblot1">'Forma 13'!$L$255</definedName>
    <definedName name="VAS084_F_Irasyti3Nuotekusurinki1" localSheetId="12">'Forma 13'!$J$255</definedName>
    <definedName name="VAS084_F_Irasyti3Nuotekusurinki1">'Forma 13'!$J$255</definedName>
    <definedName name="VAS084_F_Irasyti3Nuotekuvalymas1" localSheetId="12">'Forma 13'!$K$255</definedName>
    <definedName name="VAS084_F_Irasyti3Nuotekuvalymas1">'Forma 13'!$K$255</definedName>
    <definedName name="VAS084_F_Irasyti3Pavirsiniunuot1" localSheetId="12">'Forma 13'!$M$255</definedName>
    <definedName name="VAS084_F_Irasyti3Pavirsiniunuot1">'Forma 13'!$M$255</definedName>
    <definedName name="VAS084_F_Irasyti3Turtovienetask1" localSheetId="12">'Forma 13'!$F$255</definedName>
    <definedName name="VAS084_F_Irasyti3Turtovienetask1">'Forma 13'!$F$255</definedName>
    <definedName name="VAS084_F_Keliaiaikstele1Apskaitosveikla1" localSheetId="12">'Forma 13'!$N$29</definedName>
    <definedName name="VAS084_F_Keliaiaikstele1Apskaitosveikla1">'Forma 13'!$N$29</definedName>
    <definedName name="VAS084_F_Keliaiaikstele1Geriamojovande7" localSheetId="12">'Forma 13'!$G$29</definedName>
    <definedName name="VAS084_F_Keliaiaikstele1Geriamojovande7">'Forma 13'!$G$29</definedName>
    <definedName name="VAS084_F_Keliaiaikstele1Geriamojovande8" localSheetId="12">'Forma 13'!$H$29</definedName>
    <definedName name="VAS084_F_Keliaiaikstele1Geriamojovande8">'Forma 13'!$H$29</definedName>
    <definedName name="VAS084_F_Keliaiaikstele1Geriamojovande9" localSheetId="12">'Forma 13'!$I$29</definedName>
    <definedName name="VAS084_F_Keliaiaikstele1Geriamojovande9">'Forma 13'!$I$29</definedName>
    <definedName name="VAS084_F_Keliaiaikstele1Kitareguliuoja1" localSheetId="12">'Forma 13'!$O$29</definedName>
    <definedName name="VAS084_F_Keliaiaikstele1Kitareguliuoja1">'Forma 13'!$O$29</definedName>
    <definedName name="VAS084_F_Keliaiaikstele1Kitosveiklosne1" localSheetId="12">'Forma 13'!$P$29</definedName>
    <definedName name="VAS084_F_Keliaiaikstele1Kitosveiklosne1">'Forma 13'!$P$29</definedName>
    <definedName name="VAS084_F_Keliaiaikstele1Nuotekudumblot1" localSheetId="12">'Forma 13'!$L$29</definedName>
    <definedName name="VAS084_F_Keliaiaikstele1Nuotekudumblot1">'Forma 13'!$L$29</definedName>
    <definedName name="VAS084_F_Keliaiaikstele1Nuotekusurinki1" localSheetId="12">'Forma 13'!$J$29</definedName>
    <definedName name="VAS084_F_Keliaiaikstele1Nuotekusurinki1">'Forma 13'!$J$29</definedName>
    <definedName name="VAS084_F_Keliaiaikstele1Nuotekuvalymas1" localSheetId="12">'Forma 13'!$K$29</definedName>
    <definedName name="VAS084_F_Keliaiaikstele1Nuotekuvalymas1">'Forma 13'!$K$29</definedName>
    <definedName name="VAS084_F_Keliaiaikstele1Pavirsiniunuot1" localSheetId="12">'Forma 13'!$M$29</definedName>
    <definedName name="VAS084_F_Keliaiaikstele1Pavirsiniunuot1">'Forma 13'!$M$29</definedName>
    <definedName name="VAS084_F_Keliaiaikstele2Apskaitosveikla1" localSheetId="12">'Forma 13'!$N$111</definedName>
    <definedName name="VAS084_F_Keliaiaikstele2Apskaitosveikla1">'Forma 13'!$N$111</definedName>
    <definedName name="VAS084_F_Keliaiaikstele2Geriamojovande7" localSheetId="12">'Forma 13'!$G$111</definedName>
    <definedName name="VAS084_F_Keliaiaikstele2Geriamojovande7">'Forma 13'!$G$111</definedName>
    <definedName name="VAS084_F_Keliaiaikstele2Geriamojovande8" localSheetId="12">'Forma 13'!$H$111</definedName>
    <definedName name="VAS084_F_Keliaiaikstele2Geriamojovande8">'Forma 13'!$H$111</definedName>
    <definedName name="VAS084_F_Keliaiaikstele2Geriamojovande9" localSheetId="12">'Forma 13'!$I$111</definedName>
    <definedName name="VAS084_F_Keliaiaikstele2Geriamojovande9">'Forma 13'!$I$111</definedName>
    <definedName name="VAS084_F_Keliaiaikstele2Kitareguliuoja1" localSheetId="12">'Forma 13'!$O$111</definedName>
    <definedName name="VAS084_F_Keliaiaikstele2Kitareguliuoja1">'Forma 13'!$O$111</definedName>
    <definedName name="VAS084_F_Keliaiaikstele2Kitosveiklosne1" localSheetId="12">'Forma 13'!$P$111</definedName>
    <definedName name="VAS084_F_Keliaiaikstele2Kitosveiklosne1">'Forma 13'!$P$111</definedName>
    <definedName name="VAS084_F_Keliaiaikstele2Nuotekudumblot1" localSheetId="12">'Forma 13'!$L$111</definedName>
    <definedName name="VAS084_F_Keliaiaikstele2Nuotekudumblot1">'Forma 13'!$L$111</definedName>
    <definedName name="VAS084_F_Keliaiaikstele2Nuotekusurinki1" localSheetId="12">'Forma 13'!$J$111</definedName>
    <definedName name="VAS084_F_Keliaiaikstele2Nuotekusurinki1">'Forma 13'!$J$111</definedName>
    <definedName name="VAS084_F_Keliaiaikstele2Nuotekuvalymas1" localSheetId="12">'Forma 13'!$K$111</definedName>
    <definedName name="VAS084_F_Keliaiaikstele2Nuotekuvalymas1">'Forma 13'!$K$111</definedName>
    <definedName name="VAS084_F_Keliaiaikstele2Pavirsiniunuot1" localSheetId="12">'Forma 13'!$M$111</definedName>
    <definedName name="VAS084_F_Keliaiaikstele2Pavirsiniunuot1">'Forma 13'!$M$111</definedName>
    <definedName name="VAS084_F_Keliaiaikstele3Apskaitosveikla1" localSheetId="12">'Forma 13'!$N$193</definedName>
    <definedName name="VAS084_F_Keliaiaikstele3Apskaitosveikla1">'Forma 13'!$N$193</definedName>
    <definedName name="VAS084_F_Keliaiaikstele3Geriamojovande7" localSheetId="12">'Forma 13'!$G$193</definedName>
    <definedName name="VAS084_F_Keliaiaikstele3Geriamojovande7">'Forma 13'!$G$193</definedName>
    <definedName name="VAS084_F_Keliaiaikstele3Geriamojovande8" localSheetId="12">'Forma 13'!$H$193</definedName>
    <definedName name="VAS084_F_Keliaiaikstele3Geriamojovande8">'Forma 13'!$H$193</definedName>
    <definedName name="VAS084_F_Keliaiaikstele3Geriamojovande9" localSheetId="12">'Forma 13'!$I$193</definedName>
    <definedName name="VAS084_F_Keliaiaikstele3Geriamojovande9">'Forma 13'!$I$193</definedName>
    <definedName name="VAS084_F_Keliaiaikstele3Kitareguliuoja1" localSheetId="12">'Forma 13'!$O$193</definedName>
    <definedName name="VAS084_F_Keliaiaikstele3Kitareguliuoja1">'Forma 13'!$O$193</definedName>
    <definedName name="VAS084_F_Keliaiaikstele3Kitosveiklosne1" localSheetId="12">'Forma 13'!$P$193</definedName>
    <definedName name="VAS084_F_Keliaiaikstele3Kitosveiklosne1">'Forma 13'!$P$193</definedName>
    <definedName name="VAS084_F_Keliaiaikstele3Nuotekudumblot1" localSheetId="12">'Forma 13'!$L$193</definedName>
    <definedName name="VAS084_F_Keliaiaikstele3Nuotekudumblot1">'Forma 13'!$L$193</definedName>
    <definedName name="VAS084_F_Keliaiaikstele3Nuotekusurinki1" localSheetId="12">'Forma 13'!$J$193</definedName>
    <definedName name="VAS084_F_Keliaiaikstele3Nuotekusurinki1">'Forma 13'!$J$193</definedName>
    <definedName name="VAS084_F_Keliaiaikstele3Nuotekuvalymas1" localSheetId="12">'Forma 13'!$K$193</definedName>
    <definedName name="VAS084_F_Keliaiaikstele3Nuotekuvalymas1">'Forma 13'!$K$193</definedName>
    <definedName name="VAS084_F_Keliaiaikstele3Pavirsiniunuot1" localSheetId="12">'Forma 13'!$M$193</definedName>
    <definedName name="VAS084_F_Keliaiaikstele3Pavirsiniunuot1">'Forma 13'!$M$193</definedName>
    <definedName name="VAS084_F_Kitasilgalaiki1Apskaitosveikla1" localSheetId="12">'Forma 13'!$N$88</definedName>
    <definedName name="VAS084_F_Kitasilgalaiki1Apskaitosveikla1">'Forma 13'!$N$88</definedName>
    <definedName name="VAS084_F_Kitasilgalaiki1Geriamojovande7" localSheetId="12">'Forma 13'!$G$88</definedName>
    <definedName name="VAS084_F_Kitasilgalaiki1Geriamojovande7">'Forma 13'!$G$88</definedName>
    <definedName name="VAS084_F_Kitasilgalaiki1Geriamojovande8" localSheetId="12">'Forma 13'!$H$88</definedName>
    <definedName name="VAS084_F_Kitasilgalaiki1Geriamojovande8">'Forma 13'!$H$88</definedName>
    <definedName name="VAS084_F_Kitasilgalaiki1Geriamojovande9" localSheetId="12">'Forma 13'!$I$88</definedName>
    <definedName name="VAS084_F_Kitasilgalaiki1Geriamojovande9">'Forma 13'!$I$88</definedName>
    <definedName name="VAS084_F_Kitasilgalaiki1Kitareguliuoja1" localSheetId="12">'Forma 13'!$O$88</definedName>
    <definedName name="VAS084_F_Kitasilgalaiki1Kitareguliuoja1">'Forma 13'!$O$88</definedName>
    <definedName name="VAS084_F_Kitasilgalaiki1Kitosveiklosne1" localSheetId="12">'Forma 13'!$P$88</definedName>
    <definedName name="VAS084_F_Kitasilgalaiki1Kitosveiklosne1">'Forma 13'!$P$88</definedName>
    <definedName name="VAS084_F_Kitasilgalaiki1Nuotekudumblot1" localSheetId="12">'Forma 13'!$L$88</definedName>
    <definedName name="VAS084_F_Kitasilgalaiki1Nuotekudumblot1">'Forma 13'!$L$88</definedName>
    <definedName name="VAS084_F_Kitasilgalaiki1Nuotekusurinki1" localSheetId="12">'Forma 13'!$J$88</definedName>
    <definedName name="VAS084_F_Kitasilgalaiki1Nuotekusurinki1">'Forma 13'!$J$88</definedName>
    <definedName name="VAS084_F_Kitasilgalaiki1Nuotekuvalymas1" localSheetId="12">'Forma 13'!$K$88</definedName>
    <definedName name="VAS084_F_Kitasilgalaiki1Nuotekuvalymas1">'Forma 13'!$K$88</definedName>
    <definedName name="VAS084_F_Kitasilgalaiki1Pavirsiniunuot1" localSheetId="12">'Forma 13'!$M$88</definedName>
    <definedName name="VAS084_F_Kitasilgalaiki1Pavirsiniunuot1">'Forma 13'!$M$88</definedName>
    <definedName name="VAS084_F_Kitasilgalaiki2Apskaitosveikla1" localSheetId="12">'Forma 13'!$N$170</definedName>
    <definedName name="VAS084_F_Kitasilgalaiki2Apskaitosveikla1">'Forma 13'!$N$170</definedName>
    <definedName name="VAS084_F_Kitasilgalaiki2Geriamojovande7" localSheetId="12">'Forma 13'!$G$170</definedName>
    <definedName name="VAS084_F_Kitasilgalaiki2Geriamojovande7">'Forma 13'!$G$170</definedName>
    <definedName name="VAS084_F_Kitasilgalaiki2Geriamojovande8" localSheetId="12">'Forma 13'!$H$170</definedName>
    <definedName name="VAS084_F_Kitasilgalaiki2Geriamojovande8">'Forma 13'!$H$170</definedName>
    <definedName name="VAS084_F_Kitasilgalaiki2Geriamojovande9" localSheetId="12">'Forma 13'!$I$170</definedName>
    <definedName name="VAS084_F_Kitasilgalaiki2Geriamojovande9">'Forma 13'!$I$170</definedName>
    <definedName name="VAS084_F_Kitasilgalaiki2Kitareguliuoja1" localSheetId="12">'Forma 13'!$O$170</definedName>
    <definedName name="VAS084_F_Kitasilgalaiki2Kitareguliuoja1">'Forma 13'!$O$170</definedName>
    <definedName name="VAS084_F_Kitasilgalaiki2Kitosveiklosne1" localSheetId="12">'Forma 13'!$P$170</definedName>
    <definedName name="VAS084_F_Kitasilgalaiki2Kitosveiklosne1">'Forma 13'!$P$170</definedName>
    <definedName name="VAS084_F_Kitasilgalaiki2Nuotekudumblot1" localSheetId="12">'Forma 13'!$L$170</definedName>
    <definedName name="VAS084_F_Kitasilgalaiki2Nuotekudumblot1">'Forma 13'!$L$170</definedName>
    <definedName name="VAS084_F_Kitasilgalaiki2Nuotekusurinki1" localSheetId="12">'Forma 13'!$J$170</definedName>
    <definedName name="VAS084_F_Kitasilgalaiki2Nuotekusurinki1">'Forma 13'!$J$170</definedName>
    <definedName name="VAS084_F_Kitasilgalaiki2Nuotekuvalymas1" localSheetId="12">'Forma 13'!$K$170</definedName>
    <definedName name="VAS084_F_Kitasilgalaiki2Nuotekuvalymas1">'Forma 13'!$K$170</definedName>
    <definedName name="VAS084_F_Kitasilgalaiki2Pavirsiniunuot1" localSheetId="12">'Forma 13'!$M$170</definedName>
    <definedName name="VAS084_F_Kitasilgalaiki2Pavirsiniunuot1">'Forma 13'!$M$170</definedName>
    <definedName name="VAS084_F_Kitasilgalaiki3Apskaitosveikla1" localSheetId="12">'Forma 13'!$N$252</definedName>
    <definedName name="VAS084_F_Kitasilgalaiki3Apskaitosveikla1">'Forma 13'!$N$252</definedName>
    <definedName name="VAS084_F_Kitasilgalaiki3Geriamojovande7" localSheetId="12">'Forma 13'!$G$252</definedName>
    <definedName name="VAS084_F_Kitasilgalaiki3Geriamojovande7">'Forma 13'!$G$252</definedName>
    <definedName name="VAS084_F_Kitasilgalaiki3Geriamojovande8" localSheetId="12">'Forma 13'!$H$252</definedName>
    <definedName name="VAS084_F_Kitasilgalaiki3Geriamojovande8">'Forma 13'!$H$252</definedName>
    <definedName name="VAS084_F_Kitasilgalaiki3Geriamojovande9" localSheetId="12">'Forma 13'!$I$252</definedName>
    <definedName name="VAS084_F_Kitasilgalaiki3Geriamojovande9">'Forma 13'!$I$252</definedName>
    <definedName name="VAS084_F_Kitasilgalaiki3Kitareguliuoja1" localSheetId="12">'Forma 13'!$O$252</definedName>
    <definedName name="VAS084_F_Kitasilgalaiki3Kitareguliuoja1">'Forma 13'!$O$252</definedName>
    <definedName name="VAS084_F_Kitasilgalaiki3Kitosveiklosne1" localSheetId="12">'Forma 13'!$P$252</definedName>
    <definedName name="VAS084_F_Kitasilgalaiki3Kitosveiklosne1">'Forma 13'!$P$252</definedName>
    <definedName name="VAS084_F_Kitasilgalaiki3Nuotekudumblot1" localSheetId="12">'Forma 13'!$L$252</definedName>
    <definedName name="VAS084_F_Kitasilgalaiki3Nuotekudumblot1">'Forma 13'!$L$252</definedName>
    <definedName name="VAS084_F_Kitasilgalaiki3Nuotekusurinki1" localSheetId="12">'Forma 13'!$J$252</definedName>
    <definedName name="VAS084_F_Kitasilgalaiki3Nuotekusurinki1">'Forma 13'!$J$252</definedName>
    <definedName name="VAS084_F_Kitasilgalaiki3Nuotekuvalymas1" localSheetId="12">'Forma 13'!$K$252</definedName>
    <definedName name="VAS084_F_Kitasilgalaiki3Nuotekuvalymas1">'Forma 13'!$K$252</definedName>
    <definedName name="VAS084_F_Kitasilgalaiki3Pavirsiniunuot1" localSheetId="12">'Forma 13'!$M$252</definedName>
    <definedName name="VAS084_F_Kitasilgalaiki3Pavirsiniunuot1">'Forma 13'!$M$252</definedName>
    <definedName name="VAS084_F_Kitasnemateria1Apskaitosveikla1" localSheetId="12">'Forma 13'!$N$20</definedName>
    <definedName name="VAS084_F_Kitasnemateria1Apskaitosveikla1">'Forma 13'!$N$20</definedName>
    <definedName name="VAS084_F_Kitasnemateria1Geriamojovande7" localSheetId="12">'Forma 13'!$G$20</definedName>
    <definedName name="VAS084_F_Kitasnemateria1Geriamojovande7">'Forma 13'!$G$20</definedName>
    <definedName name="VAS084_F_Kitasnemateria1Geriamojovande8" localSheetId="12">'Forma 13'!$H$20</definedName>
    <definedName name="VAS084_F_Kitasnemateria1Geriamojovande8">'Forma 13'!$H$20</definedName>
    <definedName name="VAS084_F_Kitasnemateria1Geriamojovande9" localSheetId="12">'Forma 13'!$I$20</definedName>
    <definedName name="VAS084_F_Kitasnemateria1Geriamojovande9">'Forma 13'!$I$20</definedName>
    <definedName name="VAS084_F_Kitasnemateria1Kitareguliuoja1" localSheetId="12">'Forma 13'!$O$20</definedName>
    <definedName name="VAS084_F_Kitasnemateria1Kitareguliuoja1">'Forma 13'!$O$20</definedName>
    <definedName name="VAS084_F_Kitasnemateria1Kitosveiklosne1" localSheetId="12">'Forma 13'!$P$20</definedName>
    <definedName name="VAS084_F_Kitasnemateria1Kitosveiklosne1">'Forma 13'!$P$20</definedName>
    <definedName name="VAS084_F_Kitasnemateria1Nuotekudumblot1" localSheetId="12">'Forma 13'!$L$20</definedName>
    <definedName name="VAS084_F_Kitasnemateria1Nuotekudumblot1">'Forma 13'!$L$20</definedName>
    <definedName name="VAS084_F_Kitasnemateria1Nuotekusurinki1" localSheetId="12">'Forma 13'!$J$20</definedName>
    <definedName name="VAS084_F_Kitasnemateria1Nuotekusurinki1">'Forma 13'!$J$20</definedName>
    <definedName name="VAS084_F_Kitasnemateria1Nuotekuvalymas1" localSheetId="12">'Forma 13'!$K$20</definedName>
    <definedName name="VAS084_F_Kitasnemateria1Nuotekuvalymas1">'Forma 13'!$K$20</definedName>
    <definedName name="VAS084_F_Kitasnemateria1Pavirsiniunuot1" localSheetId="12">'Forma 13'!$M$20</definedName>
    <definedName name="VAS084_F_Kitasnemateria1Pavirsiniunuot1">'Forma 13'!$M$20</definedName>
    <definedName name="VAS084_F_Kitasnemateria2Apskaitosveikla1" localSheetId="12">'Forma 13'!$N$102</definedName>
    <definedName name="VAS084_F_Kitasnemateria2Apskaitosveikla1">'Forma 13'!$N$102</definedName>
    <definedName name="VAS084_F_Kitasnemateria2Geriamojovande7" localSheetId="12">'Forma 13'!$G$102</definedName>
    <definedName name="VAS084_F_Kitasnemateria2Geriamojovande7">'Forma 13'!$G$102</definedName>
    <definedName name="VAS084_F_Kitasnemateria2Geriamojovande8" localSheetId="12">'Forma 13'!$H$102</definedName>
    <definedName name="VAS084_F_Kitasnemateria2Geriamojovande8">'Forma 13'!$H$102</definedName>
    <definedName name="VAS084_F_Kitasnemateria2Geriamojovande9" localSheetId="12">'Forma 13'!$I$102</definedName>
    <definedName name="VAS084_F_Kitasnemateria2Geriamojovande9">'Forma 13'!$I$102</definedName>
    <definedName name="VAS084_F_Kitasnemateria2Kitareguliuoja1" localSheetId="12">'Forma 13'!$O$102</definedName>
    <definedName name="VAS084_F_Kitasnemateria2Kitareguliuoja1">'Forma 13'!$O$102</definedName>
    <definedName name="VAS084_F_Kitasnemateria2Kitosveiklosne1" localSheetId="12">'Forma 13'!$P$102</definedName>
    <definedName name="VAS084_F_Kitasnemateria2Kitosveiklosne1">'Forma 13'!$P$102</definedName>
    <definedName name="VAS084_F_Kitasnemateria2Nuotekudumblot1" localSheetId="12">'Forma 13'!$L$102</definedName>
    <definedName name="VAS084_F_Kitasnemateria2Nuotekudumblot1">'Forma 13'!$L$102</definedName>
    <definedName name="VAS084_F_Kitasnemateria2Nuotekusurinki1" localSheetId="12">'Forma 13'!$J$102</definedName>
    <definedName name="VAS084_F_Kitasnemateria2Nuotekusurinki1">'Forma 13'!$J$102</definedName>
    <definedName name="VAS084_F_Kitasnemateria2Nuotekuvalymas1" localSheetId="12">'Forma 13'!$K$102</definedName>
    <definedName name="VAS084_F_Kitasnemateria2Nuotekuvalymas1">'Forma 13'!$K$102</definedName>
    <definedName name="VAS084_F_Kitasnemateria2Pavirsiniunuot1" localSheetId="12">'Forma 13'!$M$102</definedName>
    <definedName name="VAS084_F_Kitasnemateria2Pavirsiniunuot1">'Forma 13'!$M$102</definedName>
    <definedName name="VAS084_F_Kitasnemateria3Apskaitosveikla1" localSheetId="12">'Forma 13'!$N$184</definedName>
    <definedName name="VAS084_F_Kitasnemateria3Apskaitosveikla1">'Forma 13'!$N$184</definedName>
    <definedName name="VAS084_F_Kitasnemateria3Geriamojovande7" localSheetId="12">'Forma 13'!$G$184</definedName>
    <definedName name="VAS084_F_Kitasnemateria3Geriamojovande7">'Forma 13'!$G$184</definedName>
    <definedName name="VAS084_F_Kitasnemateria3Geriamojovande8" localSheetId="12">'Forma 13'!$H$184</definedName>
    <definedName name="VAS084_F_Kitasnemateria3Geriamojovande8">'Forma 13'!$H$184</definedName>
    <definedName name="VAS084_F_Kitasnemateria3Geriamojovande9" localSheetId="12">'Forma 13'!$I$184</definedName>
    <definedName name="VAS084_F_Kitasnemateria3Geriamojovande9">'Forma 13'!$I$184</definedName>
    <definedName name="VAS084_F_Kitasnemateria3Kitareguliuoja1" localSheetId="12">'Forma 13'!$O$184</definedName>
    <definedName name="VAS084_F_Kitasnemateria3Kitareguliuoja1">'Forma 13'!$O$184</definedName>
    <definedName name="VAS084_F_Kitasnemateria3Kitosveiklosne1" localSheetId="12">'Forma 13'!$P$184</definedName>
    <definedName name="VAS084_F_Kitasnemateria3Kitosveiklosne1">'Forma 13'!$P$184</definedName>
    <definedName name="VAS084_F_Kitasnemateria3Nuotekudumblot1" localSheetId="12">'Forma 13'!$L$184</definedName>
    <definedName name="VAS084_F_Kitasnemateria3Nuotekudumblot1">'Forma 13'!$L$184</definedName>
    <definedName name="VAS084_F_Kitasnemateria3Nuotekusurinki1" localSheetId="12">'Forma 13'!$J$184</definedName>
    <definedName name="VAS084_F_Kitasnemateria3Nuotekusurinki1">'Forma 13'!$J$184</definedName>
    <definedName name="VAS084_F_Kitasnemateria3Nuotekuvalymas1" localSheetId="12">'Forma 13'!$K$184</definedName>
    <definedName name="VAS084_F_Kitasnemateria3Nuotekuvalymas1">'Forma 13'!$K$184</definedName>
    <definedName name="VAS084_F_Kitasnemateria3Pavirsiniunuot1" localSheetId="12">'Forma 13'!$M$184</definedName>
    <definedName name="VAS084_F_Kitasnemateria3Pavirsiniunuot1">'Forma 13'!$M$184</definedName>
    <definedName name="VAS084_F_Kitigeriamojov1Apskaitosveikla1" localSheetId="12">'Forma 13'!$N$71</definedName>
    <definedName name="VAS084_F_Kitigeriamojov1Apskaitosveikla1">'Forma 13'!$N$71</definedName>
    <definedName name="VAS084_F_Kitigeriamojov1Geriamojovande7" localSheetId="12">'Forma 13'!$G$71</definedName>
    <definedName name="VAS084_F_Kitigeriamojov1Geriamojovande7">'Forma 13'!$G$71</definedName>
    <definedName name="VAS084_F_Kitigeriamojov1Geriamojovande8" localSheetId="12">'Forma 13'!$H$71</definedName>
    <definedName name="VAS084_F_Kitigeriamojov1Geriamojovande8">'Forma 13'!$H$71</definedName>
    <definedName name="VAS084_F_Kitigeriamojov1Geriamojovande9" localSheetId="12">'Forma 13'!$I$71</definedName>
    <definedName name="VAS084_F_Kitigeriamojov1Geriamojovande9">'Forma 13'!$I$71</definedName>
    <definedName name="VAS084_F_Kitigeriamojov1Kitareguliuoja1" localSheetId="12">'Forma 13'!$O$71</definedName>
    <definedName name="VAS084_F_Kitigeriamojov1Kitareguliuoja1">'Forma 13'!$O$71</definedName>
    <definedName name="VAS084_F_Kitigeriamojov1Kitosveiklosne1" localSheetId="12">'Forma 13'!$P$71</definedName>
    <definedName name="VAS084_F_Kitigeriamojov1Kitosveiklosne1">'Forma 13'!$P$71</definedName>
    <definedName name="VAS084_F_Kitigeriamojov1Nuotekudumblot1" localSheetId="12">'Forma 13'!$L$71</definedName>
    <definedName name="VAS084_F_Kitigeriamojov1Nuotekudumblot1">'Forma 13'!$L$71</definedName>
    <definedName name="VAS084_F_Kitigeriamojov1Nuotekusurinki1" localSheetId="12">'Forma 13'!$J$71</definedName>
    <definedName name="VAS084_F_Kitigeriamojov1Nuotekusurinki1">'Forma 13'!$J$71</definedName>
    <definedName name="VAS084_F_Kitigeriamojov1Nuotekuvalymas1" localSheetId="12">'Forma 13'!$K$71</definedName>
    <definedName name="VAS084_F_Kitigeriamojov1Nuotekuvalymas1">'Forma 13'!$K$71</definedName>
    <definedName name="VAS084_F_Kitigeriamojov1Pavirsiniunuot1" localSheetId="12">'Forma 13'!$M$71</definedName>
    <definedName name="VAS084_F_Kitigeriamojov1Pavirsiniunuot1">'Forma 13'!$M$71</definedName>
    <definedName name="VAS084_F_Kitigeriamojov2Apskaitosveikla1" localSheetId="12">'Forma 13'!$N$153</definedName>
    <definedName name="VAS084_F_Kitigeriamojov2Apskaitosveikla1">'Forma 13'!$N$153</definedName>
    <definedName name="VAS084_F_Kitigeriamojov2Geriamojovande7" localSheetId="12">'Forma 13'!$G$153</definedName>
    <definedName name="VAS084_F_Kitigeriamojov2Geriamojovande7">'Forma 13'!$G$153</definedName>
    <definedName name="VAS084_F_Kitigeriamojov2Geriamojovande8" localSheetId="12">'Forma 13'!$H$153</definedName>
    <definedName name="VAS084_F_Kitigeriamojov2Geriamojovande8">'Forma 13'!$H$153</definedName>
    <definedName name="VAS084_F_Kitigeriamojov2Geriamojovande9" localSheetId="12">'Forma 13'!$I$153</definedName>
    <definedName name="VAS084_F_Kitigeriamojov2Geriamojovande9">'Forma 13'!$I$153</definedName>
    <definedName name="VAS084_F_Kitigeriamojov2Kitareguliuoja1" localSheetId="12">'Forma 13'!$O$153</definedName>
    <definedName name="VAS084_F_Kitigeriamojov2Kitareguliuoja1">'Forma 13'!$O$153</definedName>
    <definedName name="VAS084_F_Kitigeriamojov2Kitosveiklosne1" localSheetId="12">'Forma 13'!$P$153</definedName>
    <definedName name="VAS084_F_Kitigeriamojov2Kitosveiklosne1">'Forma 13'!$P$153</definedName>
    <definedName name="VAS084_F_Kitigeriamojov2Nuotekudumblot1" localSheetId="12">'Forma 13'!$L$153</definedName>
    <definedName name="VAS084_F_Kitigeriamojov2Nuotekudumblot1">'Forma 13'!$L$153</definedName>
    <definedName name="VAS084_F_Kitigeriamojov2Nuotekusurinki1" localSheetId="12">'Forma 13'!$J$153</definedName>
    <definedName name="VAS084_F_Kitigeriamojov2Nuotekusurinki1">'Forma 13'!$J$153</definedName>
    <definedName name="VAS084_F_Kitigeriamojov2Nuotekuvalymas1" localSheetId="12">'Forma 13'!$K$153</definedName>
    <definedName name="VAS084_F_Kitigeriamojov2Nuotekuvalymas1">'Forma 13'!$K$153</definedName>
    <definedName name="VAS084_F_Kitigeriamojov2Pavirsiniunuot1" localSheetId="12">'Forma 13'!$M$153</definedName>
    <definedName name="VAS084_F_Kitigeriamojov2Pavirsiniunuot1">'Forma 13'!$M$153</definedName>
    <definedName name="VAS084_F_Kitigeriamojov3Apskaitosveikla1" localSheetId="12">'Forma 13'!$N$235</definedName>
    <definedName name="VAS084_F_Kitigeriamojov3Apskaitosveikla1">'Forma 13'!$N$235</definedName>
    <definedName name="VAS084_F_Kitigeriamojov3Geriamojovande7" localSheetId="12">'Forma 13'!$G$235</definedName>
    <definedName name="VAS084_F_Kitigeriamojov3Geriamojovande7">'Forma 13'!$G$235</definedName>
    <definedName name="VAS084_F_Kitigeriamojov3Geriamojovande8" localSheetId="12">'Forma 13'!$H$235</definedName>
    <definedName name="VAS084_F_Kitigeriamojov3Geriamojovande8">'Forma 13'!$H$235</definedName>
    <definedName name="VAS084_F_Kitigeriamojov3Geriamojovande9" localSheetId="12">'Forma 13'!$I$235</definedName>
    <definedName name="VAS084_F_Kitigeriamojov3Geriamojovande9">'Forma 13'!$I$235</definedName>
    <definedName name="VAS084_F_Kitigeriamojov3Kitareguliuoja1" localSheetId="12">'Forma 13'!$O$235</definedName>
    <definedName name="VAS084_F_Kitigeriamojov3Kitareguliuoja1">'Forma 13'!$O$235</definedName>
    <definedName name="VAS084_F_Kitigeriamojov3Kitosveiklosne1" localSheetId="12">'Forma 13'!$P$235</definedName>
    <definedName name="VAS084_F_Kitigeriamojov3Kitosveiklosne1">'Forma 13'!$P$235</definedName>
    <definedName name="VAS084_F_Kitigeriamojov3Nuotekudumblot1" localSheetId="12">'Forma 13'!$L$235</definedName>
    <definedName name="VAS084_F_Kitigeriamojov3Nuotekudumblot1">'Forma 13'!$L$235</definedName>
    <definedName name="VAS084_F_Kitigeriamojov3Nuotekusurinki1" localSheetId="12">'Forma 13'!$J$235</definedName>
    <definedName name="VAS084_F_Kitigeriamojov3Nuotekusurinki1">'Forma 13'!$J$235</definedName>
    <definedName name="VAS084_F_Kitigeriamojov3Nuotekuvalymas1" localSheetId="12">'Forma 13'!$K$235</definedName>
    <definedName name="VAS084_F_Kitigeriamojov3Nuotekuvalymas1">'Forma 13'!$K$235</definedName>
    <definedName name="VAS084_F_Kitigeriamojov3Pavirsiniunuot1" localSheetId="12">'Forma 13'!$M$235</definedName>
    <definedName name="VAS084_F_Kitigeriamojov3Pavirsiniunuot1">'Forma 13'!$M$235</definedName>
    <definedName name="VAS084_F_Kitiirenginiai1Apskaitosveikla1" localSheetId="12">'Forma 13'!$N$45</definedName>
    <definedName name="VAS084_F_Kitiirenginiai1Apskaitosveikla1">'Forma 13'!$N$45</definedName>
    <definedName name="VAS084_F_Kitiirenginiai1Geriamojovande7" localSheetId="12">'Forma 13'!$G$45</definedName>
    <definedName name="VAS084_F_Kitiirenginiai1Geriamojovande7">'Forma 13'!$G$45</definedName>
    <definedName name="VAS084_F_Kitiirenginiai1Geriamojovande8" localSheetId="12">'Forma 13'!$H$45</definedName>
    <definedName name="VAS084_F_Kitiirenginiai1Geriamojovande8">'Forma 13'!$H$45</definedName>
    <definedName name="VAS084_F_Kitiirenginiai1Geriamojovande9" localSheetId="12">'Forma 13'!$I$45</definedName>
    <definedName name="VAS084_F_Kitiirenginiai1Geriamojovande9">'Forma 13'!$I$45</definedName>
    <definedName name="VAS084_F_Kitiirenginiai1Kitareguliuoja1" localSheetId="12">'Forma 13'!$O$45</definedName>
    <definedName name="VAS084_F_Kitiirenginiai1Kitareguliuoja1">'Forma 13'!$O$45</definedName>
    <definedName name="VAS084_F_Kitiirenginiai1Kitosveiklosne1" localSheetId="12">'Forma 13'!$P$45</definedName>
    <definedName name="VAS084_F_Kitiirenginiai1Kitosveiklosne1">'Forma 13'!$P$45</definedName>
    <definedName name="VAS084_F_Kitiirenginiai1Nuotekudumblot1" localSheetId="12">'Forma 13'!$L$45</definedName>
    <definedName name="VAS084_F_Kitiirenginiai1Nuotekudumblot1">'Forma 13'!$L$45</definedName>
    <definedName name="VAS084_F_Kitiirenginiai1Nuotekusurinki1" localSheetId="12">'Forma 13'!$J$45</definedName>
    <definedName name="VAS084_F_Kitiirenginiai1Nuotekusurinki1">'Forma 13'!$J$45</definedName>
    <definedName name="VAS084_F_Kitiirenginiai1Nuotekuvalymas1" localSheetId="12">'Forma 13'!$K$45</definedName>
    <definedName name="VAS084_F_Kitiirenginiai1Nuotekuvalymas1">'Forma 13'!$K$45</definedName>
    <definedName name="VAS084_F_Kitiirenginiai1Pavirsiniunuot1" localSheetId="12">'Forma 13'!$M$45</definedName>
    <definedName name="VAS084_F_Kitiirenginiai1Pavirsiniunuot1">'Forma 13'!$M$45</definedName>
    <definedName name="VAS084_F_Kitiirenginiai2Apskaitosveikla1" localSheetId="12">'Forma 13'!$N$58</definedName>
    <definedName name="VAS084_F_Kitiirenginiai2Apskaitosveikla1">'Forma 13'!$N$58</definedName>
    <definedName name="VAS084_F_Kitiirenginiai2Geriamojovande7" localSheetId="12">'Forma 13'!$G$58</definedName>
    <definedName name="VAS084_F_Kitiirenginiai2Geriamojovande7">'Forma 13'!$G$58</definedName>
    <definedName name="VAS084_F_Kitiirenginiai2Geriamojovande8" localSheetId="12">'Forma 13'!$H$58</definedName>
    <definedName name="VAS084_F_Kitiirenginiai2Geriamojovande8">'Forma 13'!$H$58</definedName>
    <definedName name="VAS084_F_Kitiirenginiai2Geriamojovande9" localSheetId="12">'Forma 13'!$I$58</definedName>
    <definedName name="VAS084_F_Kitiirenginiai2Geriamojovande9">'Forma 13'!$I$58</definedName>
    <definedName name="VAS084_F_Kitiirenginiai2Kitareguliuoja1" localSheetId="12">'Forma 13'!$O$58</definedName>
    <definedName name="VAS084_F_Kitiirenginiai2Kitareguliuoja1">'Forma 13'!$O$58</definedName>
    <definedName name="VAS084_F_Kitiirenginiai2Kitosveiklosne1" localSheetId="12">'Forma 13'!$P$58</definedName>
    <definedName name="VAS084_F_Kitiirenginiai2Kitosveiklosne1">'Forma 13'!$P$58</definedName>
    <definedName name="VAS084_F_Kitiirenginiai2Nuotekudumblot1" localSheetId="12">'Forma 13'!$L$58</definedName>
    <definedName name="VAS084_F_Kitiirenginiai2Nuotekudumblot1">'Forma 13'!$L$58</definedName>
    <definedName name="VAS084_F_Kitiirenginiai2Nuotekusurinki1" localSheetId="12">'Forma 13'!$J$58</definedName>
    <definedName name="VAS084_F_Kitiirenginiai2Nuotekusurinki1">'Forma 13'!$J$58</definedName>
    <definedName name="VAS084_F_Kitiirenginiai2Nuotekuvalymas1" localSheetId="12">'Forma 13'!$K$58</definedName>
    <definedName name="VAS084_F_Kitiirenginiai2Nuotekuvalymas1">'Forma 13'!$K$58</definedName>
    <definedName name="VAS084_F_Kitiirenginiai2Pavirsiniunuot1" localSheetId="12">'Forma 13'!$M$58</definedName>
    <definedName name="VAS084_F_Kitiirenginiai2Pavirsiniunuot1">'Forma 13'!$M$58</definedName>
    <definedName name="VAS084_F_Kitiirenginiai3Apskaitosveikla1" localSheetId="12">'Forma 13'!$N$127</definedName>
    <definedName name="VAS084_F_Kitiirenginiai3Apskaitosveikla1">'Forma 13'!$N$127</definedName>
    <definedName name="VAS084_F_Kitiirenginiai3Geriamojovande7" localSheetId="12">'Forma 13'!$G$127</definedName>
    <definedName name="VAS084_F_Kitiirenginiai3Geriamojovande7">'Forma 13'!$G$127</definedName>
    <definedName name="VAS084_F_Kitiirenginiai3Geriamojovande8" localSheetId="12">'Forma 13'!$H$127</definedName>
    <definedName name="VAS084_F_Kitiirenginiai3Geriamojovande8">'Forma 13'!$H$127</definedName>
    <definedName name="VAS084_F_Kitiirenginiai3Geriamojovande9" localSheetId="12">'Forma 13'!$I$127</definedName>
    <definedName name="VAS084_F_Kitiirenginiai3Geriamojovande9">'Forma 13'!$I$127</definedName>
    <definedName name="VAS084_F_Kitiirenginiai3Kitareguliuoja1" localSheetId="12">'Forma 13'!$O$127</definedName>
    <definedName name="VAS084_F_Kitiirenginiai3Kitareguliuoja1">'Forma 13'!$O$127</definedName>
    <definedName name="VAS084_F_Kitiirenginiai3Kitosveiklosne1" localSheetId="12">'Forma 13'!$P$127</definedName>
    <definedName name="VAS084_F_Kitiirenginiai3Kitosveiklosne1">'Forma 13'!$P$127</definedName>
    <definedName name="VAS084_F_Kitiirenginiai3Nuotekudumblot1" localSheetId="12">'Forma 13'!$L$127</definedName>
    <definedName name="VAS084_F_Kitiirenginiai3Nuotekudumblot1">'Forma 13'!$L$127</definedName>
    <definedName name="VAS084_F_Kitiirenginiai3Nuotekusurinki1" localSheetId="12">'Forma 13'!$J$127</definedName>
    <definedName name="VAS084_F_Kitiirenginiai3Nuotekusurinki1">'Forma 13'!$J$127</definedName>
    <definedName name="VAS084_F_Kitiirenginiai3Nuotekuvalymas1" localSheetId="12">'Forma 13'!$K$127</definedName>
    <definedName name="VAS084_F_Kitiirenginiai3Nuotekuvalymas1">'Forma 13'!$K$127</definedName>
    <definedName name="VAS084_F_Kitiirenginiai3Pavirsiniunuot1" localSheetId="12">'Forma 13'!$M$127</definedName>
    <definedName name="VAS084_F_Kitiirenginiai3Pavirsiniunuot1">'Forma 13'!$M$127</definedName>
    <definedName name="VAS084_F_Kitiirenginiai4Apskaitosveikla1" localSheetId="12">'Forma 13'!$N$140</definedName>
    <definedName name="VAS084_F_Kitiirenginiai4Apskaitosveikla1">'Forma 13'!$N$140</definedName>
    <definedName name="VAS084_F_Kitiirenginiai4Geriamojovande7" localSheetId="12">'Forma 13'!$G$140</definedName>
    <definedName name="VAS084_F_Kitiirenginiai4Geriamojovande7">'Forma 13'!$G$140</definedName>
    <definedName name="VAS084_F_Kitiirenginiai4Geriamojovande8" localSheetId="12">'Forma 13'!$H$140</definedName>
    <definedName name="VAS084_F_Kitiirenginiai4Geriamojovande8">'Forma 13'!$H$140</definedName>
    <definedName name="VAS084_F_Kitiirenginiai4Geriamojovande9" localSheetId="12">'Forma 13'!$I$140</definedName>
    <definedName name="VAS084_F_Kitiirenginiai4Geriamojovande9">'Forma 13'!$I$140</definedName>
    <definedName name="VAS084_F_Kitiirenginiai4Kitareguliuoja1" localSheetId="12">'Forma 13'!$O$140</definedName>
    <definedName name="VAS084_F_Kitiirenginiai4Kitareguliuoja1">'Forma 13'!$O$140</definedName>
    <definedName name="VAS084_F_Kitiirenginiai4Kitosveiklosne1" localSheetId="12">'Forma 13'!$P$140</definedName>
    <definedName name="VAS084_F_Kitiirenginiai4Kitosveiklosne1">'Forma 13'!$P$140</definedName>
    <definedName name="VAS084_F_Kitiirenginiai4Nuotekudumblot1" localSheetId="12">'Forma 13'!$L$140</definedName>
    <definedName name="VAS084_F_Kitiirenginiai4Nuotekudumblot1">'Forma 13'!$L$140</definedName>
    <definedName name="VAS084_F_Kitiirenginiai4Nuotekusurinki1" localSheetId="12">'Forma 13'!$J$140</definedName>
    <definedName name="VAS084_F_Kitiirenginiai4Nuotekusurinki1">'Forma 13'!$J$140</definedName>
    <definedName name="VAS084_F_Kitiirenginiai4Nuotekuvalymas1" localSheetId="12">'Forma 13'!$K$140</definedName>
    <definedName name="VAS084_F_Kitiirenginiai4Nuotekuvalymas1">'Forma 13'!$K$140</definedName>
    <definedName name="VAS084_F_Kitiirenginiai4Pavirsiniunuot1" localSheetId="12">'Forma 13'!$M$140</definedName>
    <definedName name="VAS084_F_Kitiirenginiai4Pavirsiniunuot1">'Forma 13'!$M$140</definedName>
    <definedName name="VAS084_F_Kitiirenginiai5Apskaitosveikla1" localSheetId="12">'Forma 13'!$N$209</definedName>
    <definedName name="VAS084_F_Kitiirenginiai5Apskaitosveikla1">'Forma 13'!$N$209</definedName>
    <definedName name="VAS084_F_Kitiirenginiai5Geriamojovande7" localSheetId="12">'Forma 13'!$G$209</definedName>
    <definedName name="VAS084_F_Kitiirenginiai5Geriamojovande7">'Forma 13'!$G$209</definedName>
    <definedName name="VAS084_F_Kitiirenginiai5Geriamojovande8" localSheetId="12">'Forma 13'!$H$209</definedName>
    <definedName name="VAS084_F_Kitiirenginiai5Geriamojovande8">'Forma 13'!$H$209</definedName>
    <definedName name="VAS084_F_Kitiirenginiai5Geriamojovande9" localSheetId="12">'Forma 13'!$I$209</definedName>
    <definedName name="VAS084_F_Kitiirenginiai5Geriamojovande9">'Forma 13'!$I$209</definedName>
    <definedName name="VAS084_F_Kitiirenginiai5Kitareguliuoja1" localSheetId="12">'Forma 13'!$O$209</definedName>
    <definedName name="VAS084_F_Kitiirenginiai5Kitareguliuoja1">'Forma 13'!$O$209</definedName>
    <definedName name="VAS084_F_Kitiirenginiai5Kitosveiklosne1" localSheetId="12">'Forma 13'!$P$209</definedName>
    <definedName name="VAS084_F_Kitiirenginiai5Kitosveiklosne1">'Forma 13'!$P$209</definedName>
    <definedName name="VAS084_F_Kitiirenginiai5Nuotekudumblot1" localSheetId="12">'Forma 13'!$L$209</definedName>
    <definedName name="VAS084_F_Kitiirenginiai5Nuotekudumblot1">'Forma 13'!$L$209</definedName>
    <definedName name="VAS084_F_Kitiirenginiai5Nuotekusurinki1" localSheetId="12">'Forma 13'!$J$209</definedName>
    <definedName name="VAS084_F_Kitiirenginiai5Nuotekusurinki1">'Forma 13'!$J$209</definedName>
    <definedName name="VAS084_F_Kitiirenginiai5Nuotekuvalymas1" localSheetId="12">'Forma 13'!$K$209</definedName>
    <definedName name="VAS084_F_Kitiirenginiai5Nuotekuvalymas1">'Forma 13'!$K$209</definedName>
    <definedName name="VAS084_F_Kitiirenginiai5Pavirsiniunuot1" localSheetId="12">'Forma 13'!$M$209</definedName>
    <definedName name="VAS084_F_Kitiirenginiai5Pavirsiniunuot1">'Forma 13'!$M$209</definedName>
    <definedName name="VAS084_F_Kitiirenginiai6Apskaitosveikla1" localSheetId="12">'Forma 13'!$N$222</definedName>
    <definedName name="VAS084_F_Kitiirenginiai6Apskaitosveikla1">'Forma 13'!$N$222</definedName>
    <definedName name="VAS084_F_Kitiirenginiai6Geriamojovande7" localSheetId="12">'Forma 13'!$G$222</definedName>
    <definedName name="VAS084_F_Kitiirenginiai6Geriamojovande7">'Forma 13'!$G$222</definedName>
    <definedName name="VAS084_F_Kitiirenginiai6Geriamojovande8" localSheetId="12">'Forma 13'!$H$222</definedName>
    <definedName name="VAS084_F_Kitiirenginiai6Geriamojovande8">'Forma 13'!$H$222</definedName>
    <definedName name="VAS084_F_Kitiirenginiai6Geriamojovande9" localSheetId="12">'Forma 13'!$I$222</definedName>
    <definedName name="VAS084_F_Kitiirenginiai6Geriamojovande9">'Forma 13'!$I$222</definedName>
    <definedName name="VAS084_F_Kitiirenginiai6Kitareguliuoja1" localSheetId="12">'Forma 13'!$O$222</definedName>
    <definedName name="VAS084_F_Kitiirenginiai6Kitareguliuoja1">'Forma 13'!$O$222</definedName>
    <definedName name="VAS084_F_Kitiirenginiai6Kitosveiklosne1" localSheetId="12">'Forma 13'!$P$222</definedName>
    <definedName name="VAS084_F_Kitiirenginiai6Kitosveiklosne1">'Forma 13'!$P$222</definedName>
    <definedName name="VAS084_F_Kitiirenginiai6Nuotekudumblot1" localSheetId="12">'Forma 13'!$L$222</definedName>
    <definedName name="VAS084_F_Kitiirenginiai6Nuotekudumblot1">'Forma 13'!$L$222</definedName>
    <definedName name="VAS084_F_Kitiirenginiai6Nuotekusurinki1" localSheetId="12">'Forma 13'!$J$222</definedName>
    <definedName name="VAS084_F_Kitiirenginiai6Nuotekusurinki1">'Forma 13'!$J$222</definedName>
    <definedName name="VAS084_F_Kitiirenginiai6Nuotekuvalymas1" localSheetId="12">'Forma 13'!$K$222</definedName>
    <definedName name="VAS084_F_Kitiirenginiai6Nuotekuvalymas1">'Forma 13'!$K$222</definedName>
    <definedName name="VAS084_F_Kitiirenginiai6Pavirsiniunuot1" localSheetId="12">'Forma 13'!$M$222</definedName>
    <definedName name="VAS084_F_Kitiirenginiai6Pavirsiniunuot1">'Forma 13'!$M$222</definedName>
    <definedName name="VAS084_F_Kitostransport1Apskaitosveikla1" localSheetId="12">'Forma 13'!$N$84</definedName>
    <definedName name="VAS084_F_Kitostransport1Apskaitosveikla1">'Forma 13'!$N$84</definedName>
    <definedName name="VAS084_F_Kitostransport1Geriamojovande7" localSheetId="12">'Forma 13'!$G$84</definedName>
    <definedName name="VAS084_F_Kitostransport1Geriamojovande7">'Forma 13'!$G$84</definedName>
    <definedName name="VAS084_F_Kitostransport1Geriamojovande8" localSheetId="12">'Forma 13'!$H$84</definedName>
    <definedName name="VAS084_F_Kitostransport1Geriamojovande8">'Forma 13'!$H$84</definedName>
    <definedName name="VAS084_F_Kitostransport1Geriamojovande9" localSheetId="12">'Forma 13'!$I$84</definedName>
    <definedName name="VAS084_F_Kitostransport1Geriamojovande9">'Forma 13'!$I$84</definedName>
    <definedName name="VAS084_F_Kitostransport1Kitareguliuoja1" localSheetId="12">'Forma 13'!$O$84</definedName>
    <definedName name="VAS084_F_Kitostransport1Kitareguliuoja1">'Forma 13'!$O$84</definedName>
    <definedName name="VAS084_F_Kitostransport1Kitosveiklosne1" localSheetId="12">'Forma 13'!$P$84</definedName>
    <definedName name="VAS084_F_Kitostransport1Kitosveiklosne1">'Forma 13'!$P$84</definedName>
    <definedName name="VAS084_F_Kitostransport1Nuotekudumblot1" localSheetId="12">'Forma 13'!$L$84</definedName>
    <definedName name="VAS084_F_Kitostransport1Nuotekudumblot1">'Forma 13'!$L$84</definedName>
    <definedName name="VAS084_F_Kitostransport1Nuotekusurinki1" localSheetId="12">'Forma 13'!$J$84</definedName>
    <definedName name="VAS084_F_Kitostransport1Nuotekusurinki1">'Forma 13'!$J$84</definedName>
    <definedName name="VAS084_F_Kitostransport1Nuotekuvalymas1" localSheetId="12">'Forma 13'!$K$84</definedName>
    <definedName name="VAS084_F_Kitostransport1Nuotekuvalymas1">'Forma 13'!$K$84</definedName>
    <definedName name="VAS084_F_Kitostransport1Pavirsiniunuot1" localSheetId="12">'Forma 13'!$M$84</definedName>
    <definedName name="VAS084_F_Kitostransport1Pavirsiniunuot1">'Forma 13'!$M$84</definedName>
    <definedName name="VAS084_F_Kitostransport2Apskaitosveikla1" localSheetId="12">'Forma 13'!$N$166</definedName>
    <definedName name="VAS084_F_Kitostransport2Apskaitosveikla1">'Forma 13'!$N$166</definedName>
    <definedName name="VAS084_F_Kitostransport2Geriamojovande7" localSheetId="12">'Forma 13'!$G$166</definedName>
    <definedName name="VAS084_F_Kitostransport2Geriamojovande7">'Forma 13'!$G$166</definedName>
    <definedName name="VAS084_F_Kitostransport2Geriamojovande8" localSheetId="12">'Forma 13'!$H$166</definedName>
    <definedName name="VAS084_F_Kitostransport2Geriamojovande8">'Forma 13'!$H$166</definedName>
    <definedName name="VAS084_F_Kitostransport2Geriamojovande9" localSheetId="12">'Forma 13'!$I$166</definedName>
    <definedName name="VAS084_F_Kitostransport2Geriamojovande9">'Forma 13'!$I$166</definedName>
    <definedName name="VAS084_F_Kitostransport2Kitareguliuoja1" localSheetId="12">'Forma 13'!$O$166</definedName>
    <definedName name="VAS084_F_Kitostransport2Kitareguliuoja1">'Forma 13'!$O$166</definedName>
    <definedName name="VAS084_F_Kitostransport2Kitosveiklosne1" localSheetId="12">'Forma 13'!$P$166</definedName>
    <definedName name="VAS084_F_Kitostransport2Kitosveiklosne1">'Forma 13'!$P$166</definedName>
    <definedName name="VAS084_F_Kitostransport2Nuotekudumblot1" localSheetId="12">'Forma 13'!$L$166</definedName>
    <definedName name="VAS084_F_Kitostransport2Nuotekudumblot1">'Forma 13'!$L$166</definedName>
    <definedName name="VAS084_F_Kitostransport2Nuotekusurinki1" localSheetId="12">'Forma 13'!$J$166</definedName>
    <definedName name="VAS084_F_Kitostransport2Nuotekusurinki1">'Forma 13'!$J$166</definedName>
    <definedName name="VAS084_F_Kitostransport2Nuotekuvalymas1" localSheetId="12">'Forma 13'!$K$166</definedName>
    <definedName name="VAS084_F_Kitostransport2Nuotekuvalymas1">'Forma 13'!$K$166</definedName>
    <definedName name="VAS084_F_Kitostransport2Pavirsiniunuot1" localSheetId="12">'Forma 13'!$M$166</definedName>
    <definedName name="VAS084_F_Kitostransport2Pavirsiniunuot1">'Forma 13'!$M$166</definedName>
    <definedName name="VAS084_F_Kitostransport3Apskaitosveikla1" localSheetId="12">'Forma 13'!$N$248</definedName>
    <definedName name="VAS084_F_Kitostransport3Apskaitosveikla1">'Forma 13'!$N$248</definedName>
    <definedName name="VAS084_F_Kitostransport3Geriamojovande7" localSheetId="12">'Forma 13'!$G$248</definedName>
    <definedName name="VAS084_F_Kitostransport3Geriamojovande7">'Forma 13'!$G$248</definedName>
    <definedName name="VAS084_F_Kitostransport3Geriamojovande8" localSheetId="12">'Forma 13'!$H$248</definedName>
    <definedName name="VAS084_F_Kitostransport3Geriamojovande8">'Forma 13'!$H$248</definedName>
    <definedName name="VAS084_F_Kitostransport3Geriamojovande9" localSheetId="12">'Forma 13'!$I$248</definedName>
    <definedName name="VAS084_F_Kitostransport3Geriamojovande9">'Forma 13'!$I$248</definedName>
    <definedName name="VAS084_F_Kitostransport3Kitareguliuoja1" localSheetId="12">'Forma 13'!$O$248</definedName>
    <definedName name="VAS084_F_Kitostransport3Kitareguliuoja1">'Forma 13'!$O$248</definedName>
    <definedName name="VAS084_F_Kitostransport3Kitosveiklosne1" localSheetId="12">'Forma 13'!$P$248</definedName>
    <definedName name="VAS084_F_Kitostransport3Kitosveiklosne1">'Forma 13'!$P$248</definedName>
    <definedName name="VAS084_F_Kitostransport3Nuotekudumblot1" localSheetId="12">'Forma 13'!$L$248</definedName>
    <definedName name="VAS084_F_Kitostransport3Nuotekudumblot1">'Forma 13'!$L$248</definedName>
    <definedName name="VAS084_F_Kitostransport3Nuotekusurinki1" localSheetId="12">'Forma 13'!$J$248</definedName>
    <definedName name="VAS084_F_Kitostransport3Nuotekusurinki1">'Forma 13'!$J$248</definedName>
    <definedName name="VAS084_F_Kitostransport3Nuotekuvalymas1" localSheetId="12">'Forma 13'!$K$248</definedName>
    <definedName name="VAS084_F_Kitostransport3Nuotekuvalymas1">'Forma 13'!$K$248</definedName>
    <definedName name="VAS084_F_Kitostransport3Pavirsiniunuot1" localSheetId="12">'Forma 13'!$M$248</definedName>
    <definedName name="VAS084_F_Kitostransport3Pavirsiniunuot1">'Forma 13'!$M$248</definedName>
    <definedName name="VAS084_F_Lengviejiautom1Apskaitosveikla1" localSheetId="12">'Forma 13'!$N$80</definedName>
    <definedName name="VAS084_F_Lengviejiautom1Apskaitosveikla1">'Forma 13'!$N$80</definedName>
    <definedName name="VAS084_F_Lengviejiautom1Geriamojovande7" localSheetId="12">'Forma 13'!$G$80</definedName>
    <definedName name="VAS084_F_Lengviejiautom1Geriamojovande7">'Forma 13'!$G$80</definedName>
    <definedName name="VAS084_F_Lengviejiautom1Geriamojovande8" localSheetId="12">'Forma 13'!$H$80</definedName>
    <definedName name="VAS084_F_Lengviejiautom1Geriamojovande8">'Forma 13'!$H$80</definedName>
    <definedName name="VAS084_F_Lengviejiautom1Geriamojovande9" localSheetId="12">'Forma 13'!$I$80</definedName>
    <definedName name="VAS084_F_Lengviejiautom1Geriamojovande9">'Forma 13'!$I$80</definedName>
    <definedName name="VAS084_F_Lengviejiautom1Kitareguliuoja1" localSheetId="12">'Forma 13'!$O$80</definedName>
    <definedName name="VAS084_F_Lengviejiautom1Kitareguliuoja1">'Forma 13'!$O$80</definedName>
    <definedName name="VAS084_F_Lengviejiautom1Kitosveiklosne1" localSheetId="12">'Forma 13'!$P$80</definedName>
    <definedName name="VAS084_F_Lengviejiautom1Kitosveiklosne1">'Forma 13'!$P$80</definedName>
    <definedName name="VAS084_F_Lengviejiautom1Nuotekudumblot1" localSheetId="12">'Forma 13'!$L$80</definedName>
    <definedName name="VAS084_F_Lengviejiautom1Nuotekudumblot1">'Forma 13'!$L$80</definedName>
    <definedName name="VAS084_F_Lengviejiautom1Nuotekusurinki1" localSheetId="12">'Forma 13'!$J$80</definedName>
    <definedName name="VAS084_F_Lengviejiautom1Nuotekusurinki1">'Forma 13'!$J$80</definedName>
    <definedName name="VAS084_F_Lengviejiautom1Nuotekuvalymas1" localSheetId="12">'Forma 13'!$K$80</definedName>
    <definedName name="VAS084_F_Lengviejiautom1Nuotekuvalymas1">'Forma 13'!$K$80</definedName>
    <definedName name="VAS084_F_Lengviejiautom1Pavirsiniunuot1" localSheetId="12">'Forma 13'!$M$80</definedName>
    <definedName name="VAS084_F_Lengviejiautom1Pavirsiniunuot1">'Forma 13'!$M$80</definedName>
    <definedName name="VAS084_F_Lengviejiautom2Apskaitosveikla1" localSheetId="12">'Forma 13'!$N$162</definedName>
    <definedName name="VAS084_F_Lengviejiautom2Apskaitosveikla1">'Forma 13'!$N$162</definedName>
    <definedName name="VAS084_F_Lengviejiautom2Geriamojovande7" localSheetId="12">'Forma 13'!$G$162</definedName>
    <definedName name="VAS084_F_Lengviejiautom2Geriamojovande7">'Forma 13'!$G$162</definedName>
    <definedName name="VAS084_F_Lengviejiautom2Geriamojovande8" localSheetId="12">'Forma 13'!$H$162</definedName>
    <definedName name="VAS084_F_Lengviejiautom2Geriamojovande8">'Forma 13'!$H$162</definedName>
    <definedName name="VAS084_F_Lengviejiautom2Geriamojovande9" localSheetId="12">'Forma 13'!$I$162</definedName>
    <definedName name="VAS084_F_Lengviejiautom2Geriamojovande9">'Forma 13'!$I$162</definedName>
    <definedName name="VAS084_F_Lengviejiautom2Kitareguliuoja1" localSheetId="12">'Forma 13'!$O$162</definedName>
    <definedName name="VAS084_F_Lengviejiautom2Kitareguliuoja1">'Forma 13'!$O$162</definedName>
    <definedName name="VAS084_F_Lengviejiautom2Kitosveiklosne1" localSheetId="12">'Forma 13'!$P$162</definedName>
    <definedName name="VAS084_F_Lengviejiautom2Kitosveiklosne1">'Forma 13'!$P$162</definedName>
    <definedName name="VAS084_F_Lengviejiautom2Nuotekudumblot1" localSheetId="12">'Forma 13'!$L$162</definedName>
    <definedName name="VAS084_F_Lengviejiautom2Nuotekudumblot1">'Forma 13'!$L$162</definedName>
    <definedName name="VAS084_F_Lengviejiautom2Nuotekusurinki1" localSheetId="12">'Forma 13'!$J$162</definedName>
    <definedName name="VAS084_F_Lengviejiautom2Nuotekusurinki1">'Forma 13'!$J$162</definedName>
    <definedName name="VAS084_F_Lengviejiautom2Nuotekuvalymas1" localSheetId="12">'Forma 13'!$K$162</definedName>
    <definedName name="VAS084_F_Lengviejiautom2Nuotekuvalymas1">'Forma 13'!$K$162</definedName>
    <definedName name="VAS084_F_Lengviejiautom2Pavirsiniunuot1" localSheetId="12">'Forma 13'!$M$162</definedName>
    <definedName name="VAS084_F_Lengviejiautom2Pavirsiniunuot1">'Forma 13'!$M$162</definedName>
    <definedName name="VAS084_F_Lengviejiautom3Apskaitosveikla1" localSheetId="12">'Forma 13'!$N$244</definedName>
    <definedName name="VAS084_F_Lengviejiautom3Apskaitosveikla1">'Forma 13'!$N$244</definedName>
    <definedName name="VAS084_F_Lengviejiautom3Geriamojovande7" localSheetId="12">'Forma 13'!$G$244</definedName>
    <definedName name="VAS084_F_Lengviejiautom3Geriamojovande7">'Forma 13'!$G$244</definedName>
    <definedName name="VAS084_F_Lengviejiautom3Geriamojovande8" localSheetId="12">'Forma 13'!$H$244</definedName>
    <definedName name="VAS084_F_Lengviejiautom3Geriamojovande8">'Forma 13'!$H$244</definedName>
    <definedName name="VAS084_F_Lengviejiautom3Geriamojovande9" localSheetId="12">'Forma 13'!$I$244</definedName>
    <definedName name="VAS084_F_Lengviejiautom3Geriamojovande9">'Forma 13'!$I$244</definedName>
    <definedName name="VAS084_F_Lengviejiautom3Kitareguliuoja1" localSheetId="12">'Forma 13'!$O$244</definedName>
    <definedName name="VAS084_F_Lengviejiautom3Kitareguliuoja1">'Forma 13'!$O$244</definedName>
    <definedName name="VAS084_F_Lengviejiautom3Kitosveiklosne1" localSheetId="12">'Forma 13'!$P$244</definedName>
    <definedName name="VAS084_F_Lengviejiautom3Kitosveiklosne1">'Forma 13'!$P$244</definedName>
    <definedName name="VAS084_F_Lengviejiautom3Nuotekudumblot1" localSheetId="12">'Forma 13'!$L$244</definedName>
    <definedName name="VAS084_F_Lengviejiautom3Nuotekudumblot1">'Forma 13'!$L$244</definedName>
    <definedName name="VAS084_F_Lengviejiautom3Nuotekusurinki1" localSheetId="12">'Forma 13'!$J$244</definedName>
    <definedName name="VAS084_F_Lengviejiautom3Nuotekusurinki1">'Forma 13'!$J$244</definedName>
    <definedName name="VAS084_F_Lengviejiautom3Nuotekuvalymas1" localSheetId="12">'Forma 13'!$K$244</definedName>
    <definedName name="VAS084_F_Lengviejiautom3Nuotekuvalymas1">'Forma 13'!$K$244</definedName>
    <definedName name="VAS084_F_Lengviejiautom3Pavirsiniunuot1" localSheetId="12">'Forma 13'!$M$244</definedName>
    <definedName name="VAS084_F_Lengviejiautom3Pavirsiniunuot1">'Forma 13'!$M$244</definedName>
    <definedName name="VAS084_F_Masinosiriranga1Apskaitosveikla1" localSheetId="12">'Forma 13'!$N$49</definedName>
    <definedName name="VAS084_F_Masinosiriranga1Apskaitosveikla1">'Forma 13'!$N$49</definedName>
    <definedName name="VAS084_F_Masinosiriranga1Geriamojovande7" localSheetId="12">'Forma 13'!$G$49</definedName>
    <definedName name="VAS084_F_Masinosiriranga1Geriamojovande7">'Forma 13'!$G$49</definedName>
    <definedName name="VAS084_F_Masinosiriranga1Geriamojovande8" localSheetId="12">'Forma 13'!$H$49</definedName>
    <definedName name="VAS084_F_Masinosiriranga1Geriamojovande8">'Forma 13'!$H$49</definedName>
    <definedName name="VAS084_F_Masinosiriranga1Geriamojovande9" localSheetId="12">'Forma 13'!$I$49</definedName>
    <definedName name="VAS084_F_Masinosiriranga1Geriamojovande9">'Forma 13'!$I$49</definedName>
    <definedName name="VAS084_F_Masinosiriranga1Kitareguliuoja1" localSheetId="12">'Forma 13'!$O$49</definedName>
    <definedName name="VAS084_F_Masinosiriranga1Kitareguliuoja1">'Forma 13'!$O$49</definedName>
    <definedName name="VAS084_F_Masinosiriranga1Kitosveiklosne1" localSheetId="12">'Forma 13'!$P$49</definedName>
    <definedName name="VAS084_F_Masinosiriranga1Kitosveiklosne1">'Forma 13'!$P$49</definedName>
    <definedName name="VAS084_F_Masinosiriranga1Nuotekudumblot1" localSheetId="12">'Forma 13'!$L$49</definedName>
    <definedName name="VAS084_F_Masinosiriranga1Nuotekudumblot1">'Forma 13'!$L$49</definedName>
    <definedName name="VAS084_F_Masinosiriranga1Nuotekusurinki1" localSheetId="12">'Forma 13'!$J$49</definedName>
    <definedName name="VAS084_F_Masinosiriranga1Nuotekusurinki1">'Forma 13'!$J$49</definedName>
    <definedName name="VAS084_F_Masinosiriranga1Nuotekuvalymas1" localSheetId="12">'Forma 13'!$K$49</definedName>
    <definedName name="VAS084_F_Masinosiriranga1Nuotekuvalymas1">'Forma 13'!$K$49</definedName>
    <definedName name="VAS084_F_Masinosiriranga1Pavirsiniunuot1" localSheetId="12">'Forma 13'!$M$49</definedName>
    <definedName name="VAS084_F_Masinosiriranga1Pavirsiniunuot1">'Forma 13'!$M$49</definedName>
    <definedName name="VAS084_F_Masinosiriranga2Apskaitosveikla1" localSheetId="12">'Forma 13'!$N$131</definedName>
    <definedName name="VAS084_F_Masinosiriranga2Apskaitosveikla1">'Forma 13'!$N$131</definedName>
    <definedName name="VAS084_F_Masinosiriranga2Geriamojovande7" localSheetId="12">'Forma 13'!$G$131</definedName>
    <definedName name="VAS084_F_Masinosiriranga2Geriamojovande7">'Forma 13'!$G$131</definedName>
    <definedName name="VAS084_F_Masinosiriranga2Geriamojovande8" localSheetId="12">'Forma 13'!$H$131</definedName>
    <definedName name="VAS084_F_Masinosiriranga2Geriamojovande8">'Forma 13'!$H$131</definedName>
    <definedName name="VAS084_F_Masinosiriranga2Geriamojovande9" localSheetId="12">'Forma 13'!$I$131</definedName>
    <definedName name="VAS084_F_Masinosiriranga2Geriamojovande9">'Forma 13'!$I$131</definedName>
    <definedName name="VAS084_F_Masinosiriranga2Kitareguliuoja1" localSheetId="12">'Forma 13'!$O$131</definedName>
    <definedName name="VAS084_F_Masinosiriranga2Kitareguliuoja1">'Forma 13'!$O$131</definedName>
    <definedName name="VAS084_F_Masinosiriranga2Kitosveiklosne1" localSheetId="12">'Forma 13'!$P$131</definedName>
    <definedName name="VAS084_F_Masinosiriranga2Kitosveiklosne1">'Forma 13'!$P$131</definedName>
    <definedName name="VAS084_F_Masinosiriranga2Nuotekudumblot1" localSheetId="12">'Forma 13'!$L$131</definedName>
    <definedName name="VAS084_F_Masinosiriranga2Nuotekudumblot1">'Forma 13'!$L$131</definedName>
    <definedName name="VAS084_F_Masinosiriranga2Nuotekusurinki1" localSheetId="12">'Forma 13'!$J$131</definedName>
    <definedName name="VAS084_F_Masinosiriranga2Nuotekusurinki1">'Forma 13'!$J$131</definedName>
    <definedName name="VAS084_F_Masinosiriranga2Nuotekuvalymas1" localSheetId="12">'Forma 13'!$K$131</definedName>
    <definedName name="VAS084_F_Masinosiriranga2Nuotekuvalymas1">'Forma 13'!$K$131</definedName>
    <definedName name="VAS084_F_Masinosiriranga2Pavirsiniunuot1" localSheetId="12">'Forma 13'!$M$131</definedName>
    <definedName name="VAS084_F_Masinosiriranga2Pavirsiniunuot1">'Forma 13'!$M$131</definedName>
    <definedName name="VAS084_F_Masinosiriranga3Apskaitosveikla1" localSheetId="12">'Forma 13'!$N$213</definedName>
    <definedName name="VAS084_F_Masinosiriranga3Apskaitosveikla1">'Forma 13'!$N$213</definedName>
    <definedName name="VAS084_F_Masinosiriranga3Geriamojovande7" localSheetId="12">'Forma 13'!$G$213</definedName>
    <definedName name="VAS084_F_Masinosiriranga3Geriamojovande7">'Forma 13'!$G$213</definedName>
    <definedName name="VAS084_F_Masinosiriranga3Geriamojovande8" localSheetId="12">'Forma 13'!$H$213</definedName>
    <definedName name="VAS084_F_Masinosiriranga3Geriamojovande8">'Forma 13'!$H$213</definedName>
    <definedName name="VAS084_F_Masinosiriranga3Geriamojovande9" localSheetId="12">'Forma 13'!$I$213</definedName>
    <definedName name="VAS084_F_Masinosiriranga3Geriamojovande9">'Forma 13'!$I$213</definedName>
    <definedName name="VAS084_F_Masinosiriranga3Kitareguliuoja1" localSheetId="12">'Forma 13'!$O$213</definedName>
    <definedName name="VAS084_F_Masinosiriranga3Kitareguliuoja1">'Forma 13'!$O$213</definedName>
    <definedName name="VAS084_F_Masinosiriranga3Kitosveiklosne1" localSheetId="12">'Forma 13'!$P$213</definedName>
    <definedName name="VAS084_F_Masinosiriranga3Kitosveiklosne1">'Forma 13'!$P$213</definedName>
    <definedName name="VAS084_F_Masinosiriranga3Nuotekudumblot1" localSheetId="12">'Forma 13'!$L$213</definedName>
    <definedName name="VAS084_F_Masinosiriranga3Nuotekudumblot1">'Forma 13'!$L$213</definedName>
    <definedName name="VAS084_F_Masinosiriranga3Nuotekusurinki1" localSheetId="12">'Forma 13'!$J$213</definedName>
    <definedName name="VAS084_F_Masinosiriranga3Nuotekusurinki1">'Forma 13'!$J$213</definedName>
    <definedName name="VAS084_F_Masinosiriranga3Nuotekuvalymas1" localSheetId="12">'Forma 13'!$K$213</definedName>
    <definedName name="VAS084_F_Masinosiriranga3Nuotekuvalymas1">'Forma 13'!$K$213</definedName>
    <definedName name="VAS084_F_Masinosiriranga3Pavirsiniunuot1" localSheetId="12">'Forma 13'!$M$213</definedName>
    <definedName name="VAS084_F_Masinosiriranga3Pavirsiniunuot1">'Forma 13'!$M$213</definedName>
    <definedName name="VAS084_F_Nematerialusis1Apskaitosveikla1" localSheetId="12">'Forma 13'!$N$11</definedName>
    <definedName name="VAS084_F_Nematerialusis1Apskaitosveikla1">'Forma 13'!$N$11</definedName>
    <definedName name="VAS084_F_Nematerialusis1Geriamojovande7" localSheetId="12">'Forma 13'!$G$11</definedName>
    <definedName name="VAS084_F_Nematerialusis1Geriamojovande7">'Forma 13'!$G$11</definedName>
    <definedName name="VAS084_F_Nematerialusis1Geriamojovande8" localSheetId="12">'Forma 13'!$H$11</definedName>
    <definedName name="VAS084_F_Nematerialusis1Geriamojovande8">'Forma 13'!$H$11</definedName>
    <definedName name="VAS084_F_Nematerialusis1Geriamojovande9" localSheetId="12">'Forma 13'!$I$11</definedName>
    <definedName name="VAS084_F_Nematerialusis1Geriamojovande9">'Forma 13'!$I$11</definedName>
    <definedName name="VAS084_F_Nematerialusis1Kitareguliuoja1" localSheetId="12">'Forma 13'!$O$11</definedName>
    <definedName name="VAS084_F_Nematerialusis1Kitareguliuoja1">'Forma 13'!$O$11</definedName>
    <definedName name="VAS084_F_Nematerialusis1Kitosveiklosne1" localSheetId="12">'Forma 13'!$P$11</definedName>
    <definedName name="VAS084_F_Nematerialusis1Kitosveiklosne1">'Forma 13'!$P$11</definedName>
    <definedName name="VAS084_F_Nematerialusis1Nuotekudumblot1" localSheetId="12">'Forma 13'!$L$11</definedName>
    <definedName name="VAS084_F_Nematerialusis1Nuotekudumblot1">'Forma 13'!$L$11</definedName>
    <definedName name="VAS084_F_Nematerialusis1Nuotekusurinki1" localSheetId="12">'Forma 13'!$J$11</definedName>
    <definedName name="VAS084_F_Nematerialusis1Nuotekusurinki1">'Forma 13'!$J$11</definedName>
    <definedName name="VAS084_F_Nematerialusis1Nuotekuvalymas1" localSheetId="12">'Forma 13'!$K$11</definedName>
    <definedName name="VAS084_F_Nematerialusis1Nuotekuvalymas1">'Forma 13'!$K$11</definedName>
    <definedName name="VAS084_F_Nematerialusis1Pavirsiniunuot1" localSheetId="12">'Forma 13'!$M$11</definedName>
    <definedName name="VAS084_F_Nematerialusis1Pavirsiniunuot1">'Forma 13'!$M$11</definedName>
    <definedName name="VAS084_F_Nematerialusis2Apskaitosveikla1" localSheetId="12">'Forma 13'!$N$93</definedName>
    <definedName name="VAS084_F_Nematerialusis2Apskaitosveikla1">'Forma 13'!$N$93</definedName>
    <definedName name="VAS084_F_Nematerialusis2Geriamojovande7" localSheetId="12">'Forma 13'!$G$93</definedName>
    <definedName name="VAS084_F_Nematerialusis2Geriamojovande7">'Forma 13'!$G$93</definedName>
    <definedName name="VAS084_F_Nematerialusis2Geriamojovande8" localSheetId="12">'Forma 13'!$H$93</definedName>
    <definedName name="VAS084_F_Nematerialusis2Geriamojovande8">'Forma 13'!$H$93</definedName>
    <definedName name="VAS084_F_Nematerialusis2Geriamojovande9" localSheetId="12">'Forma 13'!$I$93</definedName>
    <definedName name="VAS084_F_Nematerialusis2Geriamojovande9">'Forma 13'!$I$93</definedName>
    <definedName name="VAS084_F_Nematerialusis2Kitareguliuoja1" localSheetId="12">'Forma 13'!$O$93</definedName>
    <definedName name="VAS084_F_Nematerialusis2Kitareguliuoja1">'Forma 13'!$O$93</definedName>
    <definedName name="VAS084_F_Nematerialusis2Kitosveiklosne1" localSheetId="12">'Forma 13'!$P$93</definedName>
    <definedName name="VAS084_F_Nematerialusis2Kitosveiklosne1">'Forma 13'!$P$93</definedName>
    <definedName name="VAS084_F_Nematerialusis2Nuotekudumblot1" localSheetId="12">'Forma 13'!$L$93</definedName>
    <definedName name="VAS084_F_Nematerialusis2Nuotekudumblot1">'Forma 13'!$L$93</definedName>
    <definedName name="VAS084_F_Nematerialusis2Nuotekusurinki1" localSheetId="12">'Forma 13'!$J$93</definedName>
    <definedName name="VAS084_F_Nematerialusis2Nuotekusurinki1">'Forma 13'!$J$93</definedName>
    <definedName name="VAS084_F_Nematerialusis2Nuotekuvalymas1" localSheetId="12">'Forma 13'!$K$93</definedName>
    <definedName name="VAS084_F_Nematerialusis2Nuotekuvalymas1">'Forma 13'!$K$93</definedName>
    <definedName name="VAS084_F_Nematerialusis2Pavirsiniunuot1" localSheetId="12">'Forma 13'!$M$93</definedName>
    <definedName name="VAS084_F_Nematerialusis2Pavirsiniunuot1">'Forma 13'!$M$93</definedName>
    <definedName name="VAS084_F_Nematerialusis3Apskaitosveikla1" localSheetId="12">'Forma 13'!$N$175</definedName>
    <definedName name="VAS084_F_Nematerialusis3Apskaitosveikla1">'Forma 13'!$N$175</definedName>
    <definedName name="VAS084_F_Nematerialusis3Geriamojovande7" localSheetId="12">'Forma 13'!$G$175</definedName>
    <definedName name="VAS084_F_Nematerialusis3Geriamojovande7">'Forma 13'!$G$175</definedName>
    <definedName name="VAS084_F_Nematerialusis3Geriamojovande8" localSheetId="12">'Forma 13'!$H$175</definedName>
    <definedName name="VAS084_F_Nematerialusis3Geriamojovande8">'Forma 13'!$H$175</definedName>
    <definedName name="VAS084_F_Nematerialusis3Geriamojovande9" localSheetId="12">'Forma 13'!$I$175</definedName>
    <definedName name="VAS084_F_Nematerialusis3Geriamojovande9">'Forma 13'!$I$175</definedName>
    <definedName name="VAS084_F_Nematerialusis3Kitareguliuoja1" localSheetId="12">'Forma 13'!$O$175</definedName>
    <definedName name="VAS084_F_Nematerialusis3Kitareguliuoja1">'Forma 13'!$O$175</definedName>
    <definedName name="VAS084_F_Nematerialusis3Kitosveiklosne1" localSheetId="12">'Forma 13'!$P$175</definedName>
    <definedName name="VAS084_F_Nematerialusis3Kitosveiklosne1">'Forma 13'!$P$175</definedName>
    <definedName name="VAS084_F_Nematerialusis3Nuotekudumblot1" localSheetId="12">'Forma 13'!$L$175</definedName>
    <definedName name="VAS084_F_Nematerialusis3Nuotekudumblot1">'Forma 13'!$L$175</definedName>
    <definedName name="VAS084_F_Nematerialusis3Nuotekusurinki1" localSheetId="12">'Forma 13'!$J$175</definedName>
    <definedName name="VAS084_F_Nematerialusis3Nuotekusurinki1">'Forma 13'!$J$175</definedName>
    <definedName name="VAS084_F_Nematerialusis3Nuotekuvalymas1" localSheetId="12">'Forma 13'!$K$175</definedName>
    <definedName name="VAS084_F_Nematerialusis3Nuotekuvalymas1">'Forma 13'!$K$175</definedName>
    <definedName name="VAS084_F_Nematerialusis3Pavirsiniunuot1" localSheetId="12">'Forma 13'!$M$175</definedName>
    <definedName name="VAS084_F_Nematerialusis3Pavirsiniunuot1">'Forma 13'!$M$175</definedName>
    <definedName name="VAS084_F_Netiesiogiaipa1Apskaitosveikla1" localSheetId="12">'Forma 13'!$N$92</definedName>
    <definedName name="VAS084_F_Netiesiogiaipa1Apskaitosveikla1">'Forma 13'!$N$92</definedName>
    <definedName name="VAS084_F_Netiesiogiaipa1Geriamojovande7" localSheetId="12">'Forma 13'!$G$92</definedName>
    <definedName name="VAS084_F_Netiesiogiaipa1Geriamojovande7">'Forma 13'!$G$92</definedName>
    <definedName name="VAS084_F_Netiesiogiaipa1Geriamojovande8" localSheetId="12">'Forma 13'!$H$92</definedName>
    <definedName name="VAS084_F_Netiesiogiaipa1Geriamojovande8">'Forma 13'!$H$92</definedName>
    <definedName name="VAS084_F_Netiesiogiaipa1Geriamojovande9" localSheetId="12">'Forma 13'!$I$92</definedName>
    <definedName name="VAS084_F_Netiesiogiaipa1Geriamojovande9">'Forma 13'!$I$92</definedName>
    <definedName name="VAS084_F_Netiesiogiaipa1Kitareguliuoja1" localSheetId="12">'Forma 13'!$O$92</definedName>
    <definedName name="VAS084_F_Netiesiogiaipa1Kitareguliuoja1">'Forma 13'!$O$92</definedName>
    <definedName name="VAS084_F_Netiesiogiaipa1Kitosveiklosne1" localSheetId="12">'Forma 13'!$P$92</definedName>
    <definedName name="VAS084_F_Netiesiogiaipa1Kitosveiklosne1">'Forma 13'!$P$92</definedName>
    <definedName name="VAS084_F_Netiesiogiaipa1Nuotekudumblot1" localSheetId="12">'Forma 13'!$L$92</definedName>
    <definedName name="VAS084_F_Netiesiogiaipa1Nuotekudumblot1">'Forma 13'!$L$92</definedName>
    <definedName name="VAS084_F_Netiesiogiaipa1Nuotekusurinki1" localSheetId="12">'Forma 13'!$J$92</definedName>
    <definedName name="VAS084_F_Netiesiogiaipa1Nuotekusurinki1">'Forma 13'!$J$92</definedName>
    <definedName name="VAS084_F_Netiesiogiaipa1Nuotekuvalymas1" localSheetId="12">'Forma 13'!$K$92</definedName>
    <definedName name="VAS084_F_Netiesiogiaipa1Nuotekuvalymas1">'Forma 13'!$K$92</definedName>
    <definedName name="VAS084_F_Netiesiogiaipa1Pavirsiniunuot1" localSheetId="12">'Forma 13'!$M$92</definedName>
    <definedName name="VAS084_F_Netiesiogiaipa1Pavirsiniunuot1">'Forma 13'!$M$92</definedName>
    <definedName name="VAS084_F_Nuotekuirdumbl1Apskaitosveikla1" localSheetId="12">'Forma 13'!$N$54</definedName>
    <definedName name="VAS084_F_Nuotekuirdumbl1Apskaitosveikla1">'Forma 13'!$N$54</definedName>
    <definedName name="VAS084_F_Nuotekuirdumbl1Geriamojovande7" localSheetId="12">'Forma 13'!$G$54</definedName>
    <definedName name="VAS084_F_Nuotekuirdumbl1Geriamojovande7">'Forma 13'!$G$54</definedName>
    <definedName name="VAS084_F_Nuotekuirdumbl1Geriamojovande8" localSheetId="12">'Forma 13'!$H$54</definedName>
    <definedName name="VAS084_F_Nuotekuirdumbl1Geriamojovande8">'Forma 13'!$H$54</definedName>
    <definedName name="VAS084_F_Nuotekuirdumbl1Geriamojovande9" localSheetId="12">'Forma 13'!$I$54</definedName>
    <definedName name="VAS084_F_Nuotekuirdumbl1Geriamojovande9">'Forma 13'!$I$54</definedName>
    <definedName name="VAS084_F_Nuotekuirdumbl1Kitareguliuoja1" localSheetId="12">'Forma 13'!$O$54</definedName>
    <definedName name="VAS084_F_Nuotekuirdumbl1Kitareguliuoja1">'Forma 13'!$O$54</definedName>
    <definedName name="VAS084_F_Nuotekuirdumbl1Kitosveiklosne1" localSheetId="12">'Forma 13'!$P$54</definedName>
    <definedName name="VAS084_F_Nuotekuirdumbl1Kitosveiklosne1">'Forma 13'!$P$54</definedName>
    <definedName name="VAS084_F_Nuotekuirdumbl1Nuotekudumblot1" localSheetId="12">'Forma 13'!$L$54</definedName>
    <definedName name="VAS084_F_Nuotekuirdumbl1Nuotekudumblot1">'Forma 13'!$L$54</definedName>
    <definedName name="VAS084_F_Nuotekuirdumbl1Nuotekusurinki1" localSheetId="12">'Forma 13'!$J$54</definedName>
    <definedName name="VAS084_F_Nuotekuirdumbl1Nuotekusurinki1">'Forma 13'!$J$54</definedName>
    <definedName name="VAS084_F_Nuotekuirdumbl1Nuotekuvalymas1" localSheetId="12">'Forma 13'!$K$54</definedName>
    <definedName name="VAS084_F_Nuotekuirdumbl1Nuotekuvalymas1">'Forma 13'!$K$54</definedName>
    <definedName name="VAS084_F_Nuotekuirdumbl1Pavirsiniunuot1" localSheetId="12">'Forma 13'!$M$54</definedName>
    <definedName name="VAS084_F_Nuotekuirdumbl1Pavirsiniunuot1">'Forma 13'!$M$54</definedName>
    <definedName name="VAS084_F_Nuotekuirdumbl2Apskaitosveikla1" localSheetId="12">'Forma 13'!$N$136</definedName>
    <definedName name="VAS084_F_Nuotekuirdumbl2Apskaitosveikla1">'Forma 13'!$N$136</definedName>
    <definedName name="VAS084_F_Nuotekuirdumbl2Geriamojovande7" localSheetId="12">'Forma 13'!$G$136</definedName>
    <definedName name="VAS084_F_Nuotekuirdumbl2Geriamojovande7">'Forma 13'!$G$136</definedName>
    <definedName name="VAS084_F_Nuotekuirdumbl2Geriamojovande8" localSheetId="12">'Forma 13'!$H$136</definedName>
    <definedName name="VAS084_F_Nuotekuirdumbl2Geriamojovande8">'Forma 13'!$H$136</definedName>
    <definedName name="VAS084_F_Nuotekuirdumbl2Geriamojovande9" localSheetId="12">'Forma 13'!$I$136</definedName>
    <definedName name="VAS084_F_Nuotekuirdumbl2Geriamojovande9">'Forma 13'!$I$136</definedName>
    <definedName name="VAS084_F_Nuotekuirdumbl2Kitareguliuoja1" localSheetId="12">'Forma 13'!$O$136</definedName>
    <definedName name="VAS084_F_Nuotekuirdumbl2Kitareguliuoja1">'Forma 13'!$O$136</definedName>
    <definedName name="VAS084_F_Nuotekuirdumbl2Kitosveiklosne1" localSheetId="12">'Forma 13'!$P$136</definedName>
    <definedName name="VAS084_F_Nuotekuirdumbl2Kitosveiklosne1">'Forma 13'!$P$136</definedName>
    <definedName name="VAS084_F_Nuotekuirdumbl2Nuotekudumblot1" localSheetId="12">'Forma 13'!$L$136</definedName>
    <definedName name="VAS084_F_Nuotekuirdumbl2Nuotekudumblot1">'Forma 13'!$L$136</definedName>
    <definedName name="VAS084_F_Nuotekuirdumbl2Nuotekusurinki1" localSheetId="12">'Forma 13'!$J$136</definedName>
    <definedName name="VAS084_F_Nuotekuirdumbl2Nuotekusurinki1">'Forma 13'!$J$136</definedName>
    <definedName name="VAS084_F_Nuotekuirdumbl2Nuotekuvalymas1" localSheetId="12">'Forma 13'!$K$136</definedName>
    <definedName name="VAS084_F_Nuotekuirdumbl2Nuotekuvalymas1">'Forma 13'!$K$136</definedName>
    <definedName name="VAS084_F_Nuotekuirdumbl2Pavirsiniunuot1" localSheetId="12">'Forma 13'!$M$136</definedName>
    <definedName name="VAS084_F_Nuotekuirdumbl2Pavirsiniunuot1">'Forma 13'!$M$136</definedName>
    <definedName name="VAS084_F_Nuotekuirdumbl3Apskaitosveikla1" localSheetId="12">'Forma 13'!$N$218</definedName>
    <definedName name="VAS084_F_Nuotekuirdumbl3Apskaitosveikla1">'Forma 13'!$N$218</definedName>
    <definedName name="VAS084_F_Nuotekuirdumbl3Geriamojovande7" localSheetId="12">'Forma 13'!$G$218</definedName>
    <definedName name="VAS084_F_Nuotekuirdumbl3Geriamojovande7">'Forma 13'!$G$218</definedName>
    <definedName name="VAS084_F_Nuotekuirdumbl3Geriamojovande8" localSheetId="12">'Forma 13'!$H$218</definedName>
    <definedName name="VAS084_F_Nuotekuirdumbl3Geriamojovande8">'Forma 13'!$H$218</definedName>
    <definedName name="VAS084_F_Nuotekuirdumbl3Geriamojovande9" localSheetId="12">'Forma 13'!$I$218</definedName>
    <definedName name="VAS084_F_Nuotekuirdumbl3Geriamojovande9">'Forma 13'!$I$218</definedName>
    <definedName name="VAS084_F_Nuotekuirdumbl3Kitareguliuoja1" localSheetId="12">'Forma 13'!$O$218</definedName>
    <definedName name="VAS084_F_Nuotekuirdumbl3Kitareguliuoja1">'Forma 13'!$O$218</definedName>
    <definedName name="VAS084_F_Nuotekuirdumbl3Kitosveiklosne1" localSheetId="12">'Forma 13'!$P$218</definedName>
    <definedName name="VAS084_F_Nuotekuirdumbl3Kitosveiklosne1">'Forma 13'!$P$218</definedName>
    <definedName name="VAS084_F_Nuotekuirdumbl3Nuotekudumblot1" localSheetId="12">'Forma 13'!$L$218</definedName>
    <definedName name="VAS084_F_Nuotekuirdumbl3Nuotekudumblot1">'Forma 13'!$L$218</definedName>
    <definedName name="VAS084_F_Nuotekuirdumbl3Nuotekusurinki1" localSheetId="12">'Forma 13'!$J$218</definedName>
    <definedName name="VAS084_F_Nuotekuirdumbl3Nuotekusurinki1">'Forma 13'!$J$218</definedName>
    <definedName name="VAS084_F_Nuotekuirdumbl3Nuotekuvalymas1" localSheetId="12">'Forma 13'!$K$218</definedName>
    <definedName name="VAS084_F_Nuotekuirdumbl3Nuotekuvalymas1">'Forma 13'!$K$218</definedName>
    <definedName name="VAS084_F_Nuotekuirdumbl3Pavirsiniunuot1" localSheetId="12">'Forma 13'!$M$218</definedName>
    <definedName name="VAS084_F_Nuotekuirdumbl3Pavirsiniunuot1">'Forma 13'!$M$218</definedName>
    <definedName name="VAS084_F_Pastataiadmini1Apskaitosveikla1" localSheetId="12">'Forma 13'!$N$25</definedName>
    <definedName name="VAS084_F_Pastataiadmini1Apskaitosveikla1">'Forma 13'!$N$25</definedName>
    <definedName name="VAS084_F_Pastataiadmini1Geriamojovande7" localSheetId="12">'Forma 13'!$G$25</definedName>
    <definedName name="VAS084_F_Pastataiadmini1Geriamojovande7">'Forma 13'!$G$25</definedName>
    <definedName name="VAS084_F_Pastataiadmini1Geriamojovande8" localSheetId="12">'Forma 13'!$H$25</definedName>
    <definedName name="VAS084_F_Pastataiadmini1Geriamojovande8">'Forma 13'!$H$25</definedName>
    <definedName name="VAS084_F_Pastataiadmini1Geriamojovande9" localSheetId="12">'Forma 13'!$I$25</definedName>
    <definedName name="VAS084_F_Pastataiadmini1Geriamojovande9">'Forma 13'!$I$25</definedName>
    <definedName name="VAS084_F_Pastataiadmini1Kitareguliuoja1" localSheetId="12">'Forma 13'!$O$25</definedName>
    <definedName name="VAS084_F_Pastataiadmini1Kitareguliuoja1">'Forma 13'!$O$25</definedName>
    <definedName name="VAS084_F_Pastataiadmini1Kitosveiklosne1" localSheetId="12">'Forma 13'!$P$25</definedName>
    <definedName name="VAS084_F_Pastataiadmini1Kitosveiklosne1">'Forma 13'!$P$25</definedName>
    <definedName name="VAS084_F_Pastataiadmini1Nuotekudumblot1" localSheetId="12">'Forma 13'!$L$25</definedName>
    <definedName name="VAS084_F_Pastataiadmini1Nuotekudumblot1">'Forma 13'!$L$25</definedName>
    <definedName name="VAS084_F_Pastataiadmini1Nuotekusurinki1" localSheetId="12">'Forma 13'!$J$25</definedName>
    <definedName name="VAS084_F_Pastataiadmini1Nuotekusurinki1">'Forma 13'!$J$25</definedName>
    <definedName name="VAS084_F_Pastataiadmini1Nuotekuvalymas1" localSheetId="12">'Forma 13'!$K$25</definedName>
    <definedName name="VAS084_F_Pastataiadmini1Nuotekuvalymas1">'Forma 13'!$K$25</definedName>
    <definedName name="VAS084_F_Pastataiadmini1Pavirsiniunuot1" localSheetId="12">'Forma 13'!$M$25</definedName>
    <definedName name="VAS084_F_Pastataiadmini1Pavirsiniunuot1">'Forma 13'!$M$25</definedName>
    <definedName name="VAS084_F_Pastataiadmini2Apskaitosveikla1" localSheetId="12">'Forma 13'!$N$107</definedName>
    <definedName name="VAS084_F_Pastataiadmini2Apskaitosveikla1">'Forma 13'!$N$107</definedName>
    <definedName name="VAS084_F_Pastataiadmini2Geriamojovande7" localSheetId="12">'Forma 13'!$G$107</definedName>
    <definedName name="VAS084_F_Pastataiadmini2Geriamojovande7">'Forma 13'!$G$107</definedName>
    <definedName name="VAS084_F_Pastataiadmini2Geriamojovande8" localSheetId="12">'Forma 13'!$H$107</definedName>
    <definedName name="VAS084_F_Pastataiadmini2Geriamojovande8">'Forma 13'!$H$107</definedName>
    <definedName name="VAS084_F_Pastataiadmini2Geriamojovande9" localSheetId="12">'Forma 13'!$I$107</definedName>
    <definedName name="VAS084_F_Pastataiadmini2Geriamojovande9">'Forma 13'!$I$107</definedName>
    <definedName name="VAS084_F_Pastataiadmini2Kitareguliuoja1" localSheetId="12">'Forma 13'!$O$107</definedName>
    <definedName name="VAS084_F_Pastataiadmini2Kitareguliuoja1">'Forma 13'!$O$107</definedName>
    <definedName name="VAS084_F_Pastataiadmini2Kitosveiklosne1" localSheetId="12">'Forma 13'!$P$107</definedName>
    <definedName name="VAS084_F_Pastataiadmini2Kitosveiklosne1">'Forma 13'!$P$107</definedName>
    <definedName name="VAS084_F_Pastataiadmini2Nuotekudumblot1" localSheetId="12">'Forma 13'!$L$107</definedName>
    <definedName name="VAS084_F_Pastataiadmini2Nuotekudumblot1">'Forma 13'!$L$107</definedName>
    <definedName name="VAS084_F_Pastataiadmini2Nuotekusurinki1" localSheetId="12">'Forma 13'!$J$107</definedName>
    <definedName name="VAS084_F_Pastataiadmini2Nuotekusurinki1">'Forma 13'!$J$107</definedName>
    <definedName name="VAS084_F_Pastataiadmini2Nuotekuvalymas1" localSheetId="12">'Forma 13'!$K$107</definedName>
    <definedName name="VAS084_F_Pastataiadmini2Nuotekuvalymas1">'Forma 13'!$K$107</definedName>
    <definedName name="VAS084_F_Pastataiadmini2Pavirsiniunuot1" localSheetId="12">'Forma 13'!$M$107</definedName>
    <definedName name="VAS084_F_Pastataiadmini2Pavirsiniunuot1">'Forma 13'!$M$107</definedName>
    <definedName name="VAS084_F_Pastataiadmini3Apskaitosveikla1" localSheetId="12">'Forma 13'!$N$189</definedName>
    <definedName name="VAS084_F_Pastataiadmini3Apskaitosveikla1">'Forma 13'!$N$189</definedName>
    <definedName name="VAS084_F_Pastataiadmini3Geriamojovande7" localSheetId="12">'Forma 13'!$G$189</definedName>
    <definedName name="VAS084_F_Pastataiadmini3Geriamojovande7">'Forma 13'!$G$189</definedName>
    <definedName name="VAS084_F_Pastataiadmini3Geriamojovande8" localSheetId="12">'Forma 13'!$H$189</definedName>
    <definedName name="VAS084_F_Pastataiadmini3Geriamojovande8">'Forma 13'!$H$189</definedName>
    <definedName name="VAS084_F_Pastataiadmini3Geriamojovande9" localSheetId="12">'Forma 13'!$I$189</definedName>
    <definedName name="VAS084_F_Pastataiadmini3Geriamojovande9">'Forma 13'!$I$189</definedName>
    <definedName name="VAS084_F_Pastataiadmini3Kitareguliuoja1" localSheetId="12">'Forma 13'!$O$189</definedName>
    <definedName name="VAS084_F_Pastataiadmini3Kitareguliuoja1">'Forma 13'!$O$189</definedName>
    <definedName name="VAS084_F_Pastataiadmini3Kitosveiklosne1" localSheetId="12">'Forma 13'!$P$189</definedName>
    <definedName name="VAS084_F_Pastataiadmini3Kitosveiklosne1">'Forma 13'!$P$189</definedName>
    <definedName name="VAS084_F_Pastataiadmini3Nuotekudumblot1" localSheetId="12">'Forma 13'!$L$189</definedName>
    <definedName name="VAS084_F_Pastataiadmini3Nuotekudumblot1">'Forma 13'!$L$189</definedName>
    <definedName name="VAS084_F_Pastataiadmini3Nuotekusurinki1" localSheetId="12">'Forma 13'!$J$189</definedName>
    <definedName name="VAS084_F_Pastataiadmini3Nuotekusurinki1">'Forma 13'!$J$189</definedName>
    <definedName name="VAS084_F_Pastataiadmini3Nuotekuvalymas1" localSheetId="12">'Forma 13'!$K$189</definedName>
    <definedName name="VAS084_F_Pastataiadmini3Nuotekuvalymas1">'Forma 13'!$K$189</definedName>
    <definedName name="VAS084_F_Pastataiadmini3Pavirsiniunuot1" localSheetId="12">'Forma 13'!$M$189</definedName>
    <definedName name="VAS084_F_Pastataiadmini3Pavirsiniunuot1">'Forma 13'!$M$189</definedName>
    <definedName name="VAS084_F_Pastataiirstat1Apskaitosveikla1" localSheetId="12">'Forma 13'!$N$24</definedName>
    <definedName name="VAS084_F_Pastataiirstat1Apskaitosveikla1">'Forma 13'!$N$24</definedName>
    <definedName name="VAS084_F_Pastataiirstat1Geriamojovande7" localSheetId="12">'Forma 13'!$G$24</definedName>
    <definedName name="VAS084_F_Pastataiirstat1Geriamojovande7">'Forma 13'!$G$24</definedName>
    <definedName name="VAS084_F_Pastataiirstat1Geriamojovande8" localSheetId="12">'Forma 13'!$H$24</definedName>
    <definedName name="VAS084_F_Pastataiirstat1Geriamojovande8">'Forma 13'!$H$24</definedName>
    <definedName name="VAS084_F_Pastataiirstat1Geriamojovande9" localSheetId="12">'Forma 13'!$I$24</definedName>
    <definedName name="VAS084_F_Pastataiirstat1Geriamojovande9">'Forma 13'!$I$24</definedName>
    <definedName name="VAS084_F_Pastataiirstat1Kitareguliuoja1" localSheetId="12">'Forma 13'!$O$24</definedName>
    <definedName name="VAS084_F_Pastataiirstat1Kitareguliuoja1">'Forma 13'!$O$24</definedName>
    <definedName name="VAS084_F_Pastataiirstat1Kitosveiklosne1" localSheetId="12">'Forma 13'!$P$24</definedName>
    <definedName name="VAS084_F_Pastataiirstat1Kitosveiklosne1">'Forma 13'!$P$24</definedName>
    <definedName name="VAS084_F_Pastataiirstat1Nuotekudumblot1" localSheetId="12">'Forma 13'!$L$24</definedName>
    <definedName name="VAS084_F_Pastataiirstat1Nuotekudumblot1">'Forma 13'!$L$24</definedName>
    <definedName name="VAS084_F_Pastataiirstat1Nuotekusurinki1" localSheetId="12">'Forma 13'!$J$24</definedName>
    <definedName name="VAS084_F_Pastataiirstat1Nuotekusurinki1">'Forma 13'!$J$24</definedName>
    <definedName name="VAS084_F_Pastataiirstat1Nuotekuvalymas1" localSheetId="12">'Forma 13'!$K$24</definedName>
    <definedName name="VAS084_F_Pastataiirstat1Nuotekuvalymas1">'Forma 13'!$K$24</definedName>
    <definedName name="VAS084_F_Pastataiirstat1Pavirsiniunuot1" localSheetId="12">'Forma 13'!$M$24</definedName>
    <definedName name="VAS084_F_Pastataiirstat1Pavirsiniunuot1">'Forma 13'!$M$24</definedName>
    <definedName name="VAS084_F_Pastataiirstat2Apskaitosveikla1" localSheetId="12">'Forma 13'!$N$106</definedName>
    <definedName name="VAS084_F_Pastataiirstat2Apskaitosveikla1">'Forma 13'!$N$106</definedName>
    <definedName name="VAS084_F_Pastataiirstat2Geriamojovande7" localSheetId="12">'Forma 13'!$G$106</definedName>
    <definedName name="VAS084_F_Pastataiirstat2Geriamojovande7">'Forma 13'!$G$106</definedName>
    <definedName name="VAS084_F_Pastataiirstat2Geriamojovande8" localSheetId="12">'Forma 13'!$H$106</definedName>
    <definedName name="VAS084_F_Pastataiirstat2Geriamojovande8">'Forma 13'!$H$106</definedName>
    <definedName name="VAS084_F_Pastataiirstat2Geriamojovande9" localSheetId="12">'Forma 13'!$I$106</definedName>
    <definedName name="VAS084_F_Pastataiirstat2Geriamojovande9">'Forma 13'!$I$106</definedName>
    <definedName name="VAS084_F_Pastataiirstat2Kitareguliuoja1" localSheetId="12">'Forma 13'!$O$106</definedName>
    <definedName name="VAS084_F_Pastataiirstat2Kitareguliuoja1">'Forma 13'!$O$106</definedName>
    <definedName name="VAS084_F_Pastataiirstat2Kitosveiklosne1" localSheetId="12">'Forma 13'!$P$106</definedName>
    <definedName name="VAS084_F_Pastataiirstat2Kitosveiklosne1">'Forma 13'!$P$106</definedName>
    <definedName name="VAS084_F_Pastataiirstat2Nuotekudumblot1" localSheetId="12">'Forma 13'!$L$106</definedName>
    <definedName name="VAS084_F_Pastataiirstat2Nuotekudumblot1">'Forma 13'!$L$106</definedName>
    <definedName name="VAS084_F_Pastataiirstat2Nuotekusurinki1" localSheetId="12">'Forma 13'!$J$106</definedName>
    <definedName name="VAS084_F_Pastataiirstat2Nuotekusurinki1">'Forma 13'!$J$106</definedName>
    <definedName name="VAS084_F_Pastataiirstat2Nuotekuvalymas1" localSheetId="12">'Forma 13'!$K$106</definedName>
    <definedName name="VAS084_F_Pastataiirstat2Nuotekuvalymas1">'Forma 13'!$K$106</definedName>
    <definedName name="VAS084_F_Pastataiirstat2Pavirsiniunuot1" localSheetId="12">'Forma 13'!$M$106</definedName>
    <definedName name="VAS084_F_Pastataiirstat2Pavirsiniunuot1">'Forma 13'!$M$106</definedName>
    <definedName name="VAS084_F_Pastataiirstat3Apskaitosveikla1" localSheetId="12">'Forma 13'!$N$188</definedName>
    <definedName name="VAS084_F_Pastataiirstat3Apskaitosveikla1">'Forma 13'!$N$188</definedName>
    <definedName name="VAS084_F_Pastataiirstat3Geriamojovande7" localSheetId="12">'Forma 13'!$G$188</definedName>
    <definedName name="VAS084_F_Pastataiirstat3Geriamojovande7">'Forma 13'!$G$188</definedName>
    <definedName name="VAS084_F_Pastataiirstat3Geriamojovande8" localSheetId="12">'Forma 13'!$H$188</definedName>
    <definedName name="VAS084_F_Pastataiirstat3Geriamojovande8">'Forma 13'!$H$188</definedName>
    <definedName name="VAS084_F_Pastataiirstat3Geriamojovande9" localSheetId="12">'Forma 13'!$I$188</definedName>
    <definedName name="VAS084_F_Pastataiirstat3Geriamojovande9">'Forma 13'!$I$188</definedName>
    <definedName name="VAS084_F_Pastataiirstat3Kitareguliuoja1" localSheetId="12">'Forma 13'!$O$188</definedName>
    <definedName name="VAS084_F_Pastataiirstat3Kitareguliuoja1">'Forma 13'!$O$188</definedName>
    <definedName name="VAS084_F_Pastataiirstat3Kitosveiklosne1" localSheetId="12">'Forma 13'!$P$188</definedName>
    <definedName name="VAS084_F_Pastataiirstat3Kitosveiklosne1">'Forma 13'!$P$188</definedName>
    <definedName name="VAS084_F_Pastataiirstat3Nuotekudumblot1" localSheetId="12">'Forma 13'!$L$188</definedName>
    <definedName name="VAS084_F_Pastataiirstat3Nuotekudumblot1">'Forma 13'!$L$188</definedName>
    <definedName name="VAS084_F_Pastataiirstat3Nuotekusurinki1" localSheetId="12">'Forma 13'!$J$188</definedName>
    <definedName name="VAS084_F_Pastataiirstat3Nuotekusurinki1">'Forma 13'!$J$188</definedName>
    <definedName name="VAS084_F_Pastataiirstat3Nuotekuvalymas1" localSheetId="12">'Forma 13'!$K$188</definedName>
    <definedName name="VAS084_F_Pastataiirstat3Nuotekuvalymas1">'Forma 13'!$K$188</definedName>
    <definedName name="VAS084_F_Pastataiirstat3Pavirsiniunuot1" localSheetId="12">'Forma 13'!$M$188</definedName>
    <definedName name="VAS084_F_Pastataiirstat3Pavirsiniunuot1">'Forma 13'!$M$188</definedName>
    <definedName name="VAS084_F_Saulessviesose1Apskaitosveikla1" localSheetId="12">'Forma 13'!$N$41</definedName>
    <definedName name="VAS084_F_Saulessviesose1Apskaitosveikla1">'Forma 13'!$N$41</definedName>
    <definedName name="VAS084_F_Saulessviesose1Geriamojovande7" localSheetId="12">'Forma 13'!$G$41</definedName>
    <definedName name="VAS084_F_Saulessviesose1Geriamojovande7">'Forma 13'!$G$41</definedName>
    <definedName name="VAS084_F_Saulessviesose1Geriamojovande8" localSheetId="12">'Forma 13'!$H$41</definedName>
    <definedName name="VAS084_F_Saulessviesose1Geriamojovande8">'Forma 13'!$H$41</definedName>
    <definedName name="VAS084_F_Saulessviesose1Geriamojovande9" localSheetId="12">'Forma 13'!$I$41</definedName>
    <definedName name="VAS084_F_Saulessviesose1Geriamojovande9">'Forma 13'!$I$41</definedName>
    <definedName name="VAS084_F_Saulessviesose1Kitareguliuoja1" localSheetId="12">'Forma 13'!$O$41</definedName>
    <definedName name="VAS084_F_Saulessviesose1Kitareguliuoja1">'Forma 13'!$O$41</definedName>
    <definedName name="VAS084_F_Saulessviesose1Kitosveiklosne1" localSheetId="12">'Forma 13'!$P$41</definedName>
    <definedName name="VAS084_F_Saulessviesose1Kitosveiklosne1">'Forma 13'!$P$41</definedName>
    <definedName name="VAS084_F_Saulessviesose1Nuotekudumblot1" localSheetId="12">'Forma 13'!$L$41</definedName>
    <definedName name="VAS084_F_Saulessviesose1Nuotekudumblot1">'Forma 13'!$L$41</definedName>
    <definedName name="VAS084_F_Saulessviesose1Nuotekusurinki1" localSheetId="12">'Forma 13'!$J$41</definedName>
    <definedName name="VAS084_F_Saulessviesose1Nuotekusurinki1">'Forma 13'!$J$41</definedName>
    <definedName name="VAS084_F_Saulessviesose1Nuotekuvalymas1" localSheetId="12">'Forma 13'!$K$41</definedName>
    <definedName name="VAS084_F_Saulessviesose1Nuotekuvalymas1">'Forma 13'!$K$41</definedName>
    <definedName name="VAS084_F_Saulessviesose1Pavirsiniunuot1" localSheetId="12">'Forma 13'!$M$41</definedName>
    <definedName name="VAS084_F_Saulessviesose1Pavirsiniunuot1">'Forma 13'!$M$41</definedName>
    <definedName name="VAS084_F_Saulessviesose2Apskaitosveikla1" localSheetId="12">'Forma 13'!$N$123</definedName>
    <definedName name="VAS084_F_Saulessviesose2Apskaitosveikla1">'Forma 13'!$N$123</definedName>
    <definedName name="VAS084_F_Saulessviesose2Geriamojovande7" localSheetId="12">'Forma 13'!$G$123</definedName>
    <definedName name="VAS084_F_Saulessviesose2Geriamojovande7">'Forma 13'!$G$123</definedName>
    <definedName name="VAS084_F_Saulessviesose2Geriamojovande8" localSheetId="12">'Forma 13'!$H$123</definedName>
    <definedName name="VAS084_F_Saulessviesose2Geriamojovande8">'Forma 13'!$H$123</definedName>
    <definedName name="VAS084_F_Saulessviesose2Geriamojovande9" localSheetId="12">'Forma 13'!$I$123</definedName>
    <definedName name="VAS084_F_Saulessviesose2Geriamojovande9">'Forma 13'!$I$123</definedName>
    <definedName name="VAS084_F_Saulessviesose2Kitareguliuoja1" localSheetId="12">'Forma 13'!$O$123</definedName>
    <definedName name="VAS084_F_Saulessviesose2Kitareguliuoja1">'Forma 13'!$O$123</definedName>
    <definedName name="VAS084_F_Saulessviesose2Kitosveiklosne1" localSheetId="12">'Forma 13'!$P$123</definedName>
    <definedName name="VAS084_F_Saulessviesose2Kitosveiklosne1">'Forma 13'!$P$123</definedName>
    <definedName name="VAS084_F_Saulessviesose2Nuotekudumblot1" localSheetId="12">'Forma 13'!$L$123</definedName>
    <definedName name="VAS084_F_Saulessviesose2Nuotekudumblot1">'Forma 13'!$L$123</definedName>
    <definedName name="VAS084_F_Saulessviesose2Nuotekusurinki1" localSheetId="12">'Forma 13'!$J$123</definedName>
    <definedName name="VAS084_F_Saulessviesose2Nuotekusurinki1">'Forma 13'!$J$123</definedName>
    <definedName name="VAS084_F_Saulessviesose2Nuotekuvalymas1" localSheetId="12">'Forma 13'!$K$123</definedName>
    <definedName name="VAS084_F_Saulessviesose2Nuotekuvalymas1">'Forma 13'!$K$123</definedName>
    <definedName name="VAS084_F_Saulessviesose2Pavirsiniunuot1" localSheetId="12">'Forma 13'!$M$123</definedName>
    <definedName name="VAS084_F_Saulessviesose2Pavirsiniunuot1">'Forma 13'!$M$123</definedName>
    <definedName name="VAS084_F_Saulessviesose3Apskaitosveikla1" localSheetId="12">'Forma 13'!$N$205</definedName>
    <definedName name="VAS084_F_Saulessviesose3Apskaitosveikla1">'Forma 13'!$N$205</definedName>
    <definedName name="VAS084_F_Saulessviesose3Geriamojovande7" localSheetId="12">'Forma 13'!$G$205</definedName>
    <definedName name="VAS084_F_Saulessviesose3Geriamojovande7">'Forma 13'!$G$205</definedName>
    <definedName name="VAS084_F_Saulessviesose3Geriamojovande8" localSheetId="12">'Forma 13'!$H$205</definedName>
    <definedName name="VAS084_F_Saulessviesose3Geriamojovande8">'Forma 13'!$H$205</definedName>
    <definedName name="VAS084_F_Saulessviesose3Geriamojovande9" localSheetId="12">'Forma 13'!$I$205</definedName>
    <definedName name="VAS084_F_Saulessviesose3Geriamojovande9">'Forma 13'!$I$205</definedName>
    <definedName name="VAS084_F_Saulessviesose3Kitareguliuoja1" localSheetId="12">'Forma 13'!$O$205</definedName>
    <definedName name="VAS084_F_Saulessviesose3Kitareguliuoja1">'Forma 13'!$O$205</definedName>
    <definedName name="VAS084_F_Saulessviesose3Kitosveiklosne1" localSheetId="12">'Forma 13'!$P$205</definedName>
    <definedName name="VAS084_F_Saulessviesose3Kitosveiklosne1">'Forma 13'!$P$205</definedName>
    <definedName name="VAS084_F_Saulessviesose3Nuotekudumblot1" localSheetId="12">'Forma 13'!$L$205</definedName>
    <definedName name="VAS084_F_Saulessviesose3Nuotekudumblot1">'Forma 13'!$L$205</definedName>
    <definedName name="VAS084_F_Saulessviesose3Nuotekusurinki1" localSheetId="12">'Forma 13'!$J$205</definedName>
    <definedName name="VAS084_F_Saulessviesose3Nuotekusurinki1">'Forma 13'!$J$205</definedName>
    <definedName name="VAS084_F_Saulessviesose3Nuotekuvalymas1" localSheetId="12">'Forma 13'!$K$205</definedName>
    <definedName name="VAS084_F_Saulessviesose3Nuotekuvalymas1">'Forma 13'!$K$205</definedName>
    <definedName name="VAS084_F_Saulessviesose3Pavirsiniunuot1" localSheetId="12">'Forma 13'!$M$205</definedName>
    <definedName name="VAS084_F_Saulessviesose3Pavirsiniunuot1">'Forma 13'!$M$205</definedName>
    <definedName name="VAS084_F_Silumosatsiska1Apskaitosveikla1" localSheetId="12">'Forma 13'!$N$67</definedName>
    <definedName name="VAS084_F_Silumosatsiska1Apskaitosveikla1">'Forma 13'!$N$67</definedName>
    <definedName name="VAS084_F_Silumosatsiska1Geriamojovande7" localSheetId="12">'Forma 13'!$G$67</definedName>
    <definedName name="VAS084_F_Silumosatsiska1Geriamojovande7">'Forma 13'!$G$67</definedName>
    <definedName name="VAS084_F_Silumosatsiska1Geriamojovande8" localSheetId="12">'Forma 13'!$H$67</definedName>
    <definedName name="VAS084_F_Silumosatsiska1Geriamojovande8">'Forma 13'!$H$67</definedName>
    <definedName name="VAS084_F_Silumosatsiska1Geriamojovande9" localSheetId="12">'Forma 13'!$I$67</definedName>
    <definedName name="VAS084_F_Silumosatsiska1Geriamojovande9">'Forma 13'!$I$67</definedName>
    <definedName name="VAS084_F_Silumosatsiska1Kitareguliuoja1" localSheetId="12">'Forma 13'!$O$67</definedName>
    <definedName name="VAS084_F_Silumosatsiska1Kitareguliuoja1">'Forma 13'!$O$67</definedName>
    <definedName name="VAS084_F_Silumosatsiska1Kitosveiklosne1" localSheetId="12">'Forma 13'!$P$67</definedName>
    <definedName name="VAS084_F_Silumosatsiska1Kitosveiklosne1">'Forma 13'!$P$67</definedName>
    <definedName name="VAS084_F_Silumosatsiska1Nuotekudumblot1" localSheetId="12">'Forma 13'!$L$67</definedName>
    <definedName name="VAS084_F_Silumosatsiska1Nuotekudumblot1">'Forma 13'!$L$67</definedName>
    <definedName name="VAS084_F_Silumosatsiska1Nuotekusurinki1" localSheetId="12">'Forma 13'!$J$67</definedName>
    <definedName name="VAS084_F_Silumosatsiska1Nuotekusurinki1">'Forma 13'!$J$67</definedName>
    <definedName name="VAS084_F_Silumosatsiska1Nuotekuvalymas1" localSheetId="12">'Forma 13'!$K$67</definedName>
    <definedName name="VAS084_F_Silumosatsiska1Nuotekuvalymas1">'Forma 13'!$K$67</definedName>
    <definedName name="VAS084_F_Silumosatsiska1Pavirsiniunuot1" localSheetId="12">'Forma 13'!$M$67</definedName>
    <definedName name="VAS084_F_Silumosatsiska1Pavirsiniunuot1">'Forma 13'!$M$67</definedName>
    <definedName name="VAS084_F_Silumosatsiska2Apskaitosveikla1" localSheetId="12">'Forma 13'!$N$149</definedName>
    <definedName name="VAS084_F_Silumosatsiska2Apskaitosveikla1">'Forma 13'!$N$149</definedName>
    <definedName name="VAS084_F_Silumosatsiska2Geriamojovande7" localSheetId="12">'Forma 13'!$G$149</definedName>
    <definedName name="VAS084_F_Silumosatsiska2Geriamojovande7">'Forma 13'!$G$149</definedName>
    <definedName name="VAS084_F_Silumosatsiska2Geriamojovande8" localSheetId="12">'Forma 13'!$H$149</definedName>
    <definedName name="VAS084_F_Silumosatsiska2Geriamojovande8">'Forma 13'!$H$149</definedName>
    <definedName name="VAS084_F_Silumosatsiska2Geriamojovande9" localSheetId="12">'Forma 13'!$I$149</definedName>
    <definedName name="VAS084_F_Silumosatsiska2Geriamojovande9">'Forma 13'!$I$149</definedName>
    <definedName name="VAS084_F_Silumosatsiska2Kitareguliuoja1" localSheetId="12">'Forma 13'!$O$149</definedName>
    <definedName name="VAS084_F_Silumosatsiska2Kitareguliuoja1">'Forma 13'!$O$149</definedName>
    <definedName name="VAS084_F_Silumosatsiska2Kitosveiklosne1" localSheetId="12">'Forma 13'!$P$149</definedName>
    <definedName name="VAS084_F_Silumosatsiska2Kitosveiklosne1">'Forma 13'!$P$149</definedName>
    <definedName name="VAS084_F_Silumosatsiska2Nuotekudumblot1" localSheetId="12">'Forma 13'!$L$149</definedName>
    <definedName name="VAS084_F_Silumosatsiska2Nuotekudumblot1">'Forma 13'!$L$149</definedName>
    <definedName name="VAS084_F_Silumosatsiska2Nuotekusurinki1" localSheetId="12">'Forma 13'!$J$149</definedName>
    <definedName name="VAS084_F_Silumosatsiska2Nuotekusurinki1">'Forma 13'!$J$149</definedName>
    <definedName name="VAS084_F_Silumosatsiska2Nuotekuvalymas1" localSheetId="12">'Forma 13'!$K$149</definedName>
    <definedName name="VAS084_F_Silumosatsiska2Nuotekuvalymas1">'Forma 13'!$K$149</definedName>
    <definedName name="VAS084_F_Silumosatsiska2Pavirsiniunuot1" localSheetId="12">'Forma 13'!$M$149</definedName>
    <definedName name="VAS084_F_Silumosatsiska2Pavirsiniunuot1">'Forma 13'!$M$149</definedName>
    <definedName name="VAS084_F_Silumosatsiska3Apskaitosveikla1" localSheetId="12">'Forma 13'!$N$231</definedName>
    <definedName name="VAS084_F_Silumosatsiska3Apskaitosveikla1">'Forma 13'!$N$231</definedName>
    <definedName name="VAS084_F_Silumosatsiska3Geriamojovande7" localSheetId="12">'Forma 13'!$G$231</definedName>
    <definedName name="VAS084_F_Silumosatsiska3Geriamojovande7">'Forma 13'!$G$231</definedName>
    <definedName name="VAS084_F_Silumosatsiska3Geriamojovande8" localSheetId="12">'Forma 13'!$H$231</definedName>
    <definedName name="VAS084_F_Silumosatsiska3Geriamojovande8">'Forma 13'!$H$231</definedName>
    <definedName name="VAS084_F_Silumosatsiska3Geriamojovande9" localSheetId="12">'Forma 13'!$I$231</definedName>
    <definedName name="VAS084_F_Silumosatsiska3Geriamojovande9">'Forma 13'!$I$231</definedName>
    <definedName name="VAS084_F_Silumosatsiska3Kitareguliuoja1" localSheetId="12">'Forma 13'!$O$231</definedName>
    <definedName name="VAS084_F_Silumosatsiska3Kitareguliuoja1">'Forma 13'!$O$231</definedName>
    <definedName name="VAS084_F_Silumosatsiska3Kitosveiklosne1" localSheetId="12">'Forma 13'!$P$231</definedName>
    <definedName name="VAS084_F_Silumosatsiska3Kitosveiklosne1">'Forma 13'!$P$231</definedName>
    <definedName name="VAS084_F_Silumosatsiska3Nuotekudumblot1" localSheetId="12">'Forma 13'!$L$231</definedName>
    <definedName name="VAS084_F_Silumosatsiska3Nuotekudumblot1">'Forma 13'!$L$231</definedName>
    <definedName name="VAS084_F_Silumosatsiska3Nuotekusurinki1" localSheetId="12">'Forma 13'!$J$231</definedName>
    <definedName name="VAS084_F_Silumosatsiska3Nuotekusurinki1">'Forma 13'!$J$231</definedName>
    <definedName name="VAS084_F_Silumosatsiska3Nuotekuvalymas1" localSheetId="12">'Forma 13'!$K$231</definedName>
    <definedName name="VAS084_F_Silumosatsiska3Nuotekuvalymas1">'Forma 13'!$K$231</definedName>
    <definedName name="VAS084_F_Silumosatsiska3Pavirsiniunuot1" localSheetId="12">'Forma 13'!$M$231</definedName>
    <definedName name="VAS084_F_Silumosatsiska3Pavirsiniunuot1">'Forma 13'!$M$231</definedName>
    <definedName name="VAS084_F_Silumosirkarst1Apskaitosveikla1" localSheetId="12">'Forma 13'!$N$37</definedName>
    <definedName name="VAS084_F_Silumosirkarst1Apskaitosveikla1">'Forma 13'!$N$37</definedName>
    <definedName name="VAS084_F_Silumosirkarst1Geriamojovande7" localSheetId="12">'Forma 13'!$G$37</definedName>
    <definedName name="VAS084_F_Silumosirkarst1Geriamojovande7">'Forma 13'!$G$37</definedName>
    <definedName name="VAS084_F_Silumosirkarst1Geriamojovande8" localSheetId="12">'Forma 13'!$H$37</definedName>
    <definedName name="VAS084_F_Silumosirkarst1Geriamojovande8">'Forma 13'!$H$37</definedName>
    <definedName name="VAS084_F_Silumosirkarst1Geriamojovande9" localSheetId="12">'Forma 13'!$I$37</definedName>
    <definedName name="VAS084_F_Silumosirkarst1Geriamojovande9">'Forma 13'!$I$37</definedName>
    <definedName name="VAS084_F_Silumosirkarst1Kitareguliuoja1" localSheetId="12">'Forma 13'!$O$37</definedName>
    <definedName name="VAS084_F_Silumosirkarst1Kitareguliuoja1">'Forma 13'!$O$37</definedName>
    <definedName name="VAS084_F_Silumosirkarst1Kitosveiklosne1" localSheetId="12">'Forma 13'!$P$37</definedName>
    <definedName name="VAS084_F_Silumosirkarst1Kitosveiklosne1">'Forma 13'!$P$37</definedName>
    <definedName name="VAS084_F_Silumosirkarst1Nuotekudumblot1" localSheetId="12">'Forma 13'!$L$37</definedName>
    <definedName name="VAS084_F_Silumosirkarst1Nuotekudumblot1">'Forma 13'!$L$37</definedName>
    <definedName name="VAS084_F_Silumosirkarst1Nuotekusurinki1" localSheetId="12">'Forma 13'!$J$37</definedName>
    <definedName name="VAS084_F_Silumosirkarst1Nuotekusurinki1">'Forma 13'!$J$37</definedName>
    <definedName name="VAS084_F_Silumosirkarst1Nuotekuvalymas1" localSheetId="12">'Forma 13'!$K$37</definedName>
    <definedName name="VAS084_F_Silumosirkarst1Nuotekuvalymas1">'Forma 13'!$K$37</definedName>
    <definedName name="VAS084_F_Silumosirkarst1Pavirsiniunuot1" localSheetId="12">'Forma 13'!$M$37</definedName>
    <definedName name="VAS084_F_Silumosirkarst1Pavirsiniunuot1">'Forma 13'!$M$37</definedName>
    <definedName name="VAS084_F_Silumosirkarst2Apskaitosveikla1" localSheetId="12">'Forma 13'!$N$119</definedName>
    <definedName name="VAS084_F_Silumosirkarst2Apskaitosveikla1">'Forma 13'!$N$119</definedName>
    <definedName name="VAS084_F_Silumosirkarst2Geriamojovande7" localSheetId="12">'Forma 13'!$G$119</definedName>
    <definedName name="VAS084_F_Silumosirkarst2Geriamojovande7">'Forma 13'!$G$119</definedName>
    <definedName name="VAS084_F_Silumosirkarst2Geriamojovande8" localSheetId="12">'Forma 13'!$H$119</definedName>
    <definedName name="VAS084_F_Silumosirkarst2Geriamojovande8">'Forma 13'!$H$119</definedName>
    <definedName name="VAS084_F_Silumosirkarst2Geriamojovande9" localSheetId="12">'Forma 13'!$I$119</definedName>
    <definedName name="VAS084_F_Silumosirkarst2Geriamojovande9">'Forma 13'!$I$119</definedName>
    <definedName name="VAS084_F_Silumosirkarst2Kitareguliuoja1" localSheetId="12">'Forma 13'!$O$119</definedName>
    <definedName name="VAS084_F_Silumosirkarst2Kitareguliuoja1">'Forma 13'!$O$119</definedName>
    <definedName name="VAS084_F_Silumosirkarst2Kitosveiklosne1" localSheetId="12">'Forma 13'!$P$119</definedName>
    <definedName name="VAS084_F_Silumosirkarst2Kitosveiklosne1">'Forma 13'!$P$119</definedName>
    <definedName name="VAS084_F_Silumosirkarst2Nuotekudumblot1" localSheetId="12">'Forma 13'!$L$119</definedName>
    <definedName name="VAS084_F_Silumosirkarst2Nuotekudumblot1">'Forma 13'!$L$119</definedName>
    <definedName name="VAS084_F_Silumosirkarst2Nuotekusurinki1" localSheetId="12">'Forma 13'!$J$119</definedName>
    <definedName name="VAS084_F_Silumosirkarst2Nuotekusurinki1">'Forma 13'!$J$119</definedName>
    <definedName name="VAS084_F_Silumosirkarst2Nuotekuvalymas1" localSheetId="12">'Forma 13'!$K$119</definedName>
    <definedName name="VAS084_F_Silumosirkarst2Nuotekuvalymas1">'Forma 13'!$K$119</definedName>
    <definedName name="VAS084_F_Silumosirkarst2Pavirsiniunuot1" localSheetId="12">'Forma 13'!$M$119</definedName>
    <definedName name="VAS084_F_Silumosirkarst2Pavirsiniunuot1">'Forma 13'!$M$119</definedName>
    <definedName name="VAS084_F_Silumosirkarst3Apskaitosveikla1" localSheetId="12">'Forma 13'!$N$201</definedName>
    <definedName name="VAS084_F_Silumosirkarst3Apskaitosveikla1">'Forma 13'!$N$201</definedName>
    <definedName name="VAS084_F_Silumosirkarst3Geriamojovande7" localSheetId="12">'Forma 13'!$G$201</definedName>
    <definedName name="VAS084_F_Silumosirkarst3Geriamojovande7">'Forma 13'!$G$201</definedName>
    <definedName name="VAS084_F_Silumosirkarst3Geriamojovande8" localSheetId="12">'Forma 13'!$H$201</definedName>
    <definedName name="VAS084_F_Silumosirkarst3Geriamojovande8">'Forma 13'!$H$201</definedName>
    <definedName name="VAS084_F_Silumosirkarst3Geriamojovande9" localSheetId="12">'Forma 13'!$I$201</definedName>
    <definedName name="VAS084_F_Silumosirkarst3Geriamojovande9">'Forma 13'!$I$201</definedName>
    <definedName name="VAS084_F_Silumosirkarst3Kitareguliuoja1" localSheetId="12">'Forma 13'!$O$201</definedName>
    <definedName name="VAS084_F_Silumosirkarst3Kitareguliuoja1">'Forma 13'!$O$201</definedName>
    <definedName name="VAS084_F_Silumosirkarst3Kitosveiklosne1" localSheetId="12">'Forma 13'!$P$201</definedName>
    <definedName name="VAS084_F_Silumosirkarst3Kitosveiklosne1">'Forma 13'!$P$201</definedName>
    <definedName name="VAS084_F_Silumosirkarst3Nuotekudumblot1" localSheetId="12">'Forma 13'!$L$201</definedName>
    <definedName name="VAS084_F_Silumosirkarst3Nuotekudumblot1">'Forma 13'!$L$201</definedName>
    <definedName name="VAS084_F_Silumosirkarst3Nuotekusurinki1" localSheetId="12">'Forma 13'!$J$201</definedName>
    <definedName name="VAS084_F_Silumosirkarst3Nuotekusurinki1">'Forma 13'!$J$201</definedName>
    <definedName name="VAS084_F_Silumosirkarst3Nuotekuvalymas1" localSheetId="12">'Forma 13'!$K$201</definedName>
    <definedName name="VAS084_F_Silumosirkarst3Nuotekuvalymas1">'Forma 13'!$K$201</definedName>
    <definedName name="VAS084_F_Silumosirkarst3Pavirsiniunuot1" localSheetId="12">'Forma 13'!$M$201</definedName>
    <definedName name="VAS084_F_Silumosirkarst3Pavirsiniunuot1">'Forma 13'!$M$201</definedName>
    <definedName name="VAS084_F_Specprogramine1Apskaitosveikla1" localSheetId="12">'Forma 13'!$N$16</definedName>
    <definedName name="VAS084_F_Specprogramine1Apskaitosveikla1">'Forma 13'!$N$16</definedName>
    <definedName name="VAS084_F_Specprogramine1Geriamojovande7" localSheetId="12">'Forma 13'!$G$16</definedName>
    <definedName name="VAS084_F_Specprogramine1Geriamojovande7">'Forma 13'!$G$16</definedName>
    <definedName name="VAS084_F_Specprogramine1Geriamojovande8" localSheetId="12">'Forma 13'!$H$16</definedName>
    <definedName name="VAS084_F_Specprogramine1Geriamojovande8">'Forma 13'!$H$16</definedName>
    <definedName name="VAS084_F_Specprogramine1Geriamojovande9" localSheetId="12">'Forma 13'!$I$16</definedName>
    <definedName name="VAS084_F_Specprogramine1Geriamojovande9">'Forma 13'!$I$16</definedName>
    <definedName name="VAS084_F_Specprogramine1Kitareguliuoja1" localSheetId="12">'Forma 13'!$O$16</definedName>
    <definedName name="VAS084_F_Specprogramine1Kitareguliuoja1">'Forma 13'!$O$16</definedName>
    <definedName name="VAS084_F_Specprogramine1Kitosveiklosne1" localSheetId="12">'Forma 13'!$P$16</definedName>
    <definedName name="VAS084_F_Specprogramine1Kitosveiklosne1">'Forma 13'!$P$16</definedName>
    <definedName name="VAS084_F_Specprogramine1Nuotekudumblot1" localSheetId="12">'Forma 13'!$L$16</definedName>
    <definedName name="VAS084_F_Specprogramine1Nuotekudumblot1">'Forma 13'!$L$16</definedName>
    <definedName name="VAS084_F_Specprogramine1Nuotekusurinki1" localSheetId="12">'Forma 13'!$J$16</definedName>
    <definedName name="VAS084_F_Specprogramine1Nuotekusurinki1">'Forma 13'!$J$16</definedName>
    <definedName name="VAS084_F_Specprogramine1Nuotekuvalymas1" localSheetId="12">'Forma 13'!$K$16</definedName>
    <definedName name="VAS084_F_Specprogramine1Nuotekuvalymas1">'Forma 13'!$K$16</definedName>
    <definedName name="VAS084_F_Specprogramine1Pavirsiniunuot1" localSheetId="12">'Forma 13'!$M$16</definedName>
    <definedName name="VAS084_F_Specprogramine1Pavirsiniunuot1">'Forma 13'!$M$16</definedName>
    <definedName name="VAS084_F_Specprogramine2Apskaitosveikla1" localSheetId="12">'Forma 13'!$N$98</definedName>
    <definedName name="VAS084_F_Specprogramine2Apskaitosveikla1">'Forma 13'!$N$98</definedName>
    <definedName name="VAS084_F_Specprogramine2Geriamojovande7" localSheetId="12">'Forma 13'!$G$98</definedName>
    <definedName name="VAS084_F_Specprogramine2Geriamojovande7">'Forma 13'!$G$98</definedName>
    <definedName name="VAS084_F_Specprogramine2Geriamojovande8" localSheetId="12">'Forma 13'!$H$98</definedName>
    <definedName name="VAS084_F_Specprogramine2Geriamojovande8">'Forma 13'!$H$98</definedName>
    <definedName name="VAS084_F_Specprogramine2Geriamojovande9" localSheetId="12">'Forma 13'!$I$98</definedName>
    <definedName name="VAS084_F_Specprogramine2Geriamojovande9">'Forma 13'!$I$98</definedName>
    <definedName name="VAS084_F_Specprogramine2Kitareguliuoja1" localSheetId="12">'Forma 13'!$O$98</definedName>
    <definedName name="VAS084_F_Specprogramine2Kitareguliuoja1">'Forma 13'!$O$98</definedName>
    <definedName name="VAS084_F_Specprogramine2Kitosveiklosne1" localSheetId="12">'Forma 13'!$P$98</definedName>
    <definedName name="VAS084_F_Specprogramine2Kitosveiklosne1">'Forma 13'!$P$98</definedName>
    <definedName name="VAS084_F_Specprogramine2Nuotekudumblot1" localSheetId="12">'Forma 13'!$L$98</definedName>
    <definedName name="VAS084_F_Specprogramine2Nuotekudumblot1">'Forma 13'!$L$98</definedName>
    <definedName name="VAS084_F_Specprogramine2Nuotekusurinki1" localSheetId="12">'Forma 13'!$J$98</definedName>
    <definedName name="VAS084_F_Specprogramine2Nuotekusurinki1">'Forma 13'!$J$98</definedName>
    <definedName name="VAS084_F_Specprogramine2Nuotekuvalymas1" localSheetId="12">'Forma 13'!$K$98</definedName>
    <definedName name="VAS084_F_Specprogramine2Nuotekuvalymas1">'Forma 13'!$K$98</definedName>
    <definedName name="VAS084_F_Specprogramine2Pavirsiniunuot1" localSheetId="12">'Forma 13'!$M$98</definedName>
    <definedName name="VAS084_F_Specprogramine2Pavirsiniunuot1">'Forma 13'!$M$98</definedName>
    <definedName name="VAS084_F_Specprogramine3Apskaitosveikla1" localSheetId="12">'Forma 13'!$N$180</definedName>
    <definedName name="VAS084_F_Specprogramine3Apskaitosveikla1">'Forma 13'!$N$180</definedName>
    <definedName name="VAS084_F_Specprogramine3Geriamojovande7" localSheetId="12">'Forma 13'!$G$180</definedName>
    <definedName name="VAS084_F_Specprogramine3Geriamojovande7">'Forma 13'!$G$180</definedName>
    <definedName name="VAS084_F_Specprogramine3Geriamojovande8" localSheetId="12">'Forma 13'!$H$180</definedName>
    <definedName name="VAS084_F_Specprogramine3Geriamojovande8">'Forma 13'!$H$180</definedName>
    <definedName name="VAS084_F_Specprogramine3Geriamojovande9" localSheetId="12">'Forma 13'!$I$180</definedName>
    <definedName name="VAS084_F_Specprogramine3Geriamojovande9">'Forma 13'!$I$180</definedName>
    <definedName name="VAS084_F_Specprogramine3Kitareguliuoja1" localSheetId="12">'Forma 13'!$O$180</definedName>
    <definedName name="VAS084_F_Specprogramine3Kitareguliuoja1">'Forma 13'!$O$180</definedName>
    <definedName name="VAS084_F_Specprogramine3Kitosveiklosne1" localSheetId="12">'Forma 13'!$P$180</definedName>
    <definedName name="VAS084_F_Specprogramine3Kitosveiklosne1">'Forma 13'!$P$180</definedName>
    <definedName name="VAS084_F_Specprogramine3Nuotekudumblot1" localSheetId="12">'Forma 13'!$L$180</definedName>
    <definedName name="VAS084_F_Specprogramine3Nuotekudumblot1">'Forma 13'!$L$180</definedName>
    <definedName name="VAS084_F_Specprogramine3Nuotekusurinki1" localSheetId="12">'Forma 13'!$J$180</definedName>
    <definedName name="VAS084_F_Specprogramine3Nuotekusurinki1">'Forma 13'!$J$180</definedName>
    <definedName name="VAS084_F_Specprogramine3Nuotekuvalymas1" localSheetId="12">'Forma 13'!$K$180</definedName>
    <definedName name="VAS084_F_Specprogramine3Nuotekuvalymas1">'Forma 13'!$K$180</definedName>
    <definedName name="VAS084_F_Specprogramine3Pavirsiniunuot1" localSheetId="12">'Forma 13'!$M$180</definedName>
    <definedName name="VAS084_F_Specprogramine3Pavirsiniunuot1">'Forma 13'!$M$180</definedName>
    <definedName name="VAS084_F_Standartinepro1Apskaitosveikla1" localSheetId="12">'Forma 13'!$N$12</definedName>
    <definedName name="VAS084_F_Standartinepro1Apskaitosveikla1">'Forma 13'!$N$12</definedName>
    <definedName name="VAS084_F_Standartinepro1Geriamojovande7" localSheetId="12">'Forma 13'!$G$12</definedName>
    <definedName name="VAS084_F_Standartinepro1Geriamojovande7">'Forma 13'!$G$12</definedName>
    <definedName name="VAS084_F_Standartinepro1Geriamojovande8" localSheetId="12">'Forma 13'!$H$12</definedName>
    <definedName name="VAS084_F_Standartinepro1Geriamojovande8">'Forma 13'!$H$12</definedName>
    <definedName name="VAS084_F_Standartinepro1Geriamojovande9" localSheetId="12">'Forma 13'!$I$12</definedName>
    <definedName name="VAS084_F_Standartinepro1Geriamojovande9">'Forma 13'!$I$12</definedName>
    <definedName name="VAS084_F_Standartinepro1Kitareguliuoja1" localSheetId="12">'Forma 13'!$O$12</definedName>
    <definedName name="VAS084_F_Standartinepro1Kitareguliuoja1">'Forma 13'!$O$12</definedName>
    <definedName name="VAS084_F_Standartinepro1Kitosveiklosne1" localSheetId="12">'Forma 13'!$P$12</definedName>
    <definedName name="VAS084_F_Standartinepro1Kitosveiklosne1">'Forma 13'!$P$12</definedName>
    <definedName name="VAS084_F_Standartinepro1Nuotekudumblot1" localSheetId="12">'Forma 13'!$L$12</definedName>
    <definedName name="VAS084_F_Standartinepro1Nuotekudumblot1">'Forma 13'!$L$12</definedName>
    <definedName name="VAS084_F_Standartinepro1Nuotekusurinki1" localSheetId="12">'Forma 13'!$J$12</definedName>
    <definedName name="VAS084_F_Standartinepro1Nuotekusurinki1">'Forma 13'!$J$12</definedName>
    <definedName name="VAS084_F_Standartinepro1Nuotekuvalymas1" localSheetId="12">'Forma 13'!$K$12</definedName>
    <definedName name="VAS084_F_Standartinepro1Nuotekuvalymas1">'Forma 13'!$K$12</definedName>
    <definedName name="VAS084_F_Standartinepro1Pavirsiniunuot1" localSheetId="12">'Forma 13'!$M$12</definedName>
    <definedName name="VAS084_F_Standartinepro1Pavirsiniunuot1">'Forma 13'!$M$12</definedName>
    <definedName name="VAS084_F_Standartinepro2Apskaitosveikla1" localSheetId="12">'Forma 13'!$N$94</definedName>
    <definedName name="VAS084_F_Standartinepro2Apskaitosveikla1">'Forma 13'!$N$94</definedName>
    <definedName name="VAS084_F_Standartinepro2Geriamojovande7" localSheetId="12">'Forma 13'!$G$94</definedName>
    <definedName name="VAS084_F_Standartinepro2Geriamojovande7">'Forma 13'!$G$94</definedName>
    <definedName name="VAS084_F_Standartinepro2Geriamojovande8" localSheetId="12">'Forma 13'!$H$94</definedName>
    <definedName name="VAS084_F_Standartinepro2Geriamojovande8">'Forma 13'!$H$94</definedName>
    <definedName name="VAS084_F_Standartinepro2Geriamojovande9" localSheetId="12">'Forma 13'!$I$94</definedName>
    <definedName name="VAS084_F_Standartinepro2Geriamojovande9">'Forma 13'!$I$94</definedName>
    <definedName name="VAS084_F_Standartinepro2Kitareguliuoja1" localSheetId="12">'Forma 13'!$O$94</definedName>
    <definedName name="VAS084_F_Standartinepro2Kitareguliuoja1">'Forma 13'!$O$94</definedName>
    <definedName name="VAS084_F_Standartinepro2Kitosveiklosne1" localSheetId="12">'Forma 13'!$P$94</definedName>
    <definedName name="VAS084_F_Standartinepro2Kitosveiklosne1">'Forma 13'!$P$94</definedName>
    <definedName name="VAS084_F_Standartinepro2Nuotekudumblot1" localSheetId="12">'Forma 13'!$L$94</definedName>
    <definedName name="VAS084_F_Standartinepro2Nuotekudumblot1">'Forma 13'!$L$94</definedName>
    <definedName name="VAS084_F_Standartinepro2Nuotekusurinki1" localSheetId="12">'Forma 13'!$J$94</definedName>
    <definedName name="VAS084_F_Standartinepro2Nuotekusurinki1">'Forma 13'!$J$94</definedName>
    <definedName name="VAS084_F_Standartinepro2Nuotekuvalymas1" localSheetId="12">'Forma 13'!$K$94</definedName>
    <definedName name="VAS084_F_Standartinepro2Nuotekuvalymas1">'Forma 13'!$K$94</definedName>
    <definedName name="VAS084_F_Standartinepro2Pavirsiniunuot1" localSheetId="12">'Forma 13'!$M$94</definedName>
    <definedName name="VAS084_F_Standartinepro2Pavirsiniunuot1">'Forma 13'!$M$94</definedName>
    <definedName name="VAS084_F_Standartinepro3Apskaitosveikla1" localSheetId="12">'Forma 13'!$N$176</definedName>
    <definedName name="VAS084_F_Standartinepro3Apskaitosveikla1">'Forma 13'!$N$176</definedName>
    <definedName name="VAS084_F_Standartinepro3Geriamojovande7" localSheetId="12">'Forma 13'!$G$176</definedName>
    <definedName name="VAS084_F_Standartinepro3Geriamojovande7">'Forma 13'!$G$176</definedName>
    <definedName name="VAS084_F_Standartinepro3Geriamojovande8" localSheetId="12">'Forma 13'!$H$176</definedName>
    <definedName name="VAS084_F_Standartinepro3Geriamojovande8">'Forma 13'!$H$176</definedName>
    <definedName name="VAS084_F_Standartinepro3Geriamojovande9" localSheetId="12">'Forma 13'!$I$176</definedName>
    <definedName name="VAS084_F_Standartinepro3Geriamojovande9">'Forma 13'!$I$176</definedName>
    <definedName name="VAS084_F_Standartinepro3Kitareguliuoja1" localSheetId="12">'Forma 13'!$O$176</definedName>
    <definedName name="VAS084_F_Standartinepro3Kitareguliuoja1">'Forma 13'!$O$176</definedName>
    <definedName name="VAS084_F_Standartinepro3Kitosveiklosne1" localSheetId="12">'Forma 13'!$P$176</definedName>
    <definedName name="VAS084_F_Standartinepro3Kitosveiklosne1">'Forma 13'!$P$176</definedName>
    <definedName name="VAS084_F_Standartinepro3Nuotekudumblot1" localSheetId="12">'Forma 13'!$L$176</definedName>
    <definedName name="VAS084_F_Standartinepro3Nuotekudumblot1">'Forma 13'!$L$176</definedName>
    <definedName name="VAS084_F_Standartinepro3Nuotekusurinki1" localSheetId="12">'Forma 13'!$J$176</definedName>
    <definedName name="VAS084_F_Standartinepro3Nuotekusurinki1">'Forma 13'!$J$176</definedName>
    <definedName name="VAS084_F_Standartinepro3Nuotekuvalymas1" localSheetId="12">'Forma 13'!$K$176</definedName>
    <definedName name="VAS084_F_Standartinepro3Nuotekuvalymas1">'Forma 13'!$K$176</definedName>
    <definedName name="VAS084_F_Standartinepro3Pavirsiniunuot1" localSheetId="12">'Forma 13'!$M$176</definedName>
    <definedName name="VAS084_F_Standartinepro3Pavirsiniunuot1">'Forma 13'!$M$176</definedName>
    <definedName name="VAS084_F_Tiesiogiaipask1Apskaitosveikla1" localSheetId="12">'Forma 13'!$N$10</definedName>
    <definedName name="VAS084_F_Tiesiogiaipask1Apskaitosveikla1">'Forma 13'!$N$10</definedName>
    <definedName name="VAS084_F_Tiesiogiaipask1Geriamojovande7" localSheetId="12">'Forma 13'!$G$10</definedName>
    <definedName name="VAS084_F_Tiesiogiaipask1Geriamojovande7">'Forma 13'!$G$10</definedName>
    <definedName name="VAS084_F_Tiesiogiaipask1Geriamojovande8" localSheetId="12">'Forma 13'!$H$10</definedName>
    <definedName name="VAS084_F_Tiesiogiaipask1Geriamojovande8">'Forma 13'!$H$10</definedName>
    <definedName name="VAS084_F_Tiesiogiaipask1Geriamojovande9" localSheetId="12">'Forma 13'!$I$10</definedName>
    <definedName name="VAS084_F_Tiesiogiaipask1Geriamojovande9">'Forma 13'!$I$10</definedName>
    <definedName name="VAS084_F_Tiesiogiaipask1Kitareguliuoja1" localSheetId="12">'Forma 13'!$O$10</definedName>
    <definedName name="VAS084_F_Tiesiogiaipask1Kitareguliuoja1">'Forma 13'!$O$10</definedName>
    <definedName name="VAS084_F_Tiesiogiaipask1Kitosveiklosne1" localSheetId="12">'Forma 13'!$P$10</definedName>
    <definedName name="VAS084_F_Tiesiogiaipask1Kitosveiklosne1">'Forma 13'!$P$10</definedName>
    <definedName name="VAS084_F_Tiesiogiaipask1Nuotekudumblot1" localSheetId="12">'Forma 13'!$L$10</definedName>
    <definedName name="VAS084_F_Tiesiogiaipask1Nuotekudumblot1">'Forma 13'!$L$10</definedName>
    <definedName name="VAS084_F_Tiesiogiaipask1Nuotekusurinki1" localSheetId="12">'Forma 13'!$J$10</definedName>
    <definedName name="VAS084_F_Tiesiogiaipask1Nuotekusurinki1">'Forma 13'!$J$10</definedName>
    <definedName name="VAS084_F_Tiesiogiaipask1Nuotekuvalymas1" localSheetId="12">'Forma 13'!$K$10</definedName>
    <definedName name="VAS084_F_Tiesiogiaipask1Nuotekuvalymas1">'Forma 13'!$K$10</definedName>
    <definedName name="VAS084_F_Tiesiogiaipask1Pavirsiniunuot1" localSheetId="12">'Forma 13'!$M$10</definedName>
    <definedName name="VAS084_F_Tiesiogiaipask1Pavirsiniunuot1">'Forma 13'!$M$10</definedName>
    <definedName name="VAS084_F_Transportoprie1Apskaitosveikla1" localSheetId="12">'Forma 13'!$N$79</definedName>
    <definedName name="VAS084_F_Transportoprie1Apskaitosveikla1">'Forma 13'!$N$79</definedName>
    <definedName name="VAS084_F_Transportoprie1Geriamojovande7" localSheetId="12">'Forma 13'!$G$79</definedName>
    <definedName name="VAS084_F_Transportoprie1Geriamojovande7">'Forma 13'!$G$79</definedName>
    <definedName name="VAS084_F_Transportoprie1Geriamojovande8" localSheetId="12">'Forma 13'!$H$79</definedName>
    <definedName name="VAS084_F_Transportoprie1Geriamojovande8">'Forma 13'!$H$79</definedName>
    <definedName name="VAS084_F_Transportoprie1Geriamojovande9" localSheetId="12">'Forma 13'!$I$79</definedName>
    <definedName name="VAS084_F_Transportoprie1Geriamojovande9">'Forma 13'!$I$79</definedName>
    <definedName name="VAS084_F_Transportoprie1Kitareguliuoja1" localSheetId="12">'Forma 13'!$O$79</definedName>
    <definedName name="VAS084_F_Transportoprie1Kitareguliuoja1">'Forma 13'!$O$79</definedName>
    <definedName name="VAS084_F_Transportoprie1Kitosveiklosne1" localSheetId="12">'Forma 13'!$P$79</definedName>
    <definedName name="VAS084_F_Transportoprie1Kitosveiklosne1">'Forma 13'!$P$79</definedName>
    <definedName name="VAS084_F_Transportoprie1Nuotekudumblot1" localSheetId="12">'Forma 13'!$L$79</definedName>
    <definedName name="VAS084_F_Transportoprie1Nuotekudumblot1">'Forma 13'!$L$79</definedName>
    <definedName name="VAS084_F_Transportoprie1Nuotekusurinki1" localSheetId="12">'Forma 13'!$J$79</definedName>
    <definedName name="VAS084_F_Transportoprie1Nuotekusurinki1">'Forma 13'!$J$79</definedName>
    <definedName name="VAS084_F_Transportoprie1Nuotekuvalymas1" localSheetId="12">'Forma 13'!$K$79</definedName>
    <definedName name="VAS084_F_Transportoprie1Nuotekuvalymas1">'Forma 13'!$K$79</definedName>
    <definedName name="VAS084_F_Transportoprie1Pavirsiniunuot1" localSheetId="12">'Forma 13'!$M$79</definedName>
    <definedName name="VAS084_F_Transportoprie1Pavirsiniunuot1">'Forma 13'!$M$79</definedName>
    <definedName name="VAS084_F_Transportoprie2Apskaitosveikla1" localSheetId="12">'Forma 13'!$N$161</definedName>
    <definedName name="VAS084_F_Transportoprie2Apskaitosveikla1">'Forma 13'!$N$161</definedName>
    <definedName name="VAS084_F_Transportoprie2Geriamojovande7" localSheetId="12">'Forma 13'!$G$161</definedName>
    <definedName name="VAS084_F_Transportoprie2Geriamojovande7">'Forma 13'!$G$161</definedName>
    <definedName name="VAS084_F_Transportoprie2Geriamojovande8" localSheetId="12">'Forma 13'!$H$161</definedName>
    <definedName name="VAS084_F_Transportoprie2Geriamojovande8">'Forma 13'!$H$161</definedName>
    <definedName name="VAS084_F_Transportoprie2Geriamojovande9" localSheetId="12">'Forma 13'!$I$161</definedName>
    <definedName name="VAS084_F_Transportoprie2Geriamojovande9">'Forma 13'!$I$161</definedName>
    <definedName name="VAS084_F_Transportoprie2Kitareguliuoja1" localSheetId="12">'Forma 13'!$O$161</definedName>
    <definedName name="VAS084_F_Transportoprie2Kitareguliuoja1">'Forma 13'!$O$161</definedName>
    <definedName name="VAS084_F_Transportoprie2Kitosveiklosne1" localSheetId="12">'Forma 13'!$P$161</definedName>
    <definedName name="VAS084_F_Transportoprie2Kitosveiklosne1">'Forma 13'!$P$161</definedName>
    <definedName name="VAS084_F_Transportoprie2Nuotekudumblot1" localSheetId="12">'Forma 13'!$L$161</definedName>
    <definedName name="VAS084_F_Transportoprie2Nuotekudumblot1">'Forma 13'!$L$161</definedName>
    <definedName name="VAS084_F_Transportoprie2Nuotekusurinki1" localSheetId="12">'Forma 13'!$J$161</definedName>
    <definedName name="VAS084_F_Transportoprie2Nuotekusurinki1">'Forma 13'!$J$161</definedName>
    <definedName name="VAS084_F_Transportoprie2Nuotekuvalymas1" localSheetId="12">'Forma 13'!$K$161</definedName>
    <definedName name="VAS084_F_Transportoprie2Nuotekuvalymas1">'Forma 13'!$K$161</definedName>
    <definedName name="VAS084_F_Transportoprie2Pavirsiniunuot1" localSheetId="12">'Forma 13'!$M$161</definedName>
    <definedName name="VAS084_F_Transportoprie2Pavirsiniunuot1">'Forma 13'!$M$161</definedName>
    <definedName name="VAS084_F_Transportoprie3Apskaitosveikla1" localSheetId="12">'Forma 13'!$N$243</definedName>
    <definedName name="VAS084_F_Transportoprie3Apskaitosveikla1">'Forma 13'!$N$243</definedName>
    <definedName name="VAS084_F_Transportoprie3Geriamojovande7" localSheetId="12">'Forma 13'!$G$243</definedName>
    <definedName name="VAS084_F_Transportoprie3Geriamojovande7">'Forma 13'!$G$243</definedName>
    <definedName name="VAS084_F_Transportoprie3Geriamojovande8" localSheetId="12">'Forma 13'!$H$243</definedName>
    <definedName name="VAS084_F_Transportoprie3Geriamojovande8">'Forma 13'!$H$243</definedName>
    <definedName name="VAS084_F_Transportoprie3Geriamojovande9" localSheetId="12">'Forma 13'!$I$243</definedName>
    <definedName name="VAS084_F_Transportoprie3Geriamojovande9">'Forma 13'!$I$243</definedName>
    <definedName name="VAS084_F_Transportoprie3Kitareguliuoja1" localSheetId="12">'Forma 13'!$O$243</definedName>
    <definedName name="VAS084_F_Transportoprie3Kitareguliuoja1">'Forma 13'!$O$243</definedName>
    <definedName name="VAS084_F_Transportoprie3Kitosveiklosne1" localSheetId="12">'Forma 13'!$P$243</definedName>
    <definedName name="VAS084_F_Transportoprie3Kitosveiklosne1">'Forma 13'!$P$243</definedName>
    <definedName name="VAS084_F_Transportoprie3Nuotekudumblot1" localSheetId="12">'Forma 13'!$L$243</definedName>
    <definedName name="VAS084_F_Transportoprie3Nuotekudumblot1">'Forma 13'!$L$243</definedName>
    <definedName name="VAS084_F_Transportoprie3Nuotekusurinki1" localSheetId="12">'Forma 13'!$J$243</definedName>
    <definedName name="VAS084_F_Transportoprie3Nuotekusurinki1">'Forma 13'!$J$243</definedName>
    <definedName name="VAS084_F_Transportoprie3Nuotekuvalymas1" localSheetId="12">'Forma 13'!$K$243</definedName>
    <definedName name="VAS084_F_Transportoprie3Nuotekuvalymas1">'Forma 13'!$K$243</definedName>
    <definedName name="VAS084_F_Transportoprie3Pavirsiniunuot1" localSheetId="12">'Forma 13'!$M$243</definedName>
    <definedName name="VAS084_F_Transportoprie3Pavirsiniunuot1">'Forma 13'!$M$243</definedName>
    <definedName name="VAS084_F_Vandenssiurbli1Apskaitosveikla1" localSheetId="12">'Forma 13'!$N$50</definedName>
    <definedName name="VAS084_F_Vandenssiurbli1Apskaitosveikla1">'Forma 13'!$N$50</definedName>
    <definedName name="VAS084_F_Vandenssiurbli1Geriamojovande7" localSheetId="12">'Forma 13'!$G$50</definedName>
    <definedName name="VAS084_F_Vandenssiurbli1Geriamojovande7">'Forma 13'!$G$50</definedName>
    <definedName name="VAS084_F_Vandenssiurbli1Geriamojovande8" localSheetId="12">'Forma 13'!$H$50</definedName>
    <definedName name="VAS084_F_Vandenssiurbli1Geriamojovande8">'Forma 13'!$H$50</definedName>
    <definedName name="VAS084_F_Vandenssiurbli1Geriamojovande9" localSheetId="12">'Forma 13'!$I$50</definedName>
    <definedName name="VAS084_F_Vandenssiurbli1Geriamojovande9">'Forma 13'!$I$50</definedName>
    <definedName name="VAS084_F_Vandenssiurbli1Kitareguliuoja1" localSheetId="12">'Forma 13'!$O$50</definedName>
    <definedName name="VAS084_F_Vandenssiurbli1Kitareguliuoja1">'Forma 13'!$O$50</definedName>
    <definedName name="VAS084_F_Vandenssiurbli1Kitosveiklosne1" localSheetId="12">'Forma 13'!$P$50</definedName>
    <definedName name="VAS084_F_Vandenssiurbli1Kitosveiklosne1">'Forma 13'!$P$50</definedName>
    <definedName name="VAS084_F_Vandenssiurbli1Nuotekudumblot1" localSheetId="12">'Forma 13'!$L$50</definedName>
    <definedName name="VAS084_F_Vandenssiurbli1Nuotekudumblot1">'Forma 13'!$L$50</definedName>
    <definedName name="VAS084_F_Vandenssiurbli1Nuotekusurinki1" localSheetId="12">'Forma 13'!$J$50</definedName>
    <definedName name="VAS084_F_Vandenssiurbli1Nuotekusurinki1">'Forma 13'!$J$50</definedName>
    <definedName name="VAS084_F_Vandenssiurbli1Nuotekuvalymas1" localSheetId="12">'Forma 13'!$K$50</definedName>
    <definedName name="VAS084_F_Vandenssiurbli1Nuotekuvalymas1">'Forma 13'!$K$50</definedName>
    <definedName name="VAS084_F_Vandenssiurbli1Pavirsiniunuot1" localSheetId="12">'Forma 13'!$M$50</definedName>
    <definedName name="VAS084_F_Vandenssiurbli1Pavirsiniunuot1">'Forma 13'!$M$50</definedName>
    <definedName name="VAS084_F_Vandenssiurbli2Apskaitosveikla1" localSheetId="12">'Forma 13'!$N$132</definedName>
    <definedName name="VAS084_F_Vandenssiurbli2Apskaitosveikla1">'Forma 13'!$N$132</definedName>
    <definedName name="VAS084_F_Vandenssiurbli2Geriamojovande7" localSheetId="12">'Forma 13'!$G$132</definedName>
    <definedName name="VAS084_F_Vandenssiurbli2Geriamojovande7">'Forma 13'!$G$132</definedName>
    <definedName name="VAS084_F_Vandenssiurbli2Geriamojovande8" localSheetId="12">'Forma 13'!$H$132</definedName>
    <definedName name="VAS084_F_Vandenssiurbli2Geriamojovande8">'Forma 13'!$H$132</definedName>
    <definedName name="VAS084_F_Vandenssiurbli2Geriamojovande9" localSheetId="12">'Forma 13'!$I$132</definedName>
    <definedName name="VAS084_F_Vandenssiurbli2Geriamojovande9">'Forma 13'!$I$132</definedName>
    <definedName name="VAS084_F_Vandenssiurbli2Kitareguliuoja1" localSheetId="12">'Forma 13'!$O$132</definedName>
    <definedName name="VAS084_F_Vandenssiurbli2Kitareguliuoja1">'Forma 13'!$O$132</definedName>
    <definedName name="VAS084_F_Vandenssiurbli2Kitosveiklosne1" localSheetId="12">'Forma 13'!$P$132</definedName>
    <definedName name="VAS084_F_Vandenssiurbli2Kitosveiklosne1">'Forma 13'!$P$132</definedName>
    <definedName name="VAS084_F_Vandenssiurbli2Nuotekudumblot1" localSheetId="12">'Forma 13'!$L$132</definedName>
    <definedName name="VAS084_F_Vandenssiurbli2Nuotekudumblot1">'Forma 13'!$L$132</definedName>
    <definedName name="VAS084_F_Vandenssiurbli2Nuotekusurinki1" localSheetId="12">'Forma 13'!$J$132</definedName>
    <definedName name="VAS084_F_Vandenssiurbli2Nuotekusurinki1">'Forma 13'!$J$132</definedName>
    <definedName name="VAS084_F_Vandenssiurbli2Nuotekuvalymas1" localSheetId="12">'Forma 13'!$K$132</definedName>
    <definedName name="VAS084_F_Vandenssiurbli2Nuotekuvalymas1">'Forma 13'!$K$132</definedName>
    <definedName name="VAS084_F_Vandenssiurbli2Pavirsiniunuot1" localSheetId="12">'Forma 13'!$M$132</definedName>
    <definedName name="VAS084_F_Vandenssiurbli2Pavirsiniunuot1">'Forma 13'!$M$132</definedName>
    <definedName name="VAS084_F_Vandenssiurbli3Apskaitosveikla1" localSheetId="12">'Forma 13'!$N$214</definedName>
    <definedName name="VAS084_F_Vandenssiurbli3Apskaitosveikla1">'Forma 13'!$N$214</definedName>
    <definedName name="VAS084_F_Vandenssiurbli3Geriamojovande7" localSheetId="12">'Forma 13'!$G$214</definedName>
    <definedName name="VAS084_F_Vandenssiurbli3Geriamojovande7">'Forma 13'!$G$214</definedName>
    <definedName name="VAS084_F_Vandenssiurbli3Geriamojovande8" localSheetId="12">'Forma 13'!$H$214</definedName>
    <definedName name="VAS084_F_Vandenssiurbli3Geriamojovande8">'Forma 13'!$H$214</definedName>
    <definedName name="VAS084_F_Vandenssiurbli3Geriamojovande9" localSheetId="12">'Forma 13'!$I$214</definedName>
    <definedName name="VAS084_F_Vandenssiurbli3Geriamojovande9">'Forma 13'!$I$214</definedName>
    <definedName name="VAS084_F_Vandenssiurbli3Kitareguliuoja1" localSheetId="12">'Forma 13'!$O$214</definedName>
    <definedName name="VAS084_F_Vandenssiurbli3Kitareguliuoja1">'Forma 13'!$O$214</definedName>
    <definedName name="VAS084_F_Vandenssiurbli3Kitosveiklosne1" localSheetId="12">'Forma 13'!$P$214</definedName>
    <definedName name="VAS084_F_Vandenssiurbli3Kitosveiklosne1">'Forma 13'!$P$214</definedName>
    <definedName name="VAS084_F_Vandenssiurbli3Nuotekudumblot1" localSheetId="12">'Forma 13'!$L$214</definedName>
    <definedName name="VAS084_F_Vandenssiurbli3Nuotekudumblot1">'Forma 13'!$L$214</definedName>
    <definedName name="VAS084_F_Vandenssiurbli3Nuotekusurinki1" localSheetId="12">'Forma 13'!$J$214</definedName>
    <definedName name="VAS084_F_Vandenssiurbli3Nuotekusurinki1">'Forma 13'!$J$214</definedName>
    <definedName name="VAS084_F_Vandenssiurbli3Nuotekuvalymas1" localSheetId="12">'Forma 13'!$K$214</definedName>
    <definedName name="VAS084_F_Vandenssiurbli3Nuotekuvalymas1">'Forma 13'!$K$214</definedName>
    <definedName name="VAS084_F_Vandenssiurbli3Pavirsiniunuot1" localSheetId="12">'Forma 13'!$M$214</definedName>
    <definedName name="VAS084_F_Vandenssiurbli3Pavirsiniunuot1">'Forma 13'!$M$214</definedName>
  </definedNames>
  <calcPr calcId="191029"/>
</workbook>
</file>

<file path=xl/calcChain.xml><?xml version="1.0" encoding="utf-8"?>
<calcChain xmlns="http://schemas.openxmlformats.org/spreadsheetml/2006/main">
  <c r="P252" i="14" l="1"/>
  <c r="O252" i="14"/>
  <c r="N252" i="14"/>
  <c r="M252" i="14"/>
  <c r="L252" i="14"/>
  <c r="K252" i="14"/>
  <c r="J252" i="14"/>
  <c r="I252" i="14"/>
  <c r="H252" i="14"/>
  <c r="G252" i="14"/>
  <c r="P248" i="14"/>
  <c r="O248" i="14"/>
  <c r="N248" i="14"/>
  <c r="M248" i="14"/>
  <c r="L248" i="14"/>
  <c r="K248" i="14"/>
  <c r="J248" i="14"/>
  <c r="I248" i="14"/>
  <c r="H248" i="14"/>
  <c r="G248" i="14"/>
  <c r="P244" i="14"/>
  <c r="P243" i="14" s="1"/>
  <c r="O244" i="14"/>
  <c r="O243" i="14" s="1"/>
  <c r="N244" i="14"/>
  <c r="N243" i="14" s="1"/>
  <c r="M244" i="14"/>
  <c r="L244" i="14"/>
  <c r="K244" i="14"/>
  <c r="J244" i="14"/>
  <c r="J243" i="14" s="1"/>
  <c r="I244" i="14"/>
  <c r="H244" i="14"/>
  <c r="H243" i="14" s="1"/>
  <c r="G244" i="14"/>
  <c r="G243" i="14" s="1"/>
  <c r="M243" i="14"/>
  <c r="L243" i="14"/>
  <c r="K243" i="14"/>
  <c r="P239" i="14"/>
  <c r="O239" i="14"/>
  <c r="N239" i="14"/>
  <c r="M239" i="14"/>
  <c r="L239" i="14"/>
  <c r="K239" i="14"/>
  <c r="J239" i="14"/>
  <c r="I239" i="14"/>
  <c r="I222" i="14"/>
  <c r="H239" i="14"/>
  <c r="G239" i="14"/>
  <c r="P235" i="14"/>
  <c r="O235" i="14"/>
  <c r="N235" i="14"/>
  <c r="M235" i="14"/>
  <c r="L235" i="14"/>
  <c r="K235" i="14"/>
  <c r="J235" i="14"/>
  <c r="I235" i="14"/>
  <c r="H235" i="14"/>
  <c r="G235" i="14"/>
  <c r="P231" i="14"/>
  <c r="O231" i="14"/>
  <c r="N231" i="14"/>
  <c r="M231" i="14"/>
  <c r="L231" i="14"/>
  <c r="L222" i="14" s="1"/>
  <c r="K231" i="14"/>
  <c r="J231" i="14"/>
  <c r="I231" i="14"/>
  <c r="H231" i="14"/>
  <c r="G231" i="14"/>
  <c r="P227" i="14"/>
  <c r="O227" i="14"/>
  <c r="N227" i="14"/>
  <c r="M227" i="14"/>
  <c r="L227" i="14"/>
  <c r="K227" i="14"/>
  <c r="K222" i="14" s="1"/>
  <c r="J227" i="14"/>
  <c r="I227" i="14"/>
  <c r="H227" i="14"/>
  <c r="G227" i="14"/>
  <c r="G222" i="14" s="1"/>
  <c r="P223" i="14"/>
  <c r="P222" i="14" s="1"/>
  <c r="O223" i="14"/>
  <c r="O222" i="14" s="1"/>
  <c r="N223" i="14"/>
  <c r="M223" i="14"/>
  <c r="L223" i="14"/>
  <c r="K223" i="14"/>
  <c r="J223" i="14"/>
  <c r="I223" i="14"/>
  <c r="H223" i="14"/>
  <c r="H222" i="14" s="1"/>
  <c r="G223" i="14"/>
  <c r="M222" i="14"/>
  <c r="P218" i="14"/>
  <c r="P213" i="14" s="1"/>
  <c r="O218" i="14"/>
  <c r="O213" i="14" s="1"/>
  <c r="N218" i="14"/>
  <c r="M218" i="14"/>
  <c r="L218" i="14"/>
  <c r="K218" i="14"/>
  <c r="K213" i="14" s="1"/>
  <c r="J218" i="14"/>
  <c r="J213" i="14" s="1"/>
  <c r="I218" i="14"/>
  <c r="I213" i="14" s="1"/>
  <c r="H218" i="14"/>
  <c r="G218" i="14"/>
  <c r="P214" i="14"/>
  <c r="O214" i="14"/>
  <c r="N214" i="14"/>
  <c r="M214" i="14"/>
  <c r="L214" i="14"/>
  <c r="K214" i="14"/>
  <c r="J214" i="14"/>
  <c r="I214" i="14"/>
  <c r="H214" i="14"/>
  <c r="G214" i="14"/>
  <c r="G213" i="14" s="1"/>
  <c r="N213" i="14"/>
  <c r="M213" i="14"/>
  <c r="L213" i="14"/>
  <c r="H213" i="14"/>
  <c r="P209" i="14"/>
  <c r="O209" i="14"/>
  <c r="N209" i="14"/>
  <c r="M209" i="14"/>
  <c r="L209" i="14"/>
  <c r="K209" i="14"/>
  <c r="J209" i="14"/>
  <c r="J188" i="14" s="1"/>
  <c r="I209" i="14"/>
  <c r="H209" i="14"/>
  <c r="G209" i="14"/>
  <c r="P205" i="14"/>
  <c r="O205" i="14"/>
  <c r="N205" i="14"/>
  <c r="M205" i="14"/>
  <c r="L205" i="14"/>
  <c r="K205" i="14"/>
  <c r="J205" i="14"/>
  <c r="I205" i="14"/>
  <c r="H205" i="14"/>
  <c r="G205" i="14"/>
  <c r="P201" i="14"/>
  <c r="O201" i="14"/>
  <c r="N201" i="14"/>
  <c r="M201" i="14"/>
  <c r="L201" i="14"/>
  <c r="K201" i="14"/>
  <c r="J201" i="14"/>
  <c r="I201" i="14"/>
  <c r="H201" i="14"/>
  <c r="G201" i="14"/>
  <c r="P197" i="14"/>
  <c r="P188" i="14" s="1"/>
  <c r="O197" i="14"/>
  <c r="N197" i="14"/>
  <c r="M197" i="14"/>
  <c r="L197" i="14"/>
  <c r="K197" i="14"/>
  <c r="J197" i="14"/>
  <c r="I197" i="14"/>
  <c r="H197" i="14"/>
  <c r="G197" i="14"/>
  <c r="P193" i="14"/>
  <c r="O193" i="14"/>
  <c r="O188" i="14" s="1"/>
  <c r="N193" i="14"/>
  <c r="M193" i="14"/>
  <c r="L193" i="14"/>
  <c r="K193" i="14"/>
  <c r="J193" i="14"/>
  <c r="I193" i="14"/>
  <c r="H193" i="14"/>
  <c r="G193" i="14"/>
  <c r="P189" i="14"/>
  <c r="O189" i="14"/>
  <c r="N189" i="14"/>
  <c r="M189" i="14"/>
  <c r="M188" i="14" s="1"/>
  <c r="L189" i="14"/>
  <c r="L188" i="14" s="1"/>
  <c r="K189" i="14"/>
  <c r="J189" i="14"/>
  <c r="I189" i="14"/>
  <c r="H189" i="14"/>
  <c r="H188" i="14" s="1"/>
  <c r="G189" i="14"/>
  <c r="G188" i="14" s="1"/>
  <c r="K188" i="14"/>
  <c r="I188" i="14"/>
  <c r="P184" i="14"/>
  <c r="O184" i="14"/>
  <c r="N184" i="14"/>
  <c r="M184" i="14"/>
  <c r="L184" i="14"/>
  <c r="K184" i="14"/>
  <c r="J184" i="14"/>
  <c r="I184" i="14"/>
  <c r="H184" i="14"/>
  <c r="G184" i="14"/>
  <c r="P180" i="14"/>
  <c r="O180" i="14"/>
  <c r="N180" i="14"/>
  <c r="N175" i="14" s="1"/>
  <c r="M180" i="14"/>
  <c r="M175" i="14" s="1"/>
  <c r="L180" i="14"/>
  <c r="K180" i="14"/>
  <c r="J180" i="14"/>
  <c r="I180" i="14"/>
  <c r="H180" i="14"/>
  <c r="H175" i="14" s="1"/>
  <c r="G180" i="14"/>
  <c r="P176" i="14"/>
  <c r="O176" i="14"/>
  <c r="N176" i="14"/>
  <c r="M176" i="14"/>
  <c r="L176" i="14"/>
  <c r="L175" i="14" s="1"/>
  <c r="L174" i="14" s="1"/>
  <c r="K176" i="14"/>
  <c r="J176" i="14"/>
  <c r="J175" i="14" s="1"/>
  <c r="I176" i="14"/>
  <c r="H176" i="14"/>
  <c r="G176" i="14"/>
  <c r="G175" i="14" s="1"/>
  <c r="G174" i="14" s="1"/>
  <c r="P175" i="14"/>
  <c r="P174" i="14" s="1"/>
  <c r="O175" i="14"/>
  <c r="O174" i="14" s="1"/>
  <c r="K175" i="14"/>
  <c r="I175" i="14"/>
  <c r="P170" i="14"/>
  <c r="O170" i="14"/>
  <c r="N170" i="14"/>
  <c r="M170" i="14"/>
  <c r="L170" i="14"/>
  <c r="K170" i="14"/>
  <c r="J170" i="14"/>
  <c r="I170" i="14"/>
  <c r="H170" i="14"/>
  <c r="G170" i="14"/>
  <c r="P166" i="14"/>
  <c r="O166" i="14"/>
  <c r="N166" i="14"/>
  <c r="M166" i="14"/>
  <c r="L166" i="14"/>
  <c r="K166" i="14"/>
  <c r="J166" i="14"/>
  <c r="I166" i="14"/>
  <c r="H166" i="14"/>
  <c r="G166" i="14"/>
  <c r="P162" i="14"/>
  <c r="P161" i="14" s="1"/>
  <c r="O162" i="14"/>
  <c r="O161" i="14" s="1"/>
  <c r="N162" i="14"/>
  <c r="M162" i="14"/>
  <c r="L162" i="14"/>
  <c r="K162" i="14"/>
  <c r="K161" i="14" s="1"/>
  <c r="J162" i="14"/>
  <c r="J161" i="14" s="1"/>
  <c r="I162" i="14"/>
  <c r="I161" i="14" s="1"/>
  <c r="H162" i="14"/>
  <c r="G162" i="14"/>
  <c r="N161" i="14"/>
  <c r="M161" i="14"/>
  <c r="L161" i="14"/>
  <c r="H161" i="14"/>
  <c r="G161" i="14"/>
  <c r="P157" i="14"/>
  <c r="O157" i="14"/>
  <c r="N157" i="14"/>
  <c r="M157" i="14"/>
  <c r="L157" i="14"/>
  <c r="K157" i="14"/>
  <c r="J157" i="14"/>
  <c r="I157" i="14"/>
  <c r="H157" i="14"/>
  <c r="G157" i="14"/>
  <c r="P153" i="14"/>
  <c r="O153" i="14"/>
  <c r="N153" i="14"/>
  <c r="M153" i="14"/>
  <c r="L153" i="14"/>
  <c r="K153" i="14"/>
  <c r="J153" i="14"/>
  <c r="I153" i="14"/>
  <c r="I140" i="14" s="1"/>
  <c r="H153" i="14"/>
  <c r="G153" i="14"/>
  <c r="P149" i="14"/>
  <c r="O149" i="14"/>
  <c r="N149" i="14"/>
  <c r="M149" i="14"/>
  <c r="L149" i="14"/>
  <c r="K149" i="14"/>
  <c r="J149" i="14"/>
  <c r="I149" i="14"/>
  <c r="H149" i="14"/>
  <c r="G149" i="14"/>
  <c r="G140" i="14" s="1"/>
  <c r="P145" i="14"/>
  <c r="O145" i="14"/>
  <c r="N145" i="14"/>
  <c r="M145" i="14"/>
  <c r="L145" i="14"/>
  <c r="K145" i="14"/>
  <c r="J145" i="14"/>
  <c r="I145" i="14"/>
  <c r="H145" i="14"/>
  <c r="G145" i="14"/>
  <c r="P141" i="14"/>
  <c r="O141" i="14"/>
  <c r="O140" i="14" s="1"/>
  <c r="N141" i="14"/>
  <c r="M141" i="14"/>
  <c r="M140" i="14" s="1"/>
  <c r="L141" i="14"/>
  <c r="L140" i="14" s="1"/>
  <c r="K141" i="14"/>
  <c r="K140" i="14" s="1"/>
  <c r="J141" i="14"/>
  <c r="I141" i="14"/>
  <c r="H141" i="14"/>
  <c r="G141" i="14"/>
  <c r="P140" i="14"/>
  <c r="N140" i="14"/>
  <c r="J140" i="14"/>
  <c r="H140" i="14"/>
  <c r="P136" i="14"/>
  <c r="P131" i="14"/>
  <c r="O136" i="14"/>
  <c r="N136" i="14"/>
  <c r="M136" i="14"/>
  <c r="M131" i="14" s="1"/>
  <c r="L136" i="14"/>
  <c r="K136" i="14"/>
  <c r="J136" i="14"/>
  <c r="I136" i="14"/>
  <c r="H136" i="14"/>
  <c r="G136" i="14"/>
  <c r="P132" i="14"/>
  <c r="O132" i="14"/>
  <c r="N132" i="14"/>
  <c r="M132" i="14"/>
  <c r="L132" i="14"/>
  <c r="L131" i="14" s="1"/>
  <c r="K132" i="14"/>
  <c r="K131" i="14" s="1"/>
  <c r="J132" i="14"/>
  <c r="J131" i="14" s="1"/>
  <c r="I132" i="14"/>
  <c r="H132" i="14"/>
  <c r="G132" i="14"/>
  <c r="G131" i="14" s="1"/>
  <c r="O131" i="14"/>
  <c r="N131" i="14"/>
  <c r="I131" i="14"/>
  <c r="H131" i="14"/>
  <c r="P127" i="14"/>
  <c r="O127" i="14"/>
  <c r="N127" i="14"/>
  <c r="M127" i="14"/>
  <c r="L127" i="14"/>
  <c r="K127" i="14"/>
  <c r="J127" i="14"/>
  <c r="I127" i="14"/>
  <c r="H127" i="14"/>
  <c r="G127" i="14"/>
  <c r="P123" i="14"/>
  <c r="O123" i="14"/>
  <c r="N123" i="14"/>
  <c r="M123" i="14"/>
  <c r="L123" i="14"/>
  <c r="K123" i="14"/>
  <c r="J123" i="14"/>
  <c r="I123" i="14"/>
  <c r="H123" i="14"/>
  <c r="G123" i="14"/>
  <c r="P119" i="14"/>
  <c r="O119" i="14"/>
  <c r="N119" i="14"/>
  <c r="M119" i="14"/>
  <c r="L119" i="14"/>
  <c r="K119" i="14"/>
  <c r="J119" i="14"/>
  <c r="I119" i="14"/>
  <c r="H119" i="14"/>
  <c r="G119" i="14"/>
  <c r="P115" i="14"/>
  <c r="O115" i="14"/>
  <c r="N115" i="14"/>
  <c r="M115" i="14"/>
  <c r="L115" i="14"/>
  <c r="L106" i="14" s="1"/>
  <c r="K115" i="14"/>
  <c r="J115" i="14"/>
  <c r="I115" i="14"/>
  <c r="H115" i="14"/>
  <c r="G115" i="14"/>
  <c r="P111" i="14"/>
  <c r="O111" i="14"/>
  <c r="N111" i="14"/>
  <c r="M111" i="14"/>
  <c r="L111" i="14"/>
  <c r="K111" i="14"/>
  <c r="J111" i="14"/>
  <c r="I111" i="14"/>
  <c r="H111" i="14"/>
  <c r="G111" i="14"/>
  <c r="P107" i="14"/>
  <c r="P106" i="14" s="1"/>
  <c r="O107" i="14"/>
  <c r="N107" i="14"/>
  <c r="M107" i="14"/>
  <c r="L107" i="14"/>
  <c r="K107" i="14"/>
  <c r="K106" i="14" s="1"/>
  <c r="J107" i="14"/>
  <c r="I107" i="14"/>
  <c r="I106" i="14" s="1"/>
  <c r="H107" i="14"/>
  <c r="H106" i="14" s="1"/>
  <c r="H92" i="14" s="1"/>
  <c r="G107" i="14"/>
  <c r="O106" i="14"/>
  <c r="M106" i="14"/>
  <c r="G106" i="14"/>
  <c r="P102" i="14"/>
  <c r="O102" i="14"/>
  <c r="N102" i="14"/>
  <c r="M102" i="14"/>
  <c r="L102" i="14"/>
  <c r="K102" i="14"/>
  <c r="J102" i="14"/>
  <c r="J93" i="14" s="1"/>
  <c r="I102" i="14"/>
  <c r="H102" i="14"/>
  <c r="G102" i="14"/>
  <c r="P98" i="14"/>
  <c r="O98" i="14"/>
  <c r="N98" i="14"/>
  <c r="N93" i="14" s="1"/>
  <c r="M98" i="14"/>
  <c r="L98" i="14"/>
  <c r="K98" i="14"/>
  <c r="J98" i="14"/>
  <c r="I98" i="14"/>
  <c r="H98" i="14"/>
  <c r="H93" i="14" s="1"/>
  <c r="G98" i="14"/>
  <c r="P94" i="14"/>
  <c r="O94" i="14"/>
  <c r="O93" i="14" s="1"/>
  <c r="N94" i="14"/>
  <c r="M94" i="14"/>
  <c r="M93" i="14" s="1"/>
  <c r="M92" i="14" s="1"/>
  <c r="L94" i="14"/>
  <c r="L93" i="14" s="1"/>
  <c r="K94" i="14"/>
  <c r="J94" i="14"/>
  <c r="I94" i="14"/>
  <c r="I93" i="14" s="1"/>
  <c r="H94" i="14"/>
  <c r="G94" i="14"/>
  <c r="G93" i="14" s="1"/>
  <c r="P93" i="14"/>
  <c r="K93" i="14"/>
  <c r="P88" i="14"/>
  <c r="O88" i="14"/>
  <c r="N88" i="14"/>
  <c r="M88" i="14"/>
  <c r="L88" i="14"/>
  <c r="K88" i="14"/>
  <c r="J88" i="14"/>
  <c r="I88" i="14"/>
  <c r="H88" i="14"/>
  <c r="G88" i="14"/>
  <c r="P84" i="14"/>
  <c r="P79" i="14" s="1"/>
  <c r="O84" i="14"/>
  <c r="O79" i="14" s="1"/>
  <c r="N84" i="14"/>
  <c r="M84" i="14"/>
  <c r="L84" i="14"/>
  <c r="K84" i="14"/>
  <c r="K79" i="14" s="1"/>
  <c r="J84" i="14"/>
  <c r="I84" i="14"/>
  <c r="I79" i="14" s="1"/>
  <c r="H84" i="14"/>
  <c r="G84" i="14"/>
  <c r="P80" i="14"/>
  <c r="O80" i="14"/>
  <c r="N80" i="14"/>
  <c r="M80" i="14"/>
  <c r="M79" i="14" s="1"/>
  <c r="L80" i="14"/>
  <c r="K80" i="14"/>
  <c r="J80" i="14"/>
  <c r="I80" i="14"/>
  <c r="H80" i="14"/>
  <c r="G80" i="14"/>
  <c r="G79" i="14" s="1"/>
  <c r="N79" i="14"/>
  <c r="L79" i="14"/>
  <c r="J79" i="14"/>
  <c r="H79" i="14"/>
  <c r="P75" i="14"/>
  <c r="O75" i="14"/>
  <c r="N75" i="14"/>
  <c r="M75" i="14"/>
  <c r="L75" i="14"/>
  <c r="K75" i="14"/>
  <c r="J75" i="14"/>
  <c r="J58" i="14" s="1"/>
  <c r="I75" i="14"/>
  <c r="H75" i="14"/>
  <c r="G75" i="14"/>
  <c r="P71" i="14"/>
  <c r="O71" i="14"/>
  <c r="N71" i="14"/>
  <c r="M71" i="14"/>
  <c r="L71" i="14"/>
  <c r="K71" i="14"/>
  <c r="J71" i="14"/>
  <c r="I71" i="14"/>
  <c r="H71" i="14"/>
  <c r="H58" i="14" s="1"/>
  <c r="G71" i="14"/>
  <c r="P67" i="14"/>
  <c r="O67" i="14"/>
  <c r="N67" i="14"/>
  <c r="M67" i="14"/>
  <c r="L67" i="14"/>
  <c r="K67" i="14"/>
  <c r="J67" i="14"/>
  <c r="I67" i="14"/>
  <c r="H67" i="14"/>
  <c r="G67" i="14"/>
  <c r="P63" i="14"/>
  <c r="P58" i="14" s="1"/>
  <c r="O63" i="14"/>
  <c r="N63" i="14"/>
  <c r="M63" i="14"/>
  <c r="L63" i="14"/>
  <c r="K63" i="14"/>
  <c r="J63" i="14"/>
  <c r="I63" i="14"/>
  <c r="H63" i="14"/>
  <c r="G63" i="14"/>
  <c r="P59" i="14"/>
  <c r="O59" i="14"/>
  <c r="O58" i="14" s="1"/>
  <c r="N59" i="14"/>
  <c r="N58" i="14" s="1"/>
  <c r="M59" i="14"/>
  <c r="L59" i="14"/>
  <c r="K59" i="14"/>
  <c r="K58" i="14" s="1"/>
  <c r="J59" i="14"/>
  <c r="I59" i="14"/>
  <c r="H59" i="14"/>
  <c r="G59" i="14"/>
  <c r="M58" i="14"/>
  <c r="L58" i="14"/>
  <c r="I58" i="14"/>
  <c r="G58" i="14"/>
  <c r="P54" i="14"/>
  <c r="O54" i="14"/>
  <c r="N54" i="14"/>
  <c r="M54" i="14"/>
  <c r="L54" i="14"/>
  <c r="K54" i="14"/>
  <c r="J54" i="14"/>
  <c r="J49" i="14" s="1"/>
  <c r="I54" i="14"/>
  <c r="H54" i="14"/>
  <c r="G54" i="14"/>
  <c r="P50" i="14"/>
  <c r="O50" i="14"/>
  <c r="O49" i="14" s="1"/>
  <c r="N50" i="14"/>
  <c r="M50" i="14"/>
  <c r="M49" i="14" s="1"/>
  <c r="L50" i="14"/>
  <c r="L49" i="14"/>
  <c r="K50" i="14"/>
  <c r="K49" i="14" s="1"/>
  <c r="J50" i="14"/>
  <c r="I50" i="14"/>
  <c r="I49" i="14" s="1"/>
  <c r="H50" i="14"/>
  <c r="G50" i="14"/>
  <c r="G49" i="14" s="1"/>
  <c r="P49" i="14"/>
  <c r="N49" i="14"/>
  <c r="H49" i="14"/>
  <c r="P45" i="14"/>
  <c r="O45" i="14"/>
  <c r="N45" i="14"/>
  <c r="M45" i="14"/>
  <c r="L45" i="14"/>
  <c r="K45" i="14"/>
  <c r="J45" i="14"/>
  <c r="I45" i="14"/>
  <c r="H45" i="14"/>
  <c r="G45" i="14"/>
  <c r="P41" i="14"/>
  <c r="O41" i="14"/>
  <c r="N41" i="14"/>
  <c r="M41" i="14"/>
  <c r="L41" i="14"/>
  <c r="K41" i="14"/>
  <c r="J41" i="14"/>
  <c r="I41" i="14"/>
  <c r="H41" i="14"/>
  <c r="G41" i="14"/>
  <c r="P37" i="14"/>
  <c r="O37" i="14"/>
  <c r="N37" i="14"/>
  <c r="N24" i="14" s="1"/>
  <c r="M37" i="14"/>
  <c r="L37" i="14"/>
  <c r="K37" i="14"/>
  <c r="J37" i="14"/>
  <c r="I37" i="14"/>
  <c r="H37" i="14"/>
  <c r="G37" i="14"/>
  <c r="P33" i="14"/>
  <c r="O33" i="14"/>
  <c r="N33" i="14"/>
  <c r="M33" i="14"/>
  <c r="L33" i="14"/>
  <c r="K33" i="14"/>
  <c r="J33" i="14"/>
  <c r="I33" i="14"/>
  <c r="H33" i="14"/>
  <c r="G33" i="14"/>
  <c r="P29" i="14"/>
  <c r="P24" i="14" s="1"/>
  <c r="O29" i="14"/>
  <c r="N29" i="14"/>
  <c r="M29" i="14"/>
  <c r="L29" i="14"/>
  <c r="K29" i="14"/>
  <c r="J29" i="14"/>
  <c r="I29" i="14"/>
  <c r="H29" i="14"/>
  <c r="G29" i="14"/>
  <c r="P25" i="14"/>
  <c r="O25" i="14"/>
  <c r="N25" i="14"/>
  <c r="M25" i="14"/>
  <c r="M24" i="14" s="1"/>
  <c r="L25" i="14"/>
  <c r="L24" i="14" s="1"/>
  <c r="L10" i="14" s="1"/>
  <c r="K25" i="14"/>
  <c r="K24" i="14" s="1"/>
  <c r="J25" i="14"/>
  <c r="J24" i="14" s="1"/>
  <c r="I25" i="14"/>
  <c r="H25" i="14"/>
  <c r="G25" i="14"/>
  <c r="O24" i="14"/>
  <c r="I24" i="14"/>
  <c r="H24" i="14"/>
  <c r="G24" i="14"/>
  <c r="P20" i="14"/>
  <c r="O20" i="14"/>
  <c r="N20" i="14"/>
  <c r="M20" i="14"/>
  <c r="L20" i="14"/>
  <c r="K20" i="14"/>
  <c r="J20" i="14"/>
  <c r="I20" i="14"/>
  <c r="H20" i="14"/>
  <c r="G20" i="14"/>
  <c r="P16" i="14"/>
  <c r="O16" i="14"/>
  <c r="N16" i="14"/>
  <c r="M16" i="14"/>
  <c r="L16" i="14"/>
  <c r="K16" i="14"/>
  <c r="J16" i="14"/>
  <c r="I16" i="14"/>
  <c r="H16" i="14"/>
  <c r="G16" i="14"/>
  <c r="P12" i="14"/>
  <c r="P11" i="14" s="1"/>
  <c r="O12" i="14"/>
  <c r="N12" i="14"/>
  <c r="N11" i="14" s="1"/>
  <c r="N10" i="14" s="1"/>
  <c r="M12" i="14"/>
  <c r="M11" i="14" s="1"/>
  <c r="L12" i="14"/>
  <c r="K12" i="14"/>
  <c r="J12" i="14"/>
  <c r="J11" i="14" s="1"/>
  <c r="I12" i="14"/>
  <c r="H12" i="14"/>
  <c r="H11" i="14" s="1"/>
  <c r="H10" i="14" s="1"/>
  <c r="G12" i="14"/>
  <c r="L11" i="14"/>
  <c r="K11" i="14"/>
  <c r="I11" i="14"/>
  <c r="G11" i="14"/>
  <c r="P252" i="13"/>
  <c r="O252" i="13"/>
  <c r="N252" i="13"/>
  <c r="M252" i="13"/>
  <c r="L252" i="13"/>
  <c r="K252" i="13"/>
  <c r="J252" i="13"/>
  <c r="I252" i="13"/>
  <c r="H252" i="13"/>
  <c r="G252" i="13"/>
  <c r="P248" i="13"/>
  <c r="O248" i="13"/>
  <c r="N248" i="13"/>
  <c r="M248" i="13"/>
  <c r="L248" i="13"/>
  <c r="K248" i="13"/>
  <c r="J248" i="13"/>
  <c r="I248" i="13"/>
  <c r="H248" i="13"/>
  <c r="G248" i="13"/>
  <c r="P244" i="13"/>
  <c r="O244" i="13"/>
  <c r="N244" i="13"/>
  <c r="N243" i="13" s="1"/>
  <c r="M244" i="13"/>
  <c r="L244" i="13"/>
  <c r="L243" i="13" s="1"/>
  <c r="K244" i="13"/>
  <c r="K243" i="13" s="1"/>
  <c r="J244" i="13"/>
  <c r="I244" i="13"/>
  <c r="H244" i="13"/>
  <c r="H243" i="13" s="1"/>
  <c r="G244" i="13"/>
  <c r="G243" i="13" s="1"/>
  <c r="P243" i="13"/>
  <c r="O243" i="13"/>
  <c r="J243" i="13"/>
  <c r="I243" i="13"/>
  <c r="P239" i="13"/>
  <c r="O239" i="13"/>
  <c r="N239" i="13"/>
  <c r="M239" i="13"/>
  <c r="L239" i="13"/>
  <c r="K239" i="13"/>
  <c r="J239" i="13"/>
  <c r="I239" i="13"/>
  <c r="H239" i="13"/>
  <c r="G239" i="13"/>
  <c r="P235" i="13"/>
  <c r="O235" i="13"/>
  <c r="N235" i="13"/>
  <c r="M235" i="13"/>
  <c r="L235" i="13"/>
  <c r="K235" i="13"/>
  <c r="J235" i="13"/>
  <c r="I235" i="13"/>
  <c r="H235" i="13"/>
  <c r="G235" i="13"/>
  <c r="P231" i="13"/>
  <c r="O231" i="13"/>
  <c r="O222" i="13" s="1"/>
  <c r="N231" i="13"/>
  <c r="M231" i="13"/>
  <c r="L231" i="13"/>
  <c r="K231" i="13"/>
  <c r="J231" i="13"/>
  <c r="I231" i="13"/>
  <c r="H231" i="13"/>
  <c r="G231" i="13"/>
  <c r="P227" i="13"/>
  <c r="O227" i="13"/>
  <c r="N227" i="13"/>
  <c r="M227" i="13"/>
  <c r="L227" i="13"/>
  <c r="K227" i="13"/>
  <c r="J227" i="13"/>
  <c r="I227" i="13"/>
  <c r="H227" i="13"/>
  <c r="G227" i="13"/>
  <c r="P223" i="13"/>
  <c r="O223" i="13"/>
  <c r="N223" i="13"/>
  <c r="N222" i="13" s="1"/>
  <c r="M223" i="13"/>
  <c r="M222" i="13" s="1"/>
  <c r="L223" i="13"/>
  <c r="L222" i="13" s="1"/>
  <c r="K223" i="13"/>
  <c r="K222" i="13" s="1"/>
  <c r="J223" i="13"/>
  <c r="I223" i="13"/>
  <c r="H223" i="13"/>
  <c r="H222" i="13" s="1"/>
  <c r="G223" i="13"/>
  <c r="G222" i="13" s="1"/>
  <c r="P222" i="13"/>
  <c r="J222" i="13"/>
  <c r="I222" i="13"/>
  <c r="P218" i="13"/>
  <c r="O218" i="13"/>
  <c r="N218" i="13"/>
  <c r="M218" i="13"/>
  <c r="L218" i="13"/>
  <c r="K218" i="13"/>
  <c r="J218" i="13"/>
  <c r="I218" i="13"/>
  <c r="H218" i="13"/>
  <c r="G218" i="13"/>
  <c r="G213" i="13" s="1"/>
  <c r="P214" i="13"/>
  <c r="O214" i="13"/>
  <c r="O213" i="13"/>
  <c r="N214" i="13"/>
  <c r="N213" i="13" s="1"/>
  <c r="M214" i="13"/>
  <c r="M213" i="13" s="1"/>
  <c r="L214" i="13"/>
  <c r="K214" i="13"/>
  <c r="J214" i="13"/>
  <c r="J213" i="13" s="1"/>
  <c r="I214" i="13"/>
  <c r="I213" i="13" s="1"/>
  <c r="H214" i="13"/>
  <c r="H213" i="13" s="1"/>
  <c r="G214" i="13"/>
  <c r="P213" i="13"/>
  <c r="L213" i="13"/>
  <c r="K213" i="13"/>
  <c r="P209" i="13"/>
  <c r="O209" i="13"/>
  <c r="N209" i="13"/>
  <c r="M209" i="13"/>
  <c r="L209" i="13"/>
  <c r="K209" i="13"/>
  <c r="J209" i="13"/>
  <c r="I209" i="13"/>
  <c r="H209" i="13"/>
  <c r="G209" i="13"/>
  <c r="P205" i="13"/>
  <c r="O205" i="13"/>
  <c r="N205" i="13"/>
  <c r="M205" i="13"/>
  <c r="L205" i="13"/>
  <c r="K205" i="13"/>
  <c r="J205" i="13"/>
  <c r="I205" i="13"/>
  <c r="H205" i="13"/>
  <c r="G205" i="13"/>
  <c r="P201" i="13"/>
  <c r="O201" i="13"/>
  <c r="N201" i="13"/>
  <c r="M201" i="13"/>
  <c r="L201" i="13"/>
  <c r="K201" i="13"/>
  <c r="K188" i="13" s="1"/>
  <c r="J201" i="13"/>
  <c r="I201" i="13"/>
  <c r="H201" i="13"/>
  <c r="G201" i="13"/>
  <c r="P197" i="13"/>
  <c r="O197" i="13"/>
  <c r="N197" i="13"/>
  <c r="M197" i="13"/>
  <c r="L197" i="13"/>
  <c r="K197" i="13"/>
  <c r="J197" i="13"/>
  <c r="I197" i="13"/>
  <c r="H197" i="13"/>
  <c r="G197" i="13"/>
  <c r="P193" i="13"/>
  <c r="O193" i="13"/>
  <c r="N193" i="13"/>
  <c r="M193" i="13"/>
  <c r="L193" i="13"/>
  <c r="K193" i="13"/>
  <c r="J193" i="13"/>
  <c r="I193" i="13"/>
  <c r="H193" i="13"/>
  <c r="G193" i="13"/>
  <c r="P189" i="13"/>
  <c r="P188" i="13" s="1"/>
  <c r="O189" i="13"/>
  <c r="O188" i="13" s="1"/>
  <c r="N189" i="13"/>
  <c r="M189" i="13"/>
  <c r="L189" i="13"/>
  <c r="K189" i="13"/>
  <c r="J189" i="13"/>
  <c r="J188" i="13" s="1"/>
  <c r="I189" i="13"/>
  <c r="H189" i="13"/>
  <c r="H188" i="13" s="1"/>
  <c r="G189" i="13"/>
  <c r="G188" i="13" s="1"/>
  <c r="N188" i="13"/>
  <c r="L188" i="13"/>
  <c r="P184" i="13"/>
  <c r="P175" i="13" s="1"/>
  <c r="P174" i="13" s="1"/>
  <c r="O184" i="13"/>
  <c r="N184" i="13"/>
  <c r="M184" i="13"/>
  <c r="L184" i="13"/>
  <c r="K184" i="13"/>
  <c r="J184" i="13"/>
  <c r="I184" i="13"/>
  <c r="H184" i="13"/>
  <c r="G184" i="13"/>
  <c r="P180" i="13"/>
  <c r="O180" i="13"/>
  <c r="O175" i="13" s="1"/>
  <c r="N180" i="13"/>
  <c r="M180" i="13"/>
  <c r="L180" i="13"/>
  <c r="K180" i="13"/>
  <c r="K175" i="13" s="1"/>
  <c r="J180" i="13"/>
  <c r="I180" i="13"/>
  <c r="H180" i="13"/>
  <c r="H175" i="13" s="1"/>
  <c r="G180" i="13"/>
  <c r="P176" i="13"/>
  <c r="O176" i="13"/>
  <c r="N176" i="13"/>
  <c r="M176" i="13"/>
  <c r="M175" i="13" s="1"/>
  <c r="L176" i="13"/>
  <c r="L175" i="13" s="1"/>
  <c r="K176" i="13"/>
  <c r="J176" i="13"/>
  <c r="I176" i="13"/>
  <c r="I175" i="13" s="1"/>
  <c r="H176" i="13"/>
  <c r="G176" i="13"/>
  <c r="J175" i="13"/>
  <c r="J174" i="13"/>
  <c r="G175" i="13"/>
  <c r="P170" i="13"/>
  <c r="O170" i="13"/>
  <c r="N170" i="13"/>
  <c r="M170" i="13"/>
  <c r="L170" i="13"/>
  <c r="K170" i="13"/>
  <c r="J170" i="13"/>
  <c r="I170" i="13"/>
  <c r="H170" i="13"/>
  <c r="G170" i="13"/>
  <c r="P166" i="13"/>
  <c r="O166" i="13"/>
  <c r="N166" i="13"/>
  <c r="M166" i="13"/>
  <c r="L166" i="13"/>
  <c r="K166" i="13"/>
  <c r="J166" i="13"/>
  <c r="I166" i="13"/>
  <c r="I161" i="13" s="1"/>
  <c r="H166" i="13"/>
  <c r="G166" i="13"/>
  <c r="P162" i="13"/>
  <c r="P161" i="13" s="1"/>
  <c r="O162" i="13"/>
  <c r="N162" i="13"/>
  <c r="M162" i="13"/>
  <c r="M161" i="13" s="1"/>
  <c r="L162" i="13"/>
  <c r="L161" i="13" s="1"/>
  <c r="K162" i="13"/>
  <c r="J162" i="13"/>
  <c r="J161" i="13" s="1"/>
  <c r="I162" i="13"/>
  <c r="H162" i="13"/>
  <c r="G162" i="13"/>
  <c r="O161" i="13"/>
  <c r="N161" i="13"/>
  <c r="H161" i="13"/>
  <c r="G161" i="13"/>
  <c r="P157" i="13"/>
  <c r="O157" i="13"/>
  <c r="N157" i="13"/>
  <c r="M157" i="13"/>
  <c r="L157" i="13"/>
  <c r="K157" i="13"/>
  <c r="J157" i="13"/>
  <c r="I157" i="13"/>
  <c r="H157" i="13"/>
  <c r="G157" i="13"/>
  <c r="P153" i="13"/>
  <c r="P140" i="13" s="1"/>
  <c r="O153" i="13"/>
  <c r="N153" i="13"/>
  <c r="M153" i="13"/>
  <c r="L153" i="13"/>
  <c r="K153" i="13"/>
  <c r="J153" i="13"/>
  <c r="I153" i="13"/>
  <c r="H153" i="13"/>
  <c r="G153" i="13"/>
  <c r="P149" i="13"/>
  <c r="O149" i="13"/>
  <c r="N149" i="13"/>
  <c r="N140" i="13" s="1"/>
  <c r="M149" i="13"/>
  <c r="L149" i="13"/>
  <c r="K149" i="13"/>
  <c r="J149" i="13"/>
  <c r="I149" i="13"/>
  <c r="H149" i="13"/>
  <c r="G149" i="13"/>
  <c r="P145" i="13"/>
  <c r="O145" i="13"/>
  <c r="N145" i="13"/>
  <c r="M145" i="13"/>
  <c r="L145" i="13"/>
  <c r="K145" i="13"/>
  <c r="J145" i="13"/>
  <c r="I145" i="13"/>
  <c r="H145" i="13"/>
  <c r="G145" i="13"/>
  <c r="P141" i="13"/>
  <c r="O141" i="13"/>
  <c r="O140" i="13" s="1"/>
  <c r="N141" i="13"/>
  <c r="M141" i="13"/>
  <c r="L141" i="13"/>
  <c r="L140" i="13" s="1"/>
  <c r="K141" i="13"/>
  <c r="J141" i="13"/>
  <c r="I141" i="13"/>
  <c r="H141" i="13"/>
  <c r="G141" i="13"/>
  <c r="J140" i="13"/>
  <c r="I140" i="13"/>
  <c r="H140" i="13"/>
  <c r="G140" i="13"/>
  <c r="P136" i="13"/>
  <c r="O136" i="13"/>
  <c r="N136" i="13"/>
  <c r="M136" i="13"/>
  <c r="L136" i="13"/>
  <c r="L131" i="13" s="1"/>
  <c r="K136" i="13"/>
  <c r="J136" i="13"/>
  <c r="I136" i="13"/>
  <c r="H136" i="13"/>
  <c r="G136" i="13"/>
  <c r="P132" i="13"/>
  <c r="P131" i="13" s="1"/>
  <c r="O132" i="13"/>
  <c r="N132" i="13"/>
  <c r="M132" i="13"/>
  <c r="L132" i="13"/>
  <c r="K132" i="13"/>
  <c r="J132" i="13"/>
  <c r="J131" i="13" s="1"/>
  <c r="I132" i="13"/>
  <c r="H132" i="13"/>
  <c r="H131" i="13" s="1"/>
  <c r="G132" i="13"/>
  <c r="G131" i="13" s="1"/>
  <c r="O131" i="13"/>
  <c r="N131" i="13"/>
  <c r="M131" i="13"/>
  <c r="K131" i="13"/>
  <c r="I131" i="13"/>
  <c r="P127" i="13"/>
  <c r="O127" i="13"/>
  <c r="N127" i="13"/>
  <c r="M127" i="13"/>
  <c r="M106" i="13" s="1"/>
  <c r="L127" i="13"/>
  <c r="K127" i="13"/>
  <c r="J127" i="13"/>
  <c r="I127" i="13"/>
  <c r="H127" i="13"/>
  <c r="G127" i="13"/>
  <c r="P123" i="13"/>
  <c r="O123" i="13"/>
  <c r="N123" i="13"/>
  <c r="M123" i="13"/>
  <c r="L123" i="13"/>
  <c r="K123" i="13"/>
  <c r="J123" i="13"/>
  <c r="I123" i="13"/>
  <c r="H123" i="13"/>
  <c r="G123" i="13"/>
  <c r="P119" i="13"/>
  <c r="O119" i="13"/>
  <c r="N119" i="13"/>
  <c r="M119" i="13"/>
  <c r="L119" i="13"/>
  <c r="K119" i="13"/>
  <c r="J119" i="13"/>
  <c r="I119" i="13"/>
  <c r="I106" i="13" s="1"/>
  <c r="H119" i="13"/>
  <c r="G119" i="13"/>
  <c r="P115" i="13"/>
  <c r="O115" i="13"/>
  <c r="N115" i="13"/>
  <c r="M115" i="13"/>
  <c r="L115" i="13"/>
  <c r="K115" i="13"/>
  <c r="J115" i="13"/>
  <c r="I115" i="13"/>
  <c r="H115" i="13"/>
  <c r="G115" i="13"/>
  <c r="P111" i="13"/>
  <c r="O111" i="13"/>
  <c r="N111" i="13"/>
  <c r="M111" i="13"/>
  <c r="L111" i="13"/>
  <c r="K111" i="13"/>
  <c r="J111" i="13"/>
  <c r="I111" i="13"/>
  <c r="H111" i="13"/>
  <c r="G111" i="13"/>
  <c r="P107" i="13"/>
  <c r="O107" i="13"/>
  <c r="O106" i="13" s="1"/>
  <c r="N107" i="13"/>
  <c r="N106" i="13" s="1"/>
  <c r="M107" i="13"/>
  <c r="L107" i="13"/>
  <c r="L106" i="13" s="1"/>
  <c r="K107" i="13"/>
  <c r="J107" i="13"/>
  <c r="I107" i="13"/>
  <c r="H107" i="13"/>
  <c r="H106" i="13" s="1"/>
  <c r="G107" i="13"/>
  <c r="P106" i="13"/>
  <c r="J106" i="13"/>
  <c r="P102" i="13"/>
  <c r="O102" i="13"/>
  <c r="N102" i="13"/>
  <c r="N93" i="13" s="1"/>
  <c r="N92" i="13" s="1"/>
  <c r="M102" i="13"/>
  <c r="L102" i="13"/>
  <c r="K102" i="13"/>
  <c r="J102" i="13"/>
  <c r="I102" i="13"/>
  <c r="H102" i="13"/>
  <c r="G102" i="13"/>
  <c r="P98" i="13"/>
  <c r="O98" i="13"/>
  <c r="N98" i="13"/>
  <c r="M98" i="13"/>
  <c r="M93" i="13" s="1"/>
  <c r="L98" i="13"/>
  <c r="L93" i="13" s="1"/>
  <c r="K98" i="13"/>
  <c r="K93" i="13" s="1"/>
  <c r="J98" i="13"/>
  <c r="I98" i="13"/>
  <c r="H98" i="13"/>
  <c r="G98" i="13"/>
  <c r="P94" i="13"/>
  <c r="O94" i="13"/>
  <c r="N94" i="13"/>
  <c r="M94" i="13"/>
  <c r="L94" i="13"/>
  <c r="K94" i="13"/>
  <c r="J94" i="13"/>
  <c r="I94" i="13"/>
  <c r="I93" i="13" s="1"/>
  <c r="I92" i="13" s="1"/>
  <c r="H94" i="13"/>
  <c r="G94" i="13"/>
  <c r="G93" i="13"/>
  <c r="P93" i="13"/>
  <c r="O93" i="13"/>
  <c r="O92" i="13" s="1"/>
  <c r="J93" i="13"/>
  <c r="H93" i="13"/>
  <c r="P88" i="13"/>
  <c r="O88" i="13"/>
  <c r="N88" i="13"/>
  <c r="M88" i="13"/>
  <c r="L88" i="13"/>
  <c r="K88" i="13"/>
  <c r="J88" i="13"/>
  <c r="I88" i="13"/>
  <c r="H88" i="13"/>
  <c r="G88" i="13"/>
  <c r="P84" i="13"/>
  <c r="O84" i="13"/>
  <c r="N84" i="13"/>
  <c r="M84" i="13"/>
  <c r="L84" i="13"/>
  <c r="K84" i="13"/>
  <c r="J84" i="13"/>
  <c r="I84" i="13"/>
  <c r="H84" i="13"/>
  <c r="G84" i="13"/>
  <c r="P80" i="13"/>
  <c r="P79" i="13" s="1"/>
  <c r="O80" i="13"/>
  <c r="N80" i="13"/>
  <c r="N79" i="13" s="1"/>
  <c r="M80" i="13"/>
  <c r="L80" i="13"/>
  <c r="L79" i="13"/>
  <c r="K80" i="13"/>
  <c r="J80" i="13"/>
  <c r="J79" i="13" s="1"/>
  <c r="I80" i="13"/>
  <c r="I79" i="13" s="1"/>
  <c r="H80" i="13"/>
  <c r="H79" i="13" s="1"/>
  <c r="G80" i="13"/>
  <c r="G79" i="13" s="1"/>
  <c r="O79" i="13"/>
  <c r="M79" i="13"/>
  <c r="K79" i="13"/>
  <c r="P75" i="13"/>
  <c r="O75" i="13"/>
  <c r="O58" i="13" s="1"/>
  <c r="N75" i="13"/>
  <c r="M75" i="13"/>
  <c r="L75" i="13"/>
  <c r="K75" i="13"/>
  <c r="J75" i="13"/>
  <c r="J58" i="13" s="1"/>
  <c r="I75" i="13"/>
  <c r="H75" i="13"/>
  <c r="G75" i="13"/>
  <c r="P71" i="13"/>
  <c r="O71" i="13"/>
  <c r="N71" i="13"/>
  <c r="M71" i="13"/>
  <c r="L71" i="13"/>
  <c r="K71" i="13"/>
  <c r="J71" i="13"/>
  <c r="I71" i="13"/>
  <c r="H71" i="13"/>
  <c r="G71" i="13"/>
  <c r="P67" i="13"/>
  <c r="O67" i="13"/>
  <c r="N67" i="13"/>
  <c r="M67" i="13"/>
  <c r="L67" i="13"/>
  <c r="K67" i="13"/>
  <c r="K58" i="13" s="1"/>
  <c r="K10" i="13" s="1"/>
  <c r="J67" i="13"/>
  <c r="I67" i="13"/>
  <c r="H67" i="13"/>
  <c r="G67" i="13"/>
  <c r="P63" i="13"/>
  <c r="O63" i="13"/>
  <c r="N63" i="13"/>
  <c r="M63" i="13"/>
  <c r="L63" i="13"/>
  <c r="K63" i="13"/>
  <c r="J63" i="13"/>
  <c r="I63" i="13"/>
  <c r="H63" i="13"/>
  <c r="G63" i="13"/>
  <c r="P59" i="13"/>
  <c r="O59" i="13"/>
  <c r="N59" i="13"/>
  <c r="M59" i="13"/>
  <c r="M58" i="13" s="1"/>
  <c r="L59" i="13"/>
  <c r="K59" i="13"/>
  <c r="J59" i="13"/>
  <c r="I59" i="13"/>
  <c r="H59" i="13"/>
  <c r="H58" i="13" s="1"/>
  <c r="G59" i="13"/>
  <c r="G58" i="13" s="1"/>
  <c r="P58" i="13"/>
  <c r="N58" i="13"/>
  <c r="L58" i="13"/>
  <c r="P54" i="13"/>
  <c r="O54" i="13"/>
  <c r="O49" i="13" s="1"/>
  <c r="N54" i="13"/>
  <c r="M54" i="13"/>
  <c r="L54" i="13"/>
  <c r="K54" i="13"/>
  <c r="J54" i="13"/>
  <c r="I54" i="13"/>
  <c r="H54" i="13"/>
  <c r="G54" i="13"/>
  <c r="P50" i="13"/>
  <c r="O50" i="13"/>
  <c r="N50" i="13"/>
  <c r="M50" i="13"/>
  <c r="M49" i="13" s="1"/>
  <c r="L50" i="13"/>
  <c r="L49" i="13" s="1"/>
  <c r="K50" i="13"/>
  <c r="K49" i="13"/>
  <c r="J50" i="13"/>
  <c r="J49" i="13" s="1"/>
  <c r="I50" i="13"/>
  <c r="H50" i="13"/>
  <c r="G50" i="13"/>
  <c r="P49" i="13"/>
  <c r="N49" i="13"/>
  <c r="I49" i="13"/>
  <c r="H49" i="13"/>
  <c r="G49" i="13"/>
  <c r="P45" i="13"/>
  <c r="O45" i="13"/>
  <c r="N45" i="13"/>
  <c r="M45" i="13"/>
  <c r="L45" i="13"/>
  <c r="K45" i="13"/>
  <c r="J45" i="13"/>
  <c r="I45" i="13"/>
  <c r="H45" i="13"/>
  <c r="G45" i="13"/>
  <c r="P41" i="13"/>
  <c r="O41" i="13"/>
  <c r="N41" i="13"/>
  <c r="M41" i="13"/>
  <c r="L41" i="13"/>
  <c r="K41" i="13"/>
  <c r="J41" i="13"/>
  <c r="I41" i="13"/>
  <c r="H41" i="13"/>
  <c r="G41" i="13"/>
  <c r="P37" i="13"/>
  <c r="O37" i="13"/>
  <c r="N37" i="13"/>
  <c r="M37" i="13"/>
  <c r="L37" i="13"/>
  <c r="K37" i="13"/>
  <c r="J37" i="13"/>
  <c r="I37" i="13"/>
  <c r="H37" i="13"/>
  <c r="G37" i="13"/>
  <c r="P33" i="13"/>
  <c r="P24" i="13" s="1"/>
  <c r="O33" i="13"/>
  <c r="N33" i="13"/>
  <c r="M33" i="13"/>
  <c r="L33" i="13"/>
  <c r="K33" i="13"/>
  <c r="J33" i="13"/>
  <c r="I33" i="13"/>
  <c r="H33" i="13"/>
  <c r="G33" i="13"/>
  <c r="P29" i="13"/>
  <c r="O29" i="13"/>
  <c r="O24" i="13" s="1"/>
  <c r="N29" i="13"/>
  <c r="M29" i="13"/>
  <c r="L29" i="13"/>
  <c r="K29" i="13"/>
  <c r="J29" i="13"/>
  <c r="I29" i="13"/>
  <c r="H29" i="13"/>
  <c r="G29" i="13"/>
  <c r="P25" i="13"/>
  <c r="O25" i="13"/>
  <c r="N25" i="13"/>
  <c r="M25" i="13"/>
  <c r="M24" i="13" s="1"/>
  <c r="L25" i="13"/>
  <c r="L24" i="13" s="1"/>
  <c r="K25" i="13"/>
  <c r="J25" i="13"/>
  <c r="I25" i="13"/>
  <c r="I24" i="13" s="1"/>
  <c r="H25" i="13"/>
  <c r="G25" i="13"/>
  <c r="K24" i="13"/>
  <c r="J24" i="13"/>
  <c r="G24" i="13"/>
  <c r="P20" i="13"/>
  <c r="O20" i="13"/>
  <c r="N20" i="13"/>
  <c r="N11" i="13" s="1"/>
  <c r="M20" i="13"/>
  <c r="L20" i="13"/>
  <c r="K20" i="13"/>
  <c r="J20" i="13"/>
  <c r="I20" i="13"/>
  <c r="H20" i="13"/>
  <c r="G20" i="13"/>
  <c r="P16" i="13"/>
  <c r="O16" i="13"/>
  <c r="O11" i="13" s="1"/>
  <c r="O10" i="13" s="1"/>
  <c r="N16" i="13"/>
  <c r="M16" i="13"/>
  <c r="L16" i="13"/>
  <c r="K16" i="13"/>
  <c r="J16" i="13"/>
  <c r="I16" i="13"/>
  <c r="H16" i="13"/>
  <c r="G16" i="13"/>
  <c r="P12" i="13"/>
  <c r="P11" i="13" s="1"/>
  <c r="O12" i="13"/>
  <c r="N12" i="13"/>
  <c r="M12" i="13"/>
  <c r="M11" i="13" s="1"/>
  <c r="M10" i="13" s="1"/>
  <c r="L12" i="13"/>
  <c r="K12" i="13"/>
  <c r="J12" i="13"/>
  <c r="I12" i="13"/>
  <c r="I11" i="13" s="1"/>
  <c r="H12" i="13"/>
  <c r="G12" i="13"/>
  <c r="G11" i="13" s="1"/>
  <c r="L11" i="13"/>
  <c r="K11" i="13"/>
  <c r="J11" i="13"/>
  <c r="E190" i="12"/>
  <c r="E185" i="12" s="1"/>
  <c r="E144" i="12"/>
  <c r="E130" i="12"/>
  <c r="E129" i="12" s="1"/>
  <c r="E53" i="8" s="1"/>
  <c r="E52" i="8" s="1"/>
  <c r="E83" i="12"/>
  <c r="E69" i="12"/>
  <c r="E62" i="12"/>
  <c r="N163" i="11"/>
  <c r="I163" i="11"/>
  <c r="E163" i="11"/>
  <c r="N162" i="11"/>
  <c r="I162" i="11"/>
  <c r="E162" i="11"/>
  <c r="N161" i="11"/>
  <c r="I161" i="11"/>
  <c r="E161" i="11"/>
  <c r="N160" i="11"/>
  <c r="I160" i="11"/>
  <c r="E160" i="11"/>
  <c r="N159" i="11"/>
  <c r="I159" i="11"/>
  <c r="E159" i="11"/>
  <c r="N158" i="11"/>
  <c r="I158" i="11"/>
  <c r="E158" i="11"/>
  <c r="N157" i="11"/>
  <c r="I157" i="11"/>
  <c r="E157" i="11"/>
  <c r="N156" i="11"/>
  <c r="I156" i="11"/>
  <c r="E156" i="11"/>
  <c r="N155" i="11"/>
  <c r="I155" i="11"/>
  <c r="E155" i="11"/>
  <c r="N154" i="11"/>
  <c r="I154" i="11"/>
  <c r="E154" i="11"/>
  <c r="N153" i="11"/>
  <c r="I153" i="11"/>
  <c r="E153" i="11"/>
  <c r="N152" i="11"/>
  <c r="I152" i="11"/>
  <c r="E152" i="11"/>
  <c r="N151" i="11"/>
  <c r="I151" i="11"/>
  <c r="E151" i="11"/>
  <c r="N150" i="11"/>
  <c r="I150" i="11"/>
  <c r="D150" i="11" s="1"/>
  <c r="E150" i="11"/>
  <c r="N149" i="11"/>
  <c r="I149" i="11"/>
  <c r="E149" i="11"/>
  <c r="N148" i="11"/>
  <c r="I148" i="11"/>
  <c r="E148" i="11"/>
  <c r="N147" i="11"/>
  <c r="I147" i="11"/>
  <c r="E147" i="11"/>
  <c r="N146" i="11"/>
  <c r="I146" i="11"/>
  <c r="E146" i="11"/>
  <c r="N145" i="11"/>
  <c r="I145" i="11"/>
  <c r="E145" i="11"/>
  <c r="D145" i="11" s="1"/>
  <c r="N144" i="11"/>
  <c r="I144" i="11"/>
  <c r="E144" i="11"/>
  <c r="Q142" i="11"/>
  <c r="Q37" i="11" s="1"/>
  <c r="P142" i="11"/>
  <c r="P37" i="11" s="1"/>
  <c r="O142" i="11"/>
  <c r="O37" i="11" s="1"/>
  <c r="M142" i="11"/>
  <c r="L142" i="11"/>
  <c r="K142" i="11"/>
  <c r="J142" i="11"/>
  <c r="I142" i="11" s="1"/>
  <c r="H142" i="11"/>
  <c r="H37" i="11" s="1"/>
  <c r="G142" i="11"/>
  <c r="G37" i="11" s="1"/>
  <c r="F142" i="11"/>
  <c r="E142" i="11" s="1"/>
  <c r="Q141" i="11"/>
  <c r="P141" i="11"/>
  <c r="P36" i="11" s="1"/>
  <c r="O141" i="11"/>
  <c r="N141" i="11" s="1"/>
  <c r="M141" i="11"/>
  <c r="L141" i="11"/>
  <c r="L36" i="11" s="1"/>
  <c r="K141" i="11"/>
  <c r="J141" i="11"/>
  <c r="H141" i="11"/>
  <c r="H36" i="11" s="1"/>
  <c r="G141" i="11"/>
  <c r="G36" i="11" s="1"/>
  <c r="E36" i="11" s="1"/>
  <c r="F141" i="11"/>
  <c r="F36" i="11" s="1"/>
  <c r="Q140" i="11"/>
  <c r="Q139" i="11" s="1"/>
  <c r="P140" i="11"/>
  <c r="O140" i="11"/>
  <c r="N140" i="11" s="1"/>
  <c r="M140" i="11"/>
  <c r="M139" i="11" s="1"/>
  <c r="L140" i="11"/>
  <c r="K140" i="11"/>
  <c r="K139" i="11" s="1"/>
  <c r="J140" i="11"/>
  <c r="J35" i="11" s="1"/>
  <c r="J34" i="11" s="1"/>
  <c r="H140" i="11"/>
  <c r="G140" i="11"/>
  <c r="F140" i="11"/>
  <c r="D139" i="11"/>
  <c r="Q138" i="11"/>
  <c r="P138" i="11"/>
  <c r="O138" i="11"/>
  <c r="M138" i="11"/>
  <c r="L138" i="11"/>
  <c r="K138" i="11"/>
  <c r="K33" i="11" s="1"/>
  <c r="J138" i="11"/>
  <c r="H138" i="11"/>
  <c r="H33" i="11" s="1"/>
  <c r="G138" i="11"/>
  <c r="G33" i="11" s="1"/>
  <c r="F138" i="11"/>
  <c r="F33" i="11" s="1"/>
  <c r="Q137" i="11"/>
  <c r="P137" i="11"/>
  <c r="P32" i="11" s="1"/>
  <c r="O137" i="11"/>
  <c r="O32" i="11" s="1"/>
  <c r="O31" i="11" s="1"/>
  <c r="M137" i="11"/>
  <c r="M32" i="11" s="1"/>
  <c r="L137" i="11"/>
  <c r="K137" i="11"/>
  <c r="J137" i="11"/>
  <c r="H137" i="11"/>
  <c r="G137" i="11"/>
  <c r="F137" i="11"/>
  <c r="E137" i="11" s="1"/>
  <c r="D136" i="11"/>
  <c r="Q135" i="11"/>
  <c r="Q130" i="11" s="1"/>
  <c r="P135" i="11"/>
  <c r="P130" i="11" s="1"/>
  <c r="O135" i="11"/>
  <c r="M135" i="11"/>
  <c r="M30" i="11" s="1"/>
  <c r="L135" i="11"/>
  <c r="K135" i="11"/>
  <c r="J135" i="11"/>
  <c r="H135" i="11"/>
  <c r="H130" i="11" s="1"/>
  <c r="G135" i="11"/>
  <c r="G130" i="11" s="1"/>
  <c r="F135" i="11"/>
  <c r="Q134" i="11"/>
  <c r="P134" i="11"/>
  <c r="O134" i="11"/>
  <c r="N134" i="11" s="1"/>
  <c r="M134" i="11"/>
  <c r="L134" i="11"/>
  <c r="K134" i="11"/>
  <c r="K29" i="11" s="1"/>
  <c r="J134" i="11"/>
  <c r="H134" i="11"/>
  <c r="H29" i="11" s="1"/>
  <c r="G134" i="11"/>
  <c r="F134" i="11"/>
  <c r="E134" i="11" s="1"/>
  <c r="Q133" i="11"/>
  <c r="P133" i="11"/>
  <c r="O133" i="11"/>
  <c r="M133" i="11"/>
  <c r="L133" i="11"/>
  <c r="K133" i="11"/>
  <c r="J133" i="11"/>
  <c r="H133" i="11"/>
  <c r="G133" i="11"/>
  <c r="G28" i="11" s="1"/>
  <c r="F133" i="11"/>
  <c r="F28" i="11" s="1"/>
  <c r="E28" i="11" s="1"/>
  <c r="Q132" i="11"/>
  <c r="P132" i="11"/>
  <c r="P27" i="11" s="1"/>
  <c r="O132" i="11"/>
  <c r="M132" i="11"/>
  <c r="L132" i="11"/>
  <c r="K132" i="11"/>
  <c r="K27" i="11" s="1"/>
  <c r="J132" i="11"/>
  <c r="H132" i="11"/>
  <c r="G132" i="11"/>
  <c r="F132" i="11"/>
  <c r="E132" i="11"/>
  <c r="Q131" i="11"/>
  <c r="Q26" i="11" s="1"/>
  <c r="P131" i="11"/>
  <c r="P26" i="11" s="1"/>
  <c r="O131" i="11"/>
  <c r="O26" i="11" s="1"/>
  <c r="N26" i="11" s="1"/>
  <c r="M131" i="11"/>
  <c r="L131" i="11"/>
  <c r="K131" i="11"/>
  <c r="K26" i="11" s="1"/>
  <c r="J131" i="11"/>
  <c r="J26" i="11" s="1"/>
  <c r="H131" i="11"/>
  <c r="E131" i="11" s="1"/>
  <c r="G131" i="11"/>
  <c r="F131" i="11"/>
  <c r="M130" i="11"/>
  <c r="D130" i="11"/>
  <c r="Q129" i="11"/>
  <c r="Q128" i="11" s="1"/>
  <c r="P129" i="11"/>
  <c r="P128" i="11" s="1"/>
  <c r="O129" i="11"/>
  <c r="O128" i="11" s="1"/>
  <c r="M129" i="11"/>
  <c r="M128" i="11" s="1"/>
  <c r="L129" i="11"/>
  <c r="L128" i="11" s="1"/>
  <c r="K129" i="11"/>
  <c r="K128" i="11" s="1"/>
  <c r="J129" i="11"/>
  <c r="H129" i="11"/>
  <c r="H128" i="11" s="1"/>
  <c r="G129" i="11"/>
  <c r="G128" i="11" s="1"/>
  <c r="F129" i="11"/>
  <c r="F128" i="11" s="1"/>
  <c r="E128" i="11" s="1"/>
  <c r="D128" i="11"/>
  <c r="Q127" i="11"/>
  <c r="Q21" i="11" s="1"/>
  <c r="P127" i="11"/>
  <c r="P21" i="11" s="1"/>
  <c r="O127" i="11"/>
  <c r="M127" i="11"/>
  <c r="L127" i="11"/>
  <c r="L21" i="11" s="1"/>
  <c r="K127" i="11"/>
  <c r="J127" i="11"/>
  <c r="H127" i="11"/>
  <c r="H21" i="11" s="1"/>
  <c r="G127" i="11"/>
  <c r="G21" i="11" s="1"/>
  <c r="F127" i="11"/>
  <c r="F21" i="11" s="1"/>
  <c r="E21" i="11" s="1"/>
  <c r="Q126" i="11"/>
  <c r="Q20" i="11" s="1"/>
  <c r="P126" i="11"/>
  <c r="N126" i="11" s="1"/>
  <c r="O126" i="11"/>
  <c r="M126" i="11"/>
  <c r="L126" i="11"/>
  <c r="L20" i="11" s="1"/>
  <c r="K126" i="11"/>
  <c r="J126" i="11"/>
  <c r="H126" i="11"/>
  <c r="G126" i="11"/>
  <c r="F126" i="11"/>
  <c r="E126" i="11"/>
  <c r="Q125" i="11"/>
  <c r="Q19" i="11" s="1"/>
  <c r="P125" i="11"/>
  <c r="O125" i="11"/>
  <c r="O19" i="11" s="1"/>
  <c r="M125" i="11"/>
  <c r="L125" i="11"/>
  <c r="K125" i="11"/>
  <c r="K19" i="11" s="1"/>
  <c r="J125" i="11"/>
  <c r="J19" i="11" s="1"/>
  <c r="H125" i="11"/>
  <c r="G125" i="11"/>
  <c r="F125" i="11"/>
  <c r="E125" i="11" s="1"/>
  <c r="Q124" i="11"/>
  <c r="P124" i="11"/>
  <c r="O124" i="11"/>
  <c r="N124" i="11" s="1"/>
  <c r="M124" i="11"/>
  <c r="L124" i="11"/>
  <c r="L18" i="11" s="1"/>
  <c r="K124" i="11"/>
  <c r="J124" i="11"/>
  <c r="H124" i="11"/>
  <c r="G124" i="11"/>
  <c r="F124" i="11"/>
  <c r="Q123" i="11"/>
  <c r="Q17" i="11" s="1"/>
  <c r="P123" i="11"/>
  <c r="O123" i="11"/>
  <c r="N123" i="11" s="1"/>
  <c r="M123" i="11"/>
  <c r="L123" i="11"/>
  <c r="L17" i="11" s="1"/>
  <c r="K123" i="11"/>
  <c r="J123" i="11"/>
  <c r="J17" i="11" s="1"/>
  <c r="H123" i="11"/>
  <c r="G123" i="11"/>
  <c r="G17" i="11" s="1"/>
  <c r="F123" i="11"/>
  <c r="Q122" i="11"/>
  <c r="P122" i="11"/>
  <c r="P16" i="11" s="1"/>
  <c r="O122" i="11"/>
  <c r="O16" i="11" s="1"/>
  <c r="M122" i="11"/>
  <c r="M121" i="11" s="1"/>
  <c r="L122" i="11"/>
  <c r="K122" i="11"/>
  <c r="J122" i="11"/>
  <c r="H122" i="11"/>
  <c r="G122" i="11"/>
  <c r="F122" i="11"/>
  <c r="D121" i="11"/>
  <c r="Q120" i="11"/>
  <c r="P120" i="11"/>
  <c r="O120" i="11"/>
  <c r="O14" i="11" s="1"/>
  <c r="N120" i="11"/>
  <c r="M120" i="11"/>
  <c r="L120" i="11"/>
  <c r="K120" i="11"/>
  <c r="K14" i="11" s="1"/>
  <c r="J120" i="11"/>
  <c r="H120" i="11"/>
  <c r="G120" i="11"/>
  <c r="F120" i="11"/>
  <c r="Q119" i="11"/>
  <c r="Q13" i="11" s="1"/>
  <c r="P119" i="11"/>
  <c r="O119" i="11"/>
  <c r="M119" i="11"/>
  <c r="L119" i="11"/>
  <c r="K119" i="11"/>
  <c r="J119" i="11"/>
  <c r="H119" i="11"/>
  <c r="G119" i="11"/>
  <c r="F119" i="11"/>
  <c r="E119" i="11" s="1"/>
  <c r="Q118" i="11"/>
  <c r="P118" i="11"/>
  <c r="O118" i="11"/>
  <c r="O12" i="11" s="1"/>
  <c r="M118" i="11"/>
  <c r="L118" i="11"/>
  <c r="K118" i="11"/>
  <c r="K117" i="11" s="1"/>
  <c r="J118" i="11"/>
  <c r="H118" i="11"/>
  <c r="H12" i="11" s="1"/>
  <c r="H11" i="11" s="1"/>
  <c r="G118" i="11"/>
  <c r="F118" i="11"/>
  <c r="P117" i="11"/>
  <c r="D117" i="11"/>
  <c r="N115" i="11"/>
  <c r="I115" i="11"/>
  <c r="E115" i="11"/>
  <c r="D115" i="11"/>
  <c r="N114" i="11"/>
  <c r="I114" i="11"/>
  <c r="E114" i="11"/>
  <c r="D114" i="11" s="1"/>
  <c r="N113" i="11"/>
  <c r="I113" i="11"/>
  <c r="E113" i="11"/>
  <c r="D113" i="11" s="1"/>
  <c r="N112" i="11"/>
  <c r="I112" i="11"/>
  <c r="E112" i="11"/>
  <c r="D112" i="11"/>
  <c r="N111" i="11"/>
  <c r="I111" i="11"/>
  <c r="E111" i="11"/>
  <c r="N110" i="11"/>
  <c r="I110" i="11"/>
  <c r="E110" i="11"/>
  <c r="D110" i="11" s="1"/>
  <c r="N109" i="11"/>
  <c r="I109" i="11"/>
  <c r="E109" i="11"/>
  <c r="D109" i="11"/>
  <c r="N108" i="11"/>
  <c r="I108" i="11"/>
  <c r="E108" i="11"/>
  <c r="N107" i="11"/>
  <c r="I107" i="11"/>
  <c r="E107" i="11"/>
  <c r="D107" i="11"/>
  <c r="N106" i="11"/>
  <c r="I106" i="11"/>
  <c r="E106" i="11"/>
  <c r="D106" i="11"/>
  <c r="N105" i="11"/>
  <c r="I105" i="11"/>
  <c r="E105" i="11"/>
  <c r="N104" i="11"/>
  <c r="I104" i="11"/>
  <c r="E104" i="11"/>
  <c r="D104" i="11"/>
  <c r="N103" i="11"/>
  <c r="I103" i="11"/>
  <c r="E103" i="11"/>
  <c r="D103" i="11" s="1"/>
  <c r="N102" i="11"/>
  <c r="I102" i="11"/>
  <c r="E102" i="11"/>
  <c r="N101" i="11"/>
  <c r="I101" i="11"/>
  <c r="E101" i="11"/>
  <c r="D101" i="11"/>
  <c r="N100" i="11"/>
  <c r="I100" i="11"/>
  <c r="E100" i="11"/>
  <c r="D100" i="11"/>
  <c r="N99" i="11"/>
  <c r="I99" i="11"/>
  <c r="E99" i="11"/>
  <c r="D99" i="11" s="1"/>
  <c r="N98" i="11"/>
  <c r="I98" i="11"/>
  <c r="E98" i="11"/>
  <c r="D98" i="11"/>
  <c r="N97" i="11"/>
  <c r="I97" i="11"/>
  <c r="E97" i="11"/>
  <c r="D97" i="11"/>
  <c r="N96" i="11"/>
  <c r="I96" i="11"/>
  <c r="E96" i="11"/>
  <c r="D96" i="11" s="1"/>
  <c r="N95" i="11"/>
  <c r="I95" i="11"/>
  <c r="E95" i="11"/>
  <c r="D95" i="11"/>
  <c r="Q93" i="11"/>
  <c r="P93" i="11"/>
  <c r="O93" i="11"/>
  <c r="N93" i="11"/>
  <c r="M93" i="11"/>
  <c r="L93" i="11"/>
  <c r="L37" i="11" s="1"/>
  <c r="K93" i="11"/>
  <c r="J93" i="11"/>
  <c r="H93" i="11"/>
  <c r="G93" i="11"/>
  <c r="F93" i="11"/>
  <c r="Q92" i="11"/>
  <c r="P92" i="11"/>
  <c r="O92" i="11"/>
  <c r="N92" i="11" s="1"/>
  <c r="M92" i="11"/>
  <c r="L92" i="11"/>
  <c r="K92" i="11"/>
  <c r="K36" i="11" s="1"/>
  <c r="J92" i="11"/>
  <c r="I92" i="11" s="1"/>
  <c r="H92" i="11"/>
  <c r="G92" i="11"/>
  <c r="F92" i="11"/>
  <c r="Q91" i="11"/>
  <c r="Q90" i="11" s="1"/>
  <c r="P91" i="11"/>
  <c r="O91" i="11"/>
  <c r="N91" i="11" s="1"/>
  <c r="M91" i="11"/>
  <c r="L91" i="11"/>
  <c r="I91" i="11"/>
  <c r="K91" i="11"/>
  <c r="J91" i="11"/>
  <c r="H91" i="11"/>
  <c r="G91" i="11"/>
  <c r="F91" i="11"/>
  <c r="E91" i="11"/>
  <c r="P90" i="11"/>
  <c r="M90" i="11"/>
  <c r="L90" i="11"/>
  <c r="H90" i="11"/>
  <c r="G90" i="11"/>
  <c r="D90" i="11"/>
  <c r="Q89" i="11"/>
  <c r="Q87" i="11" s="1"/>
  <c r="P89" i="11"/>
  <c r="O89" i="11"/>
  <c r="M89" i="11"/>
  <c r="L89" i="11"/>
  <c r="L87" i="11" s="1"/>
  <c r="K89" i="11"/>
  <c r="J89" i="11"/>
  <c r="H89" i="11"/>
  <c r="G89" i="11"/>
  <c r="F89" i="11"/>
  <c r="Q88" i="11"/>
  <c r="P88" i="11"/>
  <c r="O88" i="11"/>
  <c r="N88" i="11" s="1"/>
  <c r="M88" i="11"/>
  <c r="L88" i="11"/>
  <c r="K88" i="11"/>
  <c r="J88" i="11"/>
  <c r="H88" i="11"/>
  <c r="G88" i="11"/>
  <c r="G87" i="11" s="1"/>
  <c r="F88" i="11"/>
  <c r="P87" i="11"/>
  <c r="O87" i="11"/>
  <c r="N87" i="11" s="1"/>
  <c r="M87" i="11"/>
  <c r="K87" i="11"/>
  <c r="F87" i="11"/>
  <c r="D87" i="11"/>
  <c r="Q86" i="11"/>
  <c r="Q81" i="11" s="1"/>
  <c r="P86" i="11"/>
  <c r="O86" i="11"/>
  <c r="M86" i="11"/>
  <c r="L86" i="11"/>
  <c r="L81" i="11" s="1"/>
  <c r="K86" i="11"/>
  <c r="K81" i="11" s="1"/>
  <c r="J86" i="11"/>
  <c r="H86" i="11"/>
  <c r="G86" i="11"/>
  <c r="F86" i="11"/>
  <c r="Q85" i="11"/>
  <c r="P85" i="11"/>
  <c r="N85" i="11" s="1"/>
  <c r="O85" i="11"/>
  <c r="M85" i="11"/>
  <c r="L85" i="11"/>
  <c r="K85" i="11"/>
  <c r="I85" i="11"/>
  <c r="J85" i="11"/>
  <c r="H85" i="11"/>
  <c r="G85" i="11"/>
  <c r="F85" i="11"/>
  <c r="E85" i="11"/>
  <c r="Q84" i="11"/>
  <c r="P84" i="11"/>
  <c r="O84" i="11"/>
  <c r="N84" i="11" s="1"/>
  <c r="M84" i="11"/>
  <c r="L84" i="11"/>
  <c r="K84" i="11"/>
  <c r="K28" i="11" s="1"/>
  <c r="J84" i="11"/>
  <c r="H84" i="11"/>
  <c r="G84" i="11"/>
  <c r="F84" i="11"/>
  <c r="Q83" i="11"/>
  <c r="P83" i="11"/>
  <c r="O83" i="11"/>
  <c r="M83" i="11"/>
  <c r="L83" i="11"/>
  <c r="K83" i="11"/>
  <c r="J83" i="11"/>
  <c r="H83" i="11"/>
  <c r="G83" i="11"/>
  <c r="F83" i="11"/>
  <c r="Q82" i="11"/>
  <c r="P82" i="11"/>
  <c r="O82" i="11"/>
  <c r="M82" i="11"/>
  <c r="L82" i="11"/>
  <c r="K82" i="11"/>
  <c r="J82" i="11"/>
  <c r="I82" i="11"/>
  <c r="H82" i="11"/>
  <c r="H26" i="11" s="1"/>
  <c r="G82" i="11"/>
  <c r="F82" i="11"/>
  <c r="F81" i="11"/>
  <c r="P81" i="11"/>
  <c r="O81" i="11"/>
  <c r="M81" i="11"/>
  <c r="H81" i="11"/>
  <c r="G81" i="11"/>
  <c r="D81" i="11"/>
  <c r="Q80" i="11"/>
  <c r="P80" i="11"/>
  <c r="O80" i="11"/>
  <c r="M80" i="11"/>
  <c r="L80" i="11"/>
  <c r="K80" i="11"/>
  <c r="J80" i="11"/>
  <c r="H80" i="11"/>
  <c r="G80" i="11"/>
  <c r="F80" i="11"/>
  <c r="Q79" i="11"/>
  <c r="P79" i="11"/>
  <c r="P78" i="11" s="1"/>
  <c r="P66" i="11" s="1"/>
  <c r="O79" i="11"/>
  <c r="N79" i="11"/>
  <c r="M79" i="11"/>
  <c r="M78" i="11" s="1"/>
  <c r="L79" i="11"/>
  <c r="K79" i="11"/>
  <c r="K78" i="11" s="1"/>
  <c r="I78" i="11" s="1"/>
  <c r="J79" i="11"/>
  <c r="I79" i="11"/>
  <c r="H79" i="11"/>
  <c r="G79" i="11"/>
  <c r="F79" i="11"/>
  <c r="E79" i="11" s="1"/>
  <c r="Q78" i="11"/>
  <c r="O78" i="11"/>
  <c r="N78" i="11" s="1"/>
  <c r="L78" i="11"/>
  <c r="J78" i="11"/>
  <c r="H78" i="11"/>
  <c r="D78" i="11"/>
  <c r="Q77" i="11"/>
  <c r="P77" i="11"/>
  <c r="O77" i="11"/>
  <c r="M77" i="11"/>
  <c r="L77" i="11"/>
  <c r="K77" i="11"/>
  <c r="J77" i="11"/>
  <c r="I77" i="11"/>
  <c r="H77" i="11"/>
  <c r="G77" i="11"/>
  <c r="F77" i="11"/>
  <c r="E77" i="11" s="1"/>
  <c r="Q76" i="11"/>
  <c r="P76" i="11"/>
  <c r="N76" i="11" s="1"/>
  <c r="O76" i="11"/>
  <c r="M76" i="11"/>
  <c r="L76" i="11"/>
  <c r="K76" i="11"/>
  <c r="J76" i="11"/>
  <c r="H76" i="11"/>
  <c r="G76" i="11"/>
  <c r="F76" i="11"/>
  <c r="E76" i="11"/>
  <c r="Q75" i="11"/>
  <c r="P75" i="11"/>
  <c r="O75" i="11"/>
  <c r="N75" i="11" s="1"/>
  <c r="M75" i="11"/>
  <c r="L75" i="11"/>
  <c r="K75" i="11"/>
  <c r="J75" i="11"/>
  <c r="H75" i="11"/>
  <c r="G75" i="11"/>
  <c r="F75" i="11"/>
  <c r="Q74" i="11"/>
  <c r="P74" i="11"/>
  <c r="N74" i="11" s="1"/>
  <c r="O74" i="11"/>
  <c r="M74" i="11"/>
  <c r="L74" i="11"/>
  <c r="K74" i="11"/>
  <c r="J74" i="11"/>
  <c r="H74" i="11"/>
  <c r="G74" i="11"/>
  <c r="F74" i="11"/>
  <c r="F71" i="11" s="1"/>
  <c r="E71" i="11" s="1"/>
  <c r="E74" i="11"/>
  <c r="Q73" i="11"/>
  <c r="P73" i="11"/>
  <c r="O73" i="11"/>
  <c r="M73" i="11"/>
  <c r="L73" i="11"/>
  <c r="K73" i="11"/>
  <c r="K17" i="11" s="1"/>
  <c r="J73" i="11"/>
  <c r="H73" i="11"/>
  <c r="G73" i="11"/>
  <c r="F73" i="11"/>
  <c r="E73" i="11"/>
  <c r="Q72" i="11"/>
  <c r="P72" i="11"/>
  <c r="O72" i="11"/>
  <c r="O71" i="11" s="1"/>
  <c r="M72" i="11"/>
  <c r="M71" i="11" s="1"/>
  <c r="L72" i="11"/>
  <c r="L71" i="11" s="1"/>
  <c r="K72" i="11"/>
  <c r="J72" i="11"/>
  <c r="H72" i="11"/>
  <c r="G72" i="11"/>
  <c r="F72" i="11"/>
  <c r="Q71" i="11"/>
  <c r="P71" i="11"/>
  <c r="H71" i="11"/>
  <c r="G71" i="11"/>
  <c r="D71" i="11"/>
  <c r="Q70" i="11"/>
  <c r="P70" i="11"/>
  <c r="O70" i="11"/>
  <c r="M70" i="11"/>
  <c r="L70" i="11"/>
  <c r="K70" i="11"/>
  <c r="J70" i="11"/>
  <c r="H70" i="11"/>
  <c r="G70" i="11"/>
  <c r="G14" i="11" s="1"/>
  <c r="G11" i="11" s="1"/>
  <c r="F70" i="11"/>
  <c r="E70" i="11" s="1"/>
  <c r="Q69" i="11"/>
  <c r="P69" i="11"/>
  <c r="O69" i="11"/>
  <c r="O67" i="11" s="1"/>
  <c r="M69" i="11"/>
  <c r="M67" i="11" s="1"/>
  <c r="L69" i="11"/>
  <c r="K69" i="11"/>
  <c r="J69" i="11"/>
  <c r="I69" i="11"/>
  <c r="H69" i="11"/>
  <c r="G69" i="11"/>
  <c r="G13" i="11" s="1"/>
  <c r="F69" i="11"/>
  <c r="E69" i="11" s="1"/>
  <c r="Q68" i="11"/>
  <c r="Q67" i="11" s="1"/>
  <c r="Q66" i="11" s="1"/>
  <c r="P68" i="11"/>
  <c r="O68" i="11"/>
  <c r="N68" i="11" s="1"/>
  <c r="M68" i="11"/>
  <c r="L68" i="11"/>
  <c r="K68" i="11"/>
  <c r="J68" i="11"/>
  <c r="I68" i="11" s="1"/>
  <c r="H68" i="11"/>
  <c r="G68" i="11"/>
  <c r="F68" i="11"/>
  <c r="E68" i="11"/>
  <c r="P67" i="11"/>
  <c r="L67" i="11"/>
  <c r="L66" i="11" s="1"/>
  <c r="K67" i="11"/>
  <c r="H67" i="11"/>
  <c r="D67" i="11"/>
  <c r="D66" i="11"/>
  <c r="N65" i="11"/>
  <c r="I65" i="11"/>
  <c r="E65" i="11"/>
  <c r="D65" i="11" s="1"/>
  <c r="N64" i="11"/>
  <c r="I64" i="11"/>
  <c r="E64" i="11"/>
  <c r="D64" i="11" s="1"/>
  <c r="N63" i="11"/>
  <c r="I63" i="11"/>
  <c r="E63" i="11"/>
  <c r="Q62" i="11"/>
  <c r="P62" i="11"/>
  <c r="O62" i="11"/>
  <c r="N62" i="11" s="1"/>
  <c r="M62" i="11"/>
  <c r="L62" i="11"/>
  <c r="K62" i="11"/>
  <c r="J62" i="11"/>
  <c r="H62" i="11"/>
  <c r="G62" i="11"/>
  <c r="F62" i="11"/>
  <c r="N61" i="11"/>
  <c r="I61" i="11"/>
  <c r="E61" i="11"/>
  <c r="N60" i="11"/>
  <c r="I60" i="11"/>
  <c r="D60" i="11" s="1"/>
  <c r="E60" i="11"/>
  <c r="Q59" i="11"/>
  <c r="P59" i="11"/>
  <c r="O59" i="11"/>
  <c r="N59" i="11" s="1"/>
  <c r="M59" i="11"/>
  <c r="L59" i="11"/>
  <c r="K59" i="11"/>
  <c r="J59" i="11"/>
  <c r="H59" i="11"/>
  <c r="G59" i="11"/>
  <c r="G38" i="11" s="1"/>
  <c r="F59" i="11"/>
  <c r="N58" i="11"/>
  <c r="I58" i="11"/>
  <c r="E58" i="11"/>
  <c r="N57" i="11"/>
  <c r="I57" i="11"/>
  <c r="E57" i="11"/>
  <c r="N56" i="11"/>
  <c r="I56" i="11"/>
  <c r="D56" i="11" s="1"/>
  <c r="E56" i="11"/>
  <c r="N55" i="11"/>
  <c r="I55" i="11"/>
  <c r="E55" i="11"/>
  <c r="D55" i="11"/>
  <c r="N54" i="11"/>
  <c r="I54" i="11"/>
  <c r="E54" i="11"/>
  <c r="Q53" i="11"/>
  <c r="P53" i="11"/>
  <c r="O53" i="11"/>
  <c r="N53" i="11" s="1"/>
  <c r="M53" i="11"/>
  <c r="L53" i="11"/>
  <c r="K53" i="11"/>
  <c r="J53" i="11"/>
  <c r="H53" i="11"/>
  <c r="G53" i="11"/>
  <c r="F53" i="11"/>
  <c r="N52" i="11"/>
  <c r="I52" i="11"/>
  <c r="E52" i="11"/>
  <c r="D52" i="11" s="1"/>
  <c r="N51" i="11"/>
  <c r="I51" i="11"/>
  <c r="E51" i="11"/>
  <c r="Q50" i="11"/>
  <c r="P50" i="11"/>
  <c r="O50" i="11"/>
  <c r="M50" i="11"/>
  <c r="L50" i="11"/>
  <c r="K50" i="11"/>
  <c r="J50" i="11"/>
  <c r="H50" i="11"/>
  <c r="G50" i="11"/>
  <c r="F50" i="11"/>
  <c r="N49" i="11"/>
  <c r="I49" i="11"/>
  <c r="E49" i="11"/>
  <c r="N48" i="11"/>
  <c r="I48" i="11"/>
  <c r="D48" i="11" s="1"/>
  <c r="E48" i="11"/>
  <c r="N47" i="11"/>
  <c r="I47" i="11"/>
  <c r="E47" i="11"/>
  <c r="N46" i="11"/>
  <c r="I46" i="11"/>
  <c r="D46" i="11" s="1"/>
  <c r="E46" i="11"/>
  <c r="N45" i="11"/>
  <c r="I45" i="11"/>
  <c r="D45" i="11" s="1"/>
  <c r="E45" i="11"/>
  <c r="N44" i="11"/>
  <c r="I44" i="11"/>
  <c r="E44" i="11"/>
  <c r="Q43" i="11"/>
  <c r="P43" i="11"/>
  <c r="O43" i="11"/>
  <c r="N43" i="11" s="1"/>
  <c r="M43" i="11"/>
  <c r="L43" i="11"/>
  <c r="K43" i="11"/>
  <c r="J43" i="11"/>
  <c r="I43" i="11" s="1"/>
  <c r="H43" i="11"/>
  <c r="G43" i="11"/>
  <c r="F43" i="11"/>
  <c r="N42" i="11"/>
  <c r="I42" i="11"/>
  <c r="E42" i="11"/>
  <c r="D42" i="11" s="1"/>
  <c r="N41" i="11"/>
  <c r="I41" i="11"/>
  <c r="E41" i="11"/>
  <c r="D41" i="11"/>
  <c r="N40" i="11"/>
  <c r="D40" i="11" s="1"/>
  <c r="I40" i="11"/>
  <c r="E40" i="11"/>
  <c r="Q39" i="11"/>
  <c r="P39" i="11"/>
  <c r="O39" i="11"/>
  <c r="M39" i="11"/>
  <c r="L39" i="11"/>
  <c r="K39" i="11"/>
  <c r="J39" i="11"/>
  <c r="I39" i="11"/>
  <c r="H39" i="11"/>
  <c r="G39" i="11"/>
  <c r="F39" i="11"/>
  <c r="M38" i="11"/>
  <c r="M37" i="11"/>
  <c r="K37" i="11"/>
  <c r="J37" i="11"/>
  <c r="F37" i="11"/>
  <c r="Q36" i="11"/>
  <c r="O36" i="11"/>
  <c r="M36" i="11"/>
  <c r="J36" i="11"/>
  <c r="O35" i="11"/>
  <c r="M35" i="11"/>
  <c r="M34" i="11" s="1"/>
  <c r="L35" i="11"/>
  <c r="H35" i="11"/>
  <c r="G35" i="11"/>
  <c r="P33" i="11"/>
  <c r="O33" i="11"/>
  <c r="M33" i="11"/>
  <c r="L33" i="11"/>
  <c r="Q32" i="11"/>
  <c r="L32" i="11"/>
  <c r="K32" i="11"/>
  <c r="J32" i="11"/>
  <c r="O30" i="11"/>
  <c r="L30" i="11"/>
  <c r="K30" i="11"/>
  <c r="F30" i="11"/>
  <c r="Q29" i="11"/>
  <c r="P29" i="11"/>
  <c r="O29" i="11"/>
  <c r="M29" i="11"/>
  <c r="L29" i="11"/>
  <c r="J29" i="11"/>
  <c r="G29" i="11"/>
  <c r="Q28" i="11"/>
  <c r="O28" i="11"/>
  <c r="M28" i="11"/>
  <c r="L28" i="11"/>
  <c r="J28" i="11"/>
  <c r="H28" i="11"/>
  <c r="Q27" i="11"/>
  <c r="O27" i="11"/>
  <c r="M27" i="11"/>
  <c r="L27" i="11"/>
  <c r="H27" i="11"/>
  <c r="G27" i="11"/>
  <c r="F27" i="11"/>
  <c r="M26" i="11"/>
  <c r="L26" i="11"/>
  <c r="G26" i="11"/>
  <c r="F26" i="11"/>
  <c r="Q24" i="11"/>
  <c r="P24" i="11"/>
  <c r="O24" i="11"/>
  <c r="M24" i="11"/>
  <c r="L24" i="11"/>
  <c r="K24" i="11"/>
  <c r="J24" i="11"/>
  <c r="I24" i="11" s="1"/>
  <c r="H24" i="11"/>
  <c r="G24" i="11"/>
  <c r="O23" i="11"/>
  <c r="O22" i="11" s="1"/>
  <c r="L23" i="11"/>
  <c r="J23" i="11"/>
  <c r="H23" i="11"/>
  <c r="H22" i="11" s="1"/>
  <c r="O21" i="11"/>
  <c r="M21" i="11"/>
  <c r="K21" i="11"/>
  <c r="J21" i="11"/>
  <c r="O20" i="11"/>
  <c r="M20" i="11"/>
  <c r="K20" i="11"/>
  <c r="H20" i="11"/>
  <c r="G20" i="11"/>
  <c r="F20" i="11"/>
  <c r="M19" i="11"/>
  <c r="L19" i="11"/>
  <c r="H19" i="11"/>
  <c r="G19" i="11"/>
  <c r="F19" i="11"/>
  <c r="E19" i="11" s="1"/>
  <c r="Q18" i="11"/>
  <c r="P18" i="11"/>
  <c r="M18" i="11"/>
  <c r="K18" i="11"/>
  <c r="H18" i="11"/>
  <c r="G18" i="11"/>
  <c r="P17" i="11"/>
  <c r="O17" i="11"/>
  <c r="M17" i="11"/>
  <c r="H17" i="11"/>
  <c r="F17" i="11"/>
  <c r="Q16" i="11"/>
  <c r="M16" i="11"/>
  <c r="L16" i="11"/>
  <c r="F16" i="11"/>
  <c r="Q14" i="11"/>
  <c r="P14" i="11"/>
  <c r="M14" i="11"/>
  <c r="M11" i="11" s="1"/>
  <c r="L14" i="11"/>
  <c r="J14" i="11"/>
  <c r="H14" i="11"/>
  <c r="P13" i="11"/>
  <c r="O13" i="11"/>
  <c r="M13" i="11"/>
  <c r="L13" i="11"/>
  <c r="K13" i="11"/>
  <c r="J13" i="11"/>
  <c r="H13" i="11"/>
  <c r="F13" i="11"/>
  <c r="E13" i="11" s="1"/>
  <c r="P12" i="11"/>
  <c r="P11" i="11" s="1"/>
  <c r="M12" i="11"/>
  <c r="L12" i="11"/>
  <c r="K12" i="11"/>
  <c r="J12" i="11"/>
  <c r="G12" i="11"/>
  <c r="F12" i="11"/>
  <c r="F107" i="10"/>
  <c r="G105" i="10" s="1"/>
  <c r="G107" i="10" s="1"/>
  <c r="E94" i="10"/>
  <c r="E90" i="10"/>
  <c r="E83" i="10"/>
  <c r="E82" i="10" s="1"/>
  <c r="E77" i="10"/>
  <c r="E58" i="10"/>
  <c r="E43" i="10"/>
  <c r="E41" i="10" s="1"/>
  <c r="E42" i="10"/>
  <c r="E34" i="10"/>
  <c r="E32" i="10"/>
  <c r="E73" i="10" s="1"/>
  <c r="E28" i="10"/>
  <c r="E68" i="10" s="1"/>
  <c r="E18" i="10"/>
  <c r="E17" i="10"/>
  <c r="E27" i="10" s="1"/>
  <c r="E67" i="10" s="1"/>
  <c r="E35" i="9"/>
  <c r="E34" i="9" s="1"/>
  <c r="E33" i="9"/>
  <c r="E32" i="9" s="1"/>
  <c r="F18" i="9"/>
  <c r="F13" i="9" s="1"/>
  <c r="E18" i="9"/>
  <c r="E13" i="9" s="1"/>
  <c r="E41" i="9" s="1"/>
  <c r="F14" i="9"/>
  <c r="E14" i="9"/>
  <c r="E51" i="8"/>
  <c r="E50" i="8"/>
  <c r="E48" i="8"/>
  <c r="E47" i="8" s="1"/>
  <c r="E46" i="8"/>
  <c r="E45" i="8"/>
  <c r="E44" i="8" s="1"/>
  <c r="E43" i="8"/>
  <c r="E42" i="8"/>
  <c r="E41" i="8"/>
  <c r="E39" i="8"/>
  <c r="E38" i="8"/>
  <c r="E37" i="8"/>
  <c r="E20" i="8"/>
  <c r="E11" i="8"/>
  <c r="N163" i="7"/>
  <c r="I163" i="7"/>
  <c r="E163" i="7"/>
  <c r="N162" i="7"/>
  <c r="I162" i="7"/>
  <c r="E162" i="7"/>
  <c r="N161" i="7"/>
  <c r="I161" i="7"/>
  <c r="E161" i="7"/>
  <c r="N160" i="7"/>
  <c r="I160" i="7"/>
  <c r="E160" i="7"/>
  <c r="N159" i="7"/>
  <c r="I159" i="7"/>
  <c r="E159" i="7"/>
  <c r="N158" i="7"/>
  <c r="I158" i="7"/>
  <c r="E158" i="7"/>
  <c r="N157" i="7"/>
  <c r="I157" i="7"/>
  <c r="E157" i="7"/>
  <c r="N156" i="7"/>
  <c r="I156" i="7"/>
  <c r="E156" i="7"/>
  <c r="N155" i="7"/>
  <c r="I155" i="7"/>
  <c r="E155" i="7"/>
  <c r="N154" i="7"/>
  <c r="I154" i="7"/>
  <c r="E154" i="7"/>
  <c r="N153" i="7"/>
  <c r="I153" i="7"/>
  <c r="E153" i="7"/>
  <c r="N152" i="7"/>
  <c r="I152" i="7"/>
  <c r="E152" i="7"/>
  <c r="N151" i="7"/>
  <c r="I151" i="7"/>
  <c r="E151" i="7"/>
  <c r="N150" i="7"/>
  <c r="I150" i="7"/>
  <c r="E150" i="7"/>
  <c r="N149" i="7"/>
  <c r="I149" i="7"/>
  <c r="E149" i="7"/>
  <c r="N148" i="7"/>
  <c r="I148" i="7"/>
  <c r="E148" i="7"/>
  <c r="N147" i="7"/>
  <c r="I147" i="7"/>
  <c r="E147" i="7"/>
  <c r="N146" i="7"/>
  <c r="I146" i="7"/>
  <c r="E146" i="7"/>
  <c r="N145" i="7"/>
  <c r="I145" i="7"/>
  <c r="E145" i="7"/>
  <c r="N144" i="7"/>
  <c r="I144" i="7"/>
  <c r="E144" i="7"/>
  <c r="Q142" i="7"/>
  <c r="P142" i="7"/>
  <c r="N142" i="7" s="1"/>
  <c r="O142" i="7"/>
  <c r="M142" i="7"/>
  <c r="L142" i="7"/>
  <c r="K142" i="7"/>
  <c r="J142" i="7"/>
  <c r="H142" i="7"/>
  <c r="G142" i="7"/>
  <c r="F142" i="7"/>
  <c r="Q141" i="7"/>
  <c r="P141" i="7"/>
  <c r="N141" i="7" s="1"/>
  <c r="O141" i="7"/>
  <c r="O139" i="7" s="1"/>
  <c r="N139" i="7" s="1"/>
  <c r="M141" i="7"/>
  <c r="L141" i="7"/>
  <c r="K141" i="7"/>
  <c r="J141" i="7"/>
  <c r="I141" i="7" s="1"/>
  <c r="H141" i="7"/>
  <c r="G141" i="7"/>
  <c r="F141" i="7"/>
  <c r="Q140" i="7"/>
  <c r="P140" i="7"/>
  <c r="P139" i="7" s="1"/>
  <c r="O140" i="7"/>
  <c r="M140" i="7"/>
  <c r="M139" i="7" s="1"/>
  <c r="L140" i="7"/>
  <c r="K140" i="7"/>
  <c r="J140" i="7"/>
  <c r="J139" i="7" s="1"/>
  <c r="H140" i="7"/>
  <c r="H139" i="7" s="1"/>
  <c r="G140" i="7"/>
  <c r="G139" i="7" s="1"/>
  <c r="F140" i="7"/>
  <c r="D139" i="7"/>
  <c r="Q138" i="7"/>
  <c r="P138" i="7"/>
  <c r="P136" i="7" s="1"/>
  <c r="O138" i="7"/>
  <c r="M138" i="7"/>
  <c r="L138" i="7"/>
  <c r="K138" i="7"/>
  <c r="J138" i="7"/>
  <c r="H138" i="7"/>
  <c r="H33" i="7" s="1"/>
  <c r="G138" i="7"/>
  <c r="G33" i="7" s="1"/>
  <c r="F138" i="7"/>
  <c r="Q137" i="7"/>
  <c r="Q136" i="7" s="1"/>
  <c r="P137" i="7"/>
  <c r="O137" i="7"/>
  <c r="M137" i="7"/>
  <c r="L137" i="7"/>
  <c r="K137" i="7"/>
  <c r="K136" i="7" s="1"/>
  <c r="J137" i="7"/>
  <c r="H137" i="7"/>
  <c r="G137" i="7"/>
  <c r="F137" i="7"/>
  <c r="F136" i="7" s="1"/>
  <c r="D136" i="7"/>
  <c r="Q135" i="7"/>
  <c r="P135" i="7"/>
  <c r="O135" i="7"/>
  <c r="N135" i="7" s="1"/>
  <c r="M135" i="7"/>
  <c r="L135" i="7"/>
  <c r="K135" i="7"/>
  <c r="K130" i="7" s="1"/>
  <c r="J135" i="7"/>
  <c r="H135" i="7"/>
  <c r="G135" i="7"/>
  <c r="F135" i="7"/>
  <c r="Q134" i="7"/>
  <c r="P134" i="7"/>
  <c r="O134" i="7"/>
  <c r="M134" i="7"/>
  <c r="M29" i="7" s="1"/>
  <c r="L134" i="7"/>
  <c r="K134" i="7"/>
  <c r="J134" i="7"/>
  <c r="I134" i="7" s="1"/>
  <c r="H134" i="7"/>
  <c r="H29" i="7" s="1"/>
  <c r="G134" i="7"/>
  <c r="E134" i="7" s="1"/>
  <c r="F134" i="7"/>
  <c r="Q133" i="7"/>
  <c r="P133" i="7"/>
  <c r="O133" i="7"/>
  <c r="N133" i="7" s="1"/>
  <c r="M133" i="7"/>
  <c r="L133" i="7"/>
  <c r="I133" i="7" s="1"/>
  <c r="K133" i="7"/>
  <c r="J133" i="7"/>
  <c r="H133" i="7"/>
  <c r="H28" i="7" s="1"/>
  <c r="G133" i="7"/>
  <c r="F133" i="7"/>
  <c r="Q132" i="7"/>
  <c r="P132" i="7"/>
  <c r="O132" i="7"/>
  <c r="N132" i="7"/>
  <c r="M132" i="7"/>
  <c r="L132" i="7"/>
  <c r="L27" i="7" s="1"/>
  <c r="K132" i="7"/>
  <c r="J132" i="7"/>
  <c r="H132" i="7"/>
  <c r="H27" i="7" s="1"/>
  <c r="G132" i="7"/>
  <c r="F132" i="7"/>
  <c r="Q131" i="7"/>
  <c r="P131" i="7"/>
  <c r="P130" i="7" s="1"/>
  <c r="O131" i="7"/>
  <c r="M131" i="7"/>
  <c r="L131" i="7"/>
  <c r="L26" i="7" s="1"/>
  <c r="K131" i="7"/>
  <c r="J131" i="7"/>
  <c r="H131" i="7"/>
  <c r="G131" i="7"/>
  <c r="G130" i="7" s="1"/>
  <c r="F131" i="7"/>
  <c r="F26" i="7" s="1"/>
  <c r="M130" i="7"/>
  <c r="D130" i="7"/>
  <c r="Q129" i="7"/>
  <c r="Q128" i="7" s="1"/>
  <c r="P129" i="7"/>
  <c r="P128" i="7" s="1"/>
  <c r="O129" i="7"/>
  <c r="N129" i="7" s="1"/>
  <c r="M129" i="7"/>
  <c r="M128" i="7" s="1"/>
  <c r="L129" i="7"/>
  <c r="L23" i="7" s="1"/>
  <c r="K129" i="7"/>
  <c r="K23" i="7" s="1"/>
  <c r="K22" i="7" s="1"/>
  <c r="J129" i="7"/>
  <c r="H129" i="7"/>
  <c r="H23" i="7" s="1"/>
  <c r="H22" i="7" s="1"/>
  <c r="G129" i="7"/>
  <c r="G128" i="7" s="1"/>
  <c r="F129" i="7"/>
  <c r="F128" i="7" s="1"/>
  <c r="O128" i="7"/>
  <c r="L128" i="7"/>
  <c r="J128" i="7"/>
  <c r="D128" i="7"/>
  <c r="Q127" i="7"/>
  <c r="P127" i="7"/>
  <c r="O127" i="7"/>
  <c r="M127" i="7"/>
  <c r="L127" i="7"/>
  <c r="K127" i="7"/>
  <c r="J127" i="7"/>
  <c r="H127" i="7"/>
  <c r="G127" i="7"/>
  <c r="F127" i="7"/>
  <c r="Q126" i="7"/>
  <c r="P126" i="7"/>
  <c r="O126" i="7"/>
  <c r="N126" i="7" s="1"/>
  <c r="M126" i="7"/>
  <c r="L126" i="7"/>
  <c r="K126" i="7"/>
  <c r="J126" i="7"/>
  <c r="H126" i="7"/>
  <c r="G126" i="7"/>
  <c r="F126" i="7"/>
  <c r="Q125" i="7"/>
  <c r="P125" i="7"/>
  <c r="P19" i="7" s="1"/>
  <c r="O125" i="7"/>
  <c r="N125" i="7" s="1"/>
  <c r="M125" i="7"/>
  <c r="L125" i="7"/>
  <c r="K125" i="7"/>
  <c r="J125" i="7"/>
  <c r="H125" i="7"/>
  <c r="G125" i="7"/>
  <c r="G19" i="7" s="1"/>
  <c r="F125" i="7"/>
  <c r="Q124" i="7"/>
  <c r="Q18" i="7" s="1"/>
  <c r="P124" i="7"/>
  <c r="O124" i="7"/>
  <c r="M124" i="7"/>
  <c r="L124" i="7"/>
  <c r="K124" i="7"/>
  <c r="J124" i="7"/>
  <c r="H124" i="7"/>
  <c r="G124" i="7"/>
  <c r="F124" i="7"/>
  <c r="E124" i="7"/>
  <c r="Q123" i="7"/>
  <c r="Q17" i="7" s="1"/>
  <c r="P123" i="7"/>
  <c r="P17" i="7" s="1"/>
  <c r="O123" i="7"/>
  <c r="M123" i="7"/>
  <c r="L123" i="7"/>
  <c r="K123" i="7"/>
  <c r="J123" i="7"/>
  <c r="J17" i="7" s="1"/>
  <c r="H123" i="7"/>
  <c r="E123" i="7" s="1"/>
  <c r="G123" i="7"/>
  <c r="F123" i="7"/>
  <c r="Q122" i="7"/>
  <c r="Q16" i="7" s="1"/>
  <c r="P122" i="7"/>
  <c r="P16" i="7" s="1"/>
  <c r="O122" i="7"/>
  <c r="M122" i="7"/>
  <c r="L122" i="7"/>
  <c r="K122" i="7"/>
  <c r="K121" i="7" s="1"/>
  <c r="J122" i="7"/>
  <c r="H122" i="7"/>
  <c r="H121" i="7" s="1"/>
  <c r="G122" i="7"/>
  <c r="G16" i="7" s="1"/>
  <c r="G15" i="7" s="1"/>
  <c r="F122" i="7"/>
  <c r="F121" i="7"/>
  <c r="D121" i="7"/>
  <c r="Q120" i="7"/>
  <c r="P120" i="7"/>
  <c r="O120" i="7"/>
  <c r="M120" i="7"/>
  <c r="L120" i="7"/>
  <c r="K120" i="7"/>
  <c r="J120" i="7"/>
  <c r="H120" i="7"/>
  <c r="G120" i="7"/>
  <c r="F120" i="7"/>
  <c r="Q119" i="7"/>
  <c r="P119" i="7"/>
  <c r="P13" i="7" s="1"/>
  <c r="O119" i="7"/>
  <c r="N119" i="7" s="1"/>
  <c r="M119" i="7"/>
  <c r="L119" i="7"/>
  <c r="L117" i="7" s="1"/>
  <c r="K119" i="7"/>
  <c r="K117" i="7" s="1"/>
  <c r="J119" i="7"/>
  <c r="H119" i="7"/>
  <c r="H13" i="7" s="1"/>
  <c r="G119" i="7"/>
  <c r="G13" i="7" s="1"/>
  <c r="F119" i="7"/>
  <c r="Q118" i="7"/>
  <c r="P118" i="7"/>
  <c r="P12" i="7" s="1"/>
  <c r="O118" i="7"/>
  <c r="M118" i="7"/>
  <c r="L118" i="7"/>
  <c r="K118" i="7"/>
  <c r="J118" i="7"/>
  <c r="I118" i="7" s="1"/>
  <c r="H118" i="7"/>
  <c r="G118" i="7"/>
  <c r="G117" i="7" s="1"/>
  <c r="F118" i="7"/>
  <c r="F117" i="7" s="1"/>
  <c r="M117" i="7"/>
  <c r="D117" i="7"/>
  <c r="N115" i="7"/>
  <c r="I115" i="7"/>
  <c r="E115" i="7"/>
  <c r="D115" i="7"/>
  <c r="N114" i="7"/>
  <c r="I114" i="7"/>
  <c r="E114" i="7"/>
  <c r="N113" i="7"/>
  <c r="I113" i="7"/>
  <c r="E113" i="7"/>
  <c r="D113" i="7" s="1"/>
  <c r="N112" i="7"/>
  <c r="I112" i="7"/>
  <c r="E112" i="7"/>
  <c r="D112" i="7"/>
  <c r="N111" i="7"/>
  <c r="I111" i="7"/>
  <c r="E111" i="7"/>
  <c r="D111" i="7" s="1"/>
  <c r="N110" i="7"/>
  <c r="I110" i="7"/>
  <c r="E110" i="7"/>
  <c r="D110" i="7" s="1"/>
  <c r="N109" i="7"/>
  <c r="I109" i="7"/>
  <c r="E109" i="7"/>
  <c r="D109" i="7"/>
  <c r="N108" i="7"/>
  <c r="I108" i="7"/>
  <c r="E108" i="7"/>
  <c r="D108" i="7" s="1"/>
  <c r="N107" i="7"/>
  <c r="I107" i="7"/>
  <c r="E107" i="7"/>
  <c r="D107" i="7" s="1"/>
  <c r="N106" i="7"/>
  <c r="I106" i="7"/>
  <c r="E106" i="7"/>
  <c r="D106" i="7"/>
  <c r="N105" i="7"/>
  <c r="I105" i="7"/>
  <c r="E105" i="7"/>
  <c r="D105" i="7" s="1"/>
  <c r="N104" i="7"/>
  <c r="I104" i="7"/>
  <c r="E104" i="7"/>
  <c r="D104" i="7" s="1"/>
  <c r="N103" i="7"/>
  <c r="I103" i="7"/>
  <c r="E103" i="7"/>
  <c r="D103" i="7"/>
  <c r="N102" i="7"/>
  <c r="I102" i="7"/>
  <c r="E102" i="7"/>
  <c r="N101" i="7"/>
  <c r="I101" i="7"/>
  <c r="E101" i="7"/>
  <c r="D101" i="7" s="1"/>
  <c r="N100" i="7"/>
  <c r="I100" i="7"/>
  <c r="E100" i="7"/>
  <c r="D100" i="7"/>
  <c r="N99" i="7"/>
  <c r="I99" i="7"/>
  <c r="E99" i="7"/>
  <c r="D99" i="7" s="1"/>
  <c r="N98" i="7"/>
  <c r="I98" i="7"/>
  <c r="E98" i="7"/>
  <c r="D98" i="7" s="1"/>
  <c r="N97" i="7"/>
  <c r="I97" i="7"/>
  <c r="E97" i="7"/>
  <c r="D97" i="7" s="1"/>
  <c r="N96" i="7"/>
  <c r="I96" i="7"/>
  <c r="E96" i="7"/>
  <c r="D96" i="7" s="1"/>
  <c r="N95" i="7"/>
  <c r="I95" i="7"/>
  <c r="E95" i="7"/>
  <c r="D95" i="7" s="1"/>
  <c r="Q93" i="7"/>
  <c r="Q90" i="7" s="1"/>
  <c r="P93" i="7"/>
  <c r="O93" i="7"/>
  <c r="M93" i="7"/>
  <c r="M37" i="7" s="1"/>
  <c r="L93" i="7"/>
  <c r="L37" i="7" s="1"/>
  <c r="K93" i="7"/>
  <c r="J93" i="7"/>
  <c r="H93" i="7"/>
  <c r="G93" i="7"/>
  <c r="F93" i="7"/>
  <c r="Q92" i="7"/>
  <c r="P92" i="7"/>
  <c r="O92" i="7"/>
  <c r="O90" i="7" s="1"/>
  <c r="M92" i="7"/>
  <c r="L92" i="7"/>
  <c r="L36" i="7" s="1"/>
  <c r="K92" i="7"/>
  <c r="J92" i="7"/>
  <c r="H92" i="7"/>
  <c r="G92" i="7"/>
  <c r="F92" i="7"/>
  <c r="F90" i="7" s="1"/>
  <c r="E92" i="7"/>
  <c r="Q91" i="7"/>
  <c r="P91" i="7"/>
  <c r="P90" i="7" s="1"/>
  <c r="O91" i="7"/>
  <c r="M91" i="7"/>
  <c r="M90" i="7" s="1"/>
  <c r="L91" i="7"/>
  <c r="L35" i="7" s="1"/>
  <c r="K91" i="7"/>
  <c r="J91" i="7"/>
  <c r="H91" i="7"/>
  <c r="G91" i="7"/>
  <c r="F91" i="7"/>
  <c r="J90" i="7"/>
  <c r="H90" i="7"/>
  <c r="G90" i="7"/>
  <c r="D90" i="7"/>
  <c r="Q89" i="7"/>
  <c r="P89" i="7"/>
  <c r="O89" i="7"/>
  <c r="M89" i="7"/>
  <c r="L89" i="7"/>
  <c r="K89" i="7"/>
  <c r="J89" i="7"/>
  <c r="I89" i="7"/>
  <c r="H89" i="7"/>
  <c r="G89" i="7"/>
  <c r="F89" i="7"/>
  <c r="E89" i="7" s="1"/>
  <c r="Q88" i="7"/>
  <c r="P88" i="7"/>
  <c r="O88" i="7"/>
  <c r="O87" i="7" s="1"/>
  <c r="N87" i="7" s="1"/>
  <c r="N88" i="7"/>
  <c r="M88" i="7"/>
  <c r="L88" i="7"/>
  <c r="K88" i="7"/>
  <c r="K87" i="7" s="1"/>
  <c r="J88" i="7"/>
  <c r="H88" i="7"/>
  <c r="H87" i="7" s="1"/>
  <c r="G88" i="7"/>
  <c r="G87" i="7" s="1"/>
  <c r="F88" i="7"/>
  <c r="F87" i="7" s="1"/>
  <c r="Q87" i="7"/>
  <c r="P87" i="7"/>
  <c r="M87" i="7"/>
  <c r="L87" i="7"/>
  <c r="D87" i="7"/>
  <c r="Q86" i="7"/>
  <c r="P86" i="7"/>
  <c r="O86" i="7"/>
  <c r="O81" i="7" s="1"/>
  <c r="M86" i="7"/>
  <c r="M81" i="7" s="1"/>
  <c r="L86" i="7"/>
  <c r="L30" i="7" s="1"/>
  <c r="K86" i="7"/>
  <c r="J86" i="7"/>
  <c r="I86" i="7" s="1"/>
  <c r="H86" i="7"/>
  <c r="G86" i="7"/>
  <c r="F86" i="7"/>
  <c r="Q85" i="7"/>
  <c r="P85" i="7"/>
  <c r="O85" i="7"/>
  <c r="N85" i="7" s="1"/>
  <c r="M85" i="7"/>
  <c r="L85" i="7"/>
  <c r="L29" i="7" s="1"/>
  <c r="K85" i="7"/>
  <c r="K29" i="7" s="1"/>
  <c r="J85" i="7"/>
  <c r="I85" i="7" s="1"/>
  <c r="H85" i="7"/>
  <c r="G85" i="7"/>
  <c r="F85" i="7"/>
  <c r="E85" i="7" s="1"/>
  <c r="Q84" i="7"/>
  <c r="P84" i="7"/>
  <c r="O84" i="7"/>
  <c r="M84" i="7"/>
  <c r="L84" i="7"/>
  <c r="K84" i="7"/>
  <c r="K28" i="7" s="1"/>
  <c r="J84" i="7"/>
  <c r="I84" i="7" s="1"/>
  <c r="H84" i="7"/>
  <c r="G84" i="7"/>
  <c r="F84" i="7"/>
  <c r="Q83" i="7"/>
  <c r="P83" i="7"/>
  <c r="O83" i="7"/>
  <c r="O27" i="7" s="1"/>
  <c r="M83" i="7"/>
  <c r="L83" i="7"/>
  <c r="K83" i="7"/>
  <c r="K27" i="7" s="1"/>
  <c r="J83" i="7"/>
  <c r="H83" i="7"/>
  <c r="G83" i="7"/>
  <c r="F83" i="7"/>
  <c r="Q82" i="7"/>
  <c r="P82" i="7"/>
  <c r="O82" i="7"/>
  <c r="N82" i="7"/>
  <c r="M82" i="7"/>
  <c r="L82" i="7"/>
  <c r="K82" i="7"/>
  <c r="K26" i="7" s="1"/>
  <c r="J82" i="7"/>
  <c r="H82" i="7"/>
  <c r="G82" i="7"/>
  <c r="F82" i="7"/>
  <c r="Q81" i="7"/>
  <c r="P81" i="7"/>
  <c r="J81" i="7"/>
  <c r="H81" i="7"/>
  <c r="G81" i="7"/>
  <c r="F81" i="7"/>
  <c r="E81" i="7" s="1"/>
  <c r="D81" i="7"/>
  <c r="Q80" i="7"/>
  <c r="P80" i="7"/>
  <c r="P78" i="7" s="1"/>
  <c r="N78" i="7" s="1"/>
  <c r="O80" i="7"/>
  <c r="M80" i="7"/>
  <c r="M24" i="7" s="1"/>
  <c r="L80" i="7"/>
  <c r="K80" i="7"/>
  <c r="I80" i="7" s="1"/>
  <c r="J80" i="7"/>
  <c r="H80" i="7"/>
  <c r="G80" i="7"/>
  <c r="F80" i="7"/>
  <c r="E80" i="7" s="1"/>
  <c r="Q79" i="7"/>
  <c r="P79" i="7"/>
  <c r="O79" i="7"/>
  <c r="N79" i="7"/>
  <c r="M79" i="7"/>
  <c r="M23" i="7" s="1"/>
  <c r="M22" i="7" s="1"/>
  <c r="L79" i="7"/>
  <c r="K79" i="7"/>
  <c r="J79" i="7"/>
  <c r="H79" i="7"/>
  <c r="G79" i="7"/>
  <c r="G78" i="7" s="1"/>
  <c r="F79" i="7"/>
  <c r="Q78" i="7"/>
  <c r="O78" i="7"/>
  <c r="J78" i="7"/>
  <c r="F78" i="7"/>
  <c r="D78" i="7"/>
  <c r="Q77" i="7"/>
  <c r="P77" i="7"/>
  <c r="P21" i="7" s="1"/>
  <c r="O77" i="7"/>
  <c r="M77" i="7"/>
  <c r="L77" i="7"/>
  <c r="K77" i="7"/>
  <c r="J77" i="7"/>
  <c r="H77" i="7"/>
  <c r="G77" i="7"/>
  <c r="F77" i="7"/>
  <c r="E77" i="7" s="1"/>
  <c r="Q76" i="7"/>
  <c r="P76" i="7"/>
  <c r="P20" i="7" s="1"/>
  <c r="O76" i="7"/>
  <c r="M76" i="7"/>
  <c r="M20" i="7" s="1"/>
  <c r="L76" i="7"/>
  <c r="L20" i="7" s="1"/>
  <c r="K76" i="7"/>
  <c r="J76" i="7"/>
  <c r="I76" i="7" s="1"/>
  <c r="H76" i="7"/>
  <c r="G76" i="7"/>
  <c r="F76" i="7"/>
  <c r="E76" i="7" s="1"/>
  <c r="Q75" i="7"/>
  <c r="P75" i="7"/>
  <c r="O75" i="7"/>
  <c r="N75" i="7"/>
  <c r="M75" i="7"/>
  <c r="L75" i="7"/>
  <c r="K75" i="7"/>
  <c r="J75" i="7"/>
  <c r="H75" i="7"/>
  <c r="G75" i="7"/>
  <c r="F75" i="7"/>
  <c r="Q74" i="7"/>
  <c r="P74" i="7"/>
  <c r="O74" i="7"/>
  <c r="M74" i="7"/>
  <c r="L74" i="7"/>
  <c r="K74" i="7"/>
  <c r="J74" i="7"/>
  <c r="I74" i="7" s="1"/>
  <c r="H74" i="7"/>
  <c r="G74" i="7"/>
  <c r="F74" i="7"/>
  <c r="E74" i="7" s="1"/>
  <c r="Q73" i="7"/>
  <c r="P73" i="7"/>
  <c r="O73" i="7"/>
  <c r="M73" i="7"/>
  <c r="L73" i="7"/>
  <c r="L17" i="7" s="1"/>
  <c r="K73" i="7"/>
  <c r="J73" i="7"/>
  <c r="I73" i="7" s="1"/>
  <c r="H73" i="7"/>
  <c r="G73" i="7"/>
  <c r="F73" i="7"/>
  <c r="E73" i="7"/>
  <c r="Q72" i="7"/>
  <c r="P72" i="7"/>
  <c r="P71" i="7" s="1"/>
  <c r="O72" i="7"/>
  <c r="M72" i="7"/>
  <c r="L72" i="7"/>
  <c r="L16" i="7" s="1"/>
  <c r="K72" i="7"/>
  <c r="J72" i="7"/>
  <c r="H72" i="7"/>
  <c r="G72" i="7"/>
  <c r="G71" i="7" s="1"/>
  <c r="F72" i="7"/>
  <c r="E72" i="7" s="1"/>
  <c r="Q71" i="7"/>
  <c r="Q66" i="7" s="1"/>
  <c r="O71" i="7"/>
  <c r="L71" i="7"/>
  <c r="H71" i="7"/>
  <c r="F71" i="7"/>
  <c r="D71" i="7"/>
  <c r="Q70" i="7"/>
  <c r="P70" i="7"/>
  <c r="P67" i="7" s="1"/>
  <c r="O70" i="7"/>
  <c r="M70" i="7"/>
  <c r="L70" i="7"/>
  <c r="K70" i="7"/>
  <c r="J70" i="7"/>
  <c r="H70" i="7"/>
  <c r="G70" i="7"/>
  <c r="F70" i="7"/>
  <c r="Q69" i="7"/>
  <c r="P69" i="7"/>
  <c r="O69" i="7"/>
  <c r="N69" i="7" s="1"/>
  <c r="M69" i="7"/>
  <c r="L69" i="7"/>
  <c r="K69" i="7"/>
  <c r="I69" i="7"/>
  <c r="J69" i="7"/>
  <c r="H69" i="7"/>
  <c r="G69" i="7"/>
  <c r="F69" i="7"/>
  <c r="E69" i="7"/>
  <c r="Q68" i="7"/>
  <c r="P68" i="7"/>
  <c r="O68" i="7"/>
  <c r="N68" i="7" s="1"/>
  <c r="M68" i="7"/>
  <c r="M67" i="7" s="1"/>
  <c r="L68" i="7"/>
  <c r="L67" i="7" s="1"/>
  <c r="K68" i="7"/>
  <c r="J68" i="7"/>
  <c r="H68" i="7"/>
  <c r="G68" i="7"/>
  <c r="F68" i="7"/>
  <c r="E68" i="7"/>
  <c r="Q67" i="7"/>
  <c r="O67" i="7"/>
  <c r="J67" i="7"/>
  <c r="H67" i="7"/>
  <c r="G67" i="7"/>
  <c r="F67" i="7"/>
  <c r="E67" i="7" s="1"/>
  <c r="D67" i="7"/>
  <c r="D66" i="7" s="1"/>
  <c r="N65" i="7"/>
  <c r="I65" i="7"/>
  <c r="E65" i="7"/>
  <c r="D65" i="7" s="1"/>
  <c r="N64" i="7"/>
  <c r="I64" i="7"/>
  <c r="D64" i="7" s="1"/>
  <c r="E64" i="7"/>
  <c r="N63" i="7"/>
  <c r="I63" i="7"/>
  <c r="E63" i="7"/>
  <c r="Q62" i="7"/>
  <c r="P62" i="7"/>
  <c r="O62" i="7"/>
  <c r="N62" i="7"/>
  <c r="M62" i="7"/>
  <c r="L62" i="7"/>
  <c r="K62" i="7"/>
  <c r="J62" i="7"/>
  <c r="I62" i="7" s="1"/>
  <c r="H62" i="7"/>
  <c r="G62" i="7"/>
  <c r="F62" i="7"/>
  <c r="N61" i="7"/>
  <c r="I61" i="7"/>
  <c r="E61" i="7"/>
  <c r="N60" i="7"/>
  <c r="I60" i="7"/>
  <c r="D60" i="7" s="1"/>
  <c r="E60" i="7"/>
  <c r="Q59" i="7"/>
  <c r="P59" i="7"/>
  <c r="O59" i="7"/>
  <c r="M59" i="7"/>
  <c r="L59" i="7"/>
  <c r="K59" i="7"/>
  <c r="J59" i="7"/>
  <c r="I59" i="7"/>
  <c r="H59" i="7"/>
  <c r="G59" i="7"/>
  <c r="F59" i="7"/>
  <c r="N58" i="7"/>
  <c r="I58" i="7"/>
  <c r="E58" i="7"/>
  <c r="N57" i="7"/>
  <c r="D57" i="7" s="1"/>
  <c r="I57" i="7"/>
  <c r="E57" i="7"/>
  <c r="N56" i="7"/>
  <c r="I56" i="7"/>
  <c r="E56" i="7"/>
  <c r="N55" i="7"/>
  <c r="I55" i="7"/>
  <c r="E55" i="7"/>
  <c r="N54" i="7"/>
  <c r="D54" i="7" s="1"/>
  <c r="I54" i="7"/>
  <c r="E54" i="7"/>
  <c r="Q53" i="7"/>
  <c r="P53" i="7"/>
  <c r="O53" i="7"/>
  <c r="M53" i="7"/>
  <c r="L53" i="7"/>
  <c r="K53" i="7"/>
  <c r="J53" i="7"/>
  <c r="H53" i="7"/>
  <c r="G53" i="7"/>
  <c r="F53" i="7"/>
  <c r="N52" i="7"/>
  <c r="I52" i="7"/>
  <c r="E52" i="7"/>
  <c r="D52" i="7" s="1"/>
  <c r="N51" i="7"/>
  <c r="I51" i="7"/>
  <c r="E51" i="7"/>
  <c r="Q50" i="7"/>
  <c r="P50" i="7"/>
  <c r="O50" i="7"/>
  <c r="N50" i="7" s="1"/>
  <c r="M50" i="7"/>
  <c r="L50" i="7"/>
  <c r="K50" i="7"/>
  <c r="J50" i="7"/>
  <c r="H50" i="7"/>
  <c r="E50" i="7" s="1"/>
  <c r="G50" i="7"/>
  <c r="F50" i="7"/>
  <c r="N49" i="7"/>
  <c r="I49" i="7"/>
  <c r="E49" i="7"/>
  <c r="N48" i="7"/>
  <c r="I48" i="7"/>
  <c r="E48" i="7"/>
  <c r="D48" i="7" s="1"/>
  <c r="N47" i="7"/>
  <c r="I47" i="7"/>
  <c r="E47" i="7"/>
  <c r="N46" i="7"/>
  <c r="I46" i="7"/>
  <c r="E46" i="7"/>
  <c r="N45" i="7"/>
  <c r="I45" i="7"/>
  <c r="E45" i="7"/>
  <c r="N44" i="7"/>
  <c r="I44" i="7"/>
  <c r="E44" i="7"/>
  <c r="Q43" i="7"/>
  <c r="P43" i="7"/>
  <c r="O43" i="7"/>
  <c r="M43" i="7"/>
  <c r="L43" i="7"/>
  <c r="K43" i="7"/>
  <c r="J43" i="7"/>
  <c r="H43" i="7"/>
  <c r="G43" i="7"/>
  <c r="F43" i="7"/>
  <c r="N42" i="7"/>
  <c r="I42" i="7"/>
  <c r="E42" i="7"/>
  <c r="D42" i="7" s="1"/>
  <c r="N41" i="7"/>
  <c r="I41" i="7"/>
  <c r="E41" i="7"/>
  <c r="D41" i="7"/>
  <c r="N40" i="7"/>
  <c r="I40" i="7"/>
  <c r="E40" i="7"/>
  <c r="D40" i="7" s="1"/>
  <c r="Q39" i="7"/>
  <c r="P39" i="7"/>
  <c r="O39" i="7"/>
  <c r="M39" i="7"/>
  <c r="L39" i="7"/>
  <c r="K39" i="7"/>
  <c r="J39" i="7"/>
  <c r="I39" i="7"/>
  <c r="H39" i="7"/>
  <c r="G39" i="7"/>
  <c r="F39" i="7"/>
  <c r="M38" i="7"/>
  <c r="Q37" i="7"/>
  <c r="P37" i="7"/>
  <c r="O37" i="7"/>
  <c r="K37" i="7"/>
  <c r="J37" i="7"/>
  <c r="I37" i="7" s="1"/>
  <c r="H37" i="7"/>
  <c r="G37" i="7"/>
  <c r="F37" i="7"/>
  <c r="Q36" i="7"/>
  <c r="P36" i="7"/>
  <c r="O36" i="7"/>
  <c r="M36" i="7"/>
  <c r="J36" i="7"/>
  <c r="H36" i="7"/>
  <c r="G36" i="7"/>
  <c r="F36" i="7"/>
  <c r="Q35" i="7"/>
  <c r="O35" i="7"/>
  <c r="M35" i="7"/>
  <c r="J35" i="7"/>
  <c r="H35" i="7"/>
  <c r="H34" i="7" s="1"/>
  <c r="G35" i="7"/>
  <c r="G34" i="7" s="1"/>
  <c r="F35" i="7"/>
  <c r="F34" i="7" s="1"/>
  <c r="Q33" i="7"/>
  <c r="O33" i="7"/>
  <c r="M33" i="7"/>
  <c r="L33" i="7"/>
  <c r="K33" i="7"/>
  <c r="F33" i="7"/>
  <c r="Q32" i="7"/>
  <c r="Q31" i="7" s="1"/>
  <c r="P32" i="7"/>
  <c r="O32" i="7"/>
  <c r="O31" i="7" s="1"/>
  <c r="M32" i="7"/>
  <c r="L32" i="7"/>
  <c r="K32" i="7"/>
  <c r="K31" i="7" s="1"/>
  <c r="G32" i="7"/>
  <c r="Q30" i="7"/>
  <c r="P30" i="7"/>
  <c r="O30" i="7"/>
  <c r="M30" i="7"/>
  <c r="J30" i="7"/>
  <c r="H30" i="7"/>
  <c r="G30" i="7"/>
  <c r="F30" i="7"/>
  <c r="Q29" i="7"/>
  <c r="P29" i="7"/>
  <c r="O29" i="7"/>
  <c r="J29" i="7"/>
  <c r="F29" i="7"/>
  <c r="Q28" i="7"/>
  <c r="P28" i="7"/>
  <c r="O28" i="7"/>
  <c r="M28" i="7"/>
  <c r="J28" i="7"/>
  <c r="G28" i="7"/>
  <c r="F28" i="7"/>
  <c r="Q27" i="7"/>
  <c r="P27" i="7"/>
  <c r="M27" i="7"/>
  <c r="G27" i="7"/>
  <c r="F27" i="7"/>
  <c r="Q26" i="7"/>
  <c r="P26" i="7"/>
  <c r="O26" i="7"/>
  <c r="M26" i="7"/>
  <c r="H26" i="7"/>
  <c r="Q24" i="7"/>
  <c r="P24" i="7"/>
  <c r="O24" i="7"/>
  <c r="K24" i="7"/>
  <c r="J24" i="7"/>
  <c r="H24" i="7"/>
  <c r="G24" i="7"/>
  <c r="F24" i="7"/>
  <c r="Q23" i="7"/>
  <c r="Q22" i="7" s="1"/>
  <c r="P23" i="7"/>
  <c r="P22" i="7" s="1"/>
  <c r="O23" i="7"/>
  <c r="J23" i="7"/>
  <c r="F23" i="7"/>
  <c r="F22" i="7" s="1"/>
  <c r="Q21" i="7"/>
  <c r="O21" i="7"/>
  <c r="M21" i="7"/>
  <c r="L21" i="7"/>
  <c r="J21" i="7"/>
  <c r="H21" i="7"/>
  <c r="G21" i="7"/>
  <c r="F21" i="7"/>
  <c r="Q20" i="7"/>
  <c r="O20" i="7"/>
  <c r="K20" i="7"/>
  <c r="J20" i="7"/>
  <c r="H20" i="7"/>
  <c r="G20" i="7"/>
  <c r="F20" i="7"/>
  <c r="Q19" i="7"/>
  <c r="O19" i="7"/>
  <c r="N19" i="7" s="1"/>
  <c r="L19" i="7"/>
  <c r="I19" i="7" s="1"/>
  <c r="K19" i="7"/>
  <c r="J19" i="7"/>
  <c r="H19" i="7"/>
  <c r="F19" i="7"/>
  <c r="O18" i="7"/>
  <c r="M18" i="7"/>
  <c r="L18" i="7"/>
  <c r="J18" i="7"/>
  <c r="H18" i="7"/>
  <c r="G18" i="7"/>
  <c r="F18" i="7"/>
  <c r="O17" i="7"/>
  <c r="M17" i="7"/>
  <c r="H17" i="7"/>
  <c r="G17" i="7"/>
  <c r="F17" i="7"/>
  <c r="O16" i="7"/>
  <c r="M16" i="7"/>
  <c r="K16" i="7"/>
  <c r="J16" i="7"/>
  <c r="F16" i="7"/>
  <c r="P14" i="7"/>
  <c r="O14" i="7"/>
  <c r="M14" i="7"/>
  <c r="L14" i="7"/>
  <c r="K14" i="7"/>
  <c r="J14" i="7"/>
  <c r="H14" i="7"/>
  <c r="G14" i="7"/>
  <c r="F14" i="7"/>
  <c r="Q13" i="7"/>
  <c r="O13" i="7"/>
  <c r="M13" i="7"/>
  <c r="L13" i="7"/>
  <c r="K13" i="7"/>
  <c r="J13" i="7"/>
  <c r="F13" i="7"/>
  <c r="Q12" i="7"/>
  <c r="O12" i="7"/>
  <c r="M12" i="7"/>
  <c r="M11" i="7" s="1"/>
  <c r="L12" i="7"/>
  <c r="L11" i="7"/>
  <c r="J12" i="7"/>
  <c r="H12" i="7"/>
  <c r="G12" i="7"/>
  <c r="F12" i="7"/>
  <c r="F11" i="7" s="1"/>
  <c r="I243" i="5"/>
  <c r="E243" i="5"/>
  <c r="D243" i="5" s="1"/>
  <c r="D235" i="5"/>
  <c r="D218" i="5"/>
  <c r="D215" i="5"/>
  <c r="D211" i="5"/>
  <c r="D205" i="5"/>
  <c r="Q204" i="5"/>
  <c r="P204" i="5"/>
  <c r="O204" i="5"/>
  <c r="M204" i="5"/>
  <c r="L204" i="5"/>
  <c r="K204" i="5"/>
  <c r="J204" i="5"/>
  <c r="I204" i="5" s="1"/>
  <c r="H204" i="5"/>
  <c r="G204" i="5"/>
  <c r="F204" i="5"/>
  <c r="D198" i="5"/>
  <c r="D196" i="5"/>
  <c r="D193" i="5"/>
  <c r="D191" i="5"/>
  <c r="N189" i="5"/>
  <c r="I189" i="5"/>
  <c r="E189" i="5"/>
  <c r="D189" i="5"/>
  <c r="N188" i="5"/>
  <c r="I188" i="5"/>
  <c r="E188" i="5"/>
  <c r="D188" i="5" s="1"/>
  <c r="N187" i="5"/>
  <c r="I187" i="5"/>
  <c r="D187" i="5" s="1"/>
  <c r="E187" i="5"/>
  <c r="N186" i="5"/>
  <c r="I186" i="5"/>
  <c r="E186" i="5"/>
  <c r="D186" i="5" s="1"/>
  <c r="N185" i="5"/>
  <c r="I185" i="5"/>
  <c r="E185" i="5"/>
  <c r="N184" i="5"/>
  <c r="I184" i="5"/>
  <c r="E184" i="5"/>
  <c r="D184" i="5" s="1"/>
  <c r="N183" i="5"/>
  <c r="I183" i="5"/>
  <c r="E183" i="5"/>
  <c r="D183" i="5" s="1"/>
  <c r="N182" i="5"/>
  <c r="I182" i="5"/>
  <c r="E182" i="5"/>
  <c r="D182" i="5" s="1"/>
  <c r="N181" i="5"/>
  <c r="I181" i="5"/>
  <c r="E181" i="5"/>
  <c r="N180" i="5"/>
  <c r="I180" i="5"/>
  <c r="E180" i="5"/>
  <c r="D180" i="5"/>
  <c r="N179" i="5"/>
  <c r="I179" i="5"/>
  <c r="E179" i="5"/>
  <c r="D179" i="5" s="1"/>
  <c r="N178" i="5"/>
  <c r="I178" i="5"/>
  <c r="E178" i="5"/>
  <c r="N177" i="5"/>
  <c r="I177" i="5"/>
  <c r="E177" i="5"/>
  <c r="D177" i="5"/>
  <c r="N176" i="5"/>
  <c r="I176" i="5"/>
  <c r="E176" i="5"/>
  <c r="N175" i="5"/>
  <c r="I175" i="5"/>
  <c r="E175" i="5"/>
  <c r="N174" i="5"/>
  <c r="I174" i="5"/>
  <c r="E174" i="5"/>
  <c r="D174" i="5"/>
  <c r="N172" i="5"/>
  <c r="I172" i="5"/>
  <c r="E172" i="5"/>
  <c r="D172" i="5" s="1"/>
  <c r="N171" i="5"/>
  <c r="I171" i="5"/>
  <c r="E171" i="5"/>
  <c r="N169" i="5"/>
  <c r="I169" i="5"/>
  <c r="E169" i="5"/>
  <c r="D169" i="5"/>
  <c r="N168" i="5"/>
  <c r="I168" i="5"/>
  <c r="E168" i="5"/>
  <c r="N167" i="5"/>
  <c r="I167" i="5"/>
  <c r="D167" i="5" s="1"/>
  <c r="E167" i="5"/>
  <c r="N165" i="5"/>
  <c r="I165" i="5"/>
  <c r="E165" i="5"/>
  <c r="D165" i="5"/>
  <c r="N164" i="5"/>
  <c r="I164" i="5"/>
  <c r="E164" i="5"/>
  <c r="N163" i="5"/>
  <c r="N111" i="5" s="1"/>
  <c r="I163" i="5"/>
  <c r="E163" i="5"/>
  <c r="D163" i="5" s="1"/>
  <c r="N162" i="5"/>
  <c r="I162" i="5"/>
  <c r="E162" i="5"/>
  <c r="D162" i="5"/>
  <c r="N161" i="5"/>
  <c r="I161" i="5"/>
  <c r="E161" i="5"/>
  <c r="D161" i="5" s="1"/>
  <c r="N159" i="5"/>
  <c r="I159" i="5"/>
  <c r="E159" i="5"/>
  <c r="D159" i="5" s="1"/>
  <c r="N158" i="5"/>
  <c r="I158" i="5"/>
  <c r="E158" i="5"/>
  <c r="D158" i="5"/>
  <c r="N157" i="5"/>
  <c r="I157" i="5"/>
  <c r="E157" i="5"/>
  <c r="D157" i="5" s="1"/>
  <c r="N156" i="5"/>
  <c r="I156" i="5"/>
  <c r="E156" i="5"/>
  <c r="N155" i="5"/>
  <c r="I155" i="5"/>
  <c r="E155" i="5"/>
  <c r="D155" i="5"/>
  <c r="N154" i="5"/>
  <c r="I154" i="5"/>
  <c r="D154" i="5" s="1"/>
  <c r="E154" i="5"/>
  <c r="N152" i="5"/>
  <c r="I152" i="5"/>
  <c r="E152" i="5"/>
  <c r="N150" i="5"/>
  <c r="I150" i="5"/>
  <c r="E150" i="5"/>
  <c r="D150" i="5"/>
  <c r="N149" i="5"/>
  <c r="I149" i="5"/>
  <c r="D149" i="5" s="1"/>
  <c r="E149" i="5"/>
  <c r="N147" i="5"/>
  <c r="I147" i="5"/>
  <c r="E147" i="5"/>
  <c r="N146" i="5"/>
  <c r="I146" i="5"/>
  <c r="E146" i="5"/>
  <c r="D146" i="5" s="1"/>
  <c r="Q143" i="5"/>
  <c r="P143" i="5"/>
  <c r="O143" i="5"/>
  <c r="M143" i="5"/>
  <c r="L143" i="5"/>
  <c r="K143" i="5"/>
  <c r="J143" i="5"/>
  <c r="H143" i="5"/>
  <c r="G143" i="5"/>
  <c r="F143" i="5"/>
  <c r="Q142" i="5"/>
  <c r="Q137" i="5" s="1"/>
  <c r="P142" i="5"/>
  <c r="O142" i="5"/>
  <c r="M142" i="5"/>
  <c r="L142" i="5"/>
  <c r="K142" i="5"/>
  <c r="J142" i="5"/>
  <c r="J137" i="5" s="1"/>
  <c r="H142" i="5"/>
  <c r="G142" i="5"/>
  <c r="F142" i="5"/>
  <c r="Q141" i="5"/>
  <c r="P141" i="5"/>
  <c r="O141" i="5"/>
  <c r="N141" i="5" s="1"/>
  <c r="M141" i="5"/>
  <c r="L141" i="5"/>
  <c r="K141" i="5"/>
  <c r="J141" i="5"/>
  <c r="H141" i="5"/>
  <c r="G141" i="5"/>
  <c r="F141" i="5"/>
  <c r="Q140" i="5"/>
  <c r="P140" i="5"/>
  <c r="O140" i="5"/>
  <c r="N140" i="5"/>
  <c r="M140" i="5"/>
  <c r="L140" i="5"/>
  <c r="K140" i="5"/>
  <c r="I140" i="5" s="1"/>
  <c r="J140" i="5"/>
  <c r="H140" i="5"/>
  <c r="G140" i="5"/>
  <c r="F140" i="5"/>
  <c r="E140" i="5" s="1"/>
  <c r="Q139" i="5"/>
  <c r="P139" i="5"/>
  <c r="N139" i="5"/>
  <c r="O139" i="5"/>
  <c r="M139" i="5"/>
  <c r="L139" i="5"/>
  <c r="I139" i="5" s="1"/>
  <c r="K139" i="5"/>
  <c r="J139" i="5"/>
  <c r="H139" i="5"/>
  <c r="G139" i="5"/>
  <c r="G137" i="5" s="1"/>
  <c r="F139" i="5"/>
  <c r="E139" i="5" s="1"/>
  <c r="Q138" i="5"/>
  <c r="P138" i="5"/>
  <c r="O138" i="5"/>
  <c r="M138" i="5"/>
  <c r="L138" i="5"/>
  <c r="L137" i="5" s="1"/>
  <c r="K138" i="5"/>
  <c r="J138" i="5"/>
  <c r="H138" i="5"/>
  <c r="G138" i="5"/>
  <c r="F138" i="5"/>
  <c r="O137" i="5"/>
  <c r="M137" i="5"/>
  <c r="D137" i="5"/>
  <c r="Q136" i="5"/>
  <c r="P136" i="5"/>
  <c r="O136" i="5"/>
  <c r="M136" i="5"/>
  <c r="L136" i="5"/>
  <c r="K136" i="5"/>
  <c r="J136" i="5"/>
  <c r="H136" i="5"/>
  <c r="G136" i="5"/>
  <c r="F136" i="5"/>
  <c r="E136" i="5" s="1"/>
  <c r="Q135" i="5"/>
  <c r="P135" i="5"/>
  <c r="O135" i="5"/>
  <c r="M135" i="5"/>
  <c r="L135" i="5"/>
  <c r="K135" i="5"/>
  <c r="J135" i="5"/>
  <c r="H135" i="5"/>
  <c r="G135" i="5"/>
  <c r="F135" i="5"/>
  <c r="Q134" i="5"/>
  <c r="P134" i="5"/>
  <c r="O134" i="5"/>
  <c r="N134" i="5" s="1"/>
  <c r="M134" i="5"/>
  <c r="L134" i="5"/>
  <c r="K134" i="5"/>
  <c r="J134" i="5"/>
  <c r="H134" i="5"/>
  <c r="G134" i="5"/>
  <c r="F134" i="5"/>
  <c r="E134" i="5" s="1"/>
  <c r="Q133" i="5"/>
  <c r="P133" i="5"/>
  <c r="N133" i="5"/>
  <c r="O133" i="5"/>
  <c r="M133" i="5"/>
  <c r="L133" i="5"/>
  <c r="K133" i="5"/>
  <c r="J133" i="5"/>
  <c r="I133" i="5" s="1"/>
  <c r="H133" i="5"/>
  <c r="E133" i="5" s="1"/>
  <c r="G133" i="5"/>
  <c r="F133" i="5"/>
  <c r="Q132" i="5"/>
  <c r="P132" i="5"/>
  <c r="O132" i="5"/>
  <c r="M132" i="5"/>
  <c r="L132" i="5"/>
  <c r="L121" i="5" s="1"/>
  <c r="K132" i="5"/>
  <c r="J132" i="5"/>
  <c r="H132" i="5"/>
  <c r="G132" i="5"/>
  <c r="F132" i="5"/>
  <c r="Q131" i="5"/>
  <c r="P131" i="5"/>
  <c r="O131" i="5"/>
  <c r="M131" i="5"/>
  <c r="L131" i="5"/>
  <c r="K131" i="5"/>
  <c r="I131" i="5"/>
  <c r="J131" i="5"/>
  <c r="H131" i="5"/>
  <c r="G131" i="5"/>
  <c r="F131" i="5"/>
  <c r="Q130" i="5"/>
  <c r="P130" i="5"/>
  <c r="O130" i="5"/>
  <c r="N130" i="5" s="1"/>
  <c r="M130" i="5"/>
  <c r="L130" i="5"/>
  <c r="K130" i="5"/>
  <c r="J130" i="5"/>
  <c r="I130" i="5" s="1"/>
  <c r="H130" i="5"/>
  <c r="G130" i="5"/>
  <c r="F130" i="5"/>
  <c r="Q129" i="5"/>
  <c r="P129" i="5"/>
  <c r="O129" i="5"/>
  <c r="M129" i="5"/>
  <c r="L129" i="5"/>
  <c r="K129" i="5"/>
  <c r="J129" i="5"/>
  <c r="H129" i="5"/>
  <c r="G129" i="5"/>
  <c r="F129" i="5"/>
  <c r="Q128" i="5"/>
  <c r="P128" i="5"/>
  <c r="O128" i="5"/>
  <c r="N128" i="5"/>
  <c r="M128" i="5"/>
  <c r="L128" i="5"/>
  <c r="K128" i="5"/>
  <c r="J128" i="5"/>
  <c r="I128" i="5" s="1"/>
  <c r="H128" i="5"/>
  <c r="G128" i="5"/>
  <c r="F128" i="5"/>
  <c r="Q127" i="5"/>
  <c r="P127" i="5"/>
  <c r="O127" i="5"/>
  <c r="M127" i="5"/>
  <c r="L127" i="5"/>
  <c r="K127" i="5"/>
  <c r="J127" i="5"/>
  <c r="H127" i="5"/>
  <c r="G127" i="5"/>
  <c r="F127" i="5"/>
  <c r="Q126" i="5"/>
  <c r="P126" i="5"/>
  <c r="O126" i="5"/>
  <c r="N126" i="5" s="1"/>
  <c r="M126" i="5"/>
  <c r="L126" i="5"/>
  <c r="K126" i="5"/>
  <c r="J126" i="5"/>
  <c r="I126" i="5"/>
  <c r="H126" i="5"/>
  <c r="G126" i="5"/>
  <c r="F126" i="5"/>
  <c r="Q125" i="5"/>
  <c r="P125" i="5"/>
  <c r="O125" i="5"/>
  <c r="M125" i="5"/>
  <c r="L125" i="5"/>
  <c r="K125" i="5"/>
  <c r="K121" i="5" s="1"/>
  <c r="J125" i="5"/>
  <c r="I125" i="5" s="1"/>
  <c r="H125" i="5"/>
  <c r="G125" i="5"/>
  <c r="F125" i="5"/>
  <c r="Q124" i="5"/>
  <c r="P124" i="5"/>
  <c r="O124" i="5"/>
  <c r="M124" i="5"/>
  <c r="L124" i="5"/>
  <c r="K124" i="5"/>
  <c r="J124" i="5"/>
  <c r="I124" i="5" s="1"/>
  <c r="H124" i="5"/>
  <c r="G124" i="5"/>
  <c r="F124" i="5"/>
  <c r="Q123" i="5"/>
  <c r="Q121" i="5" s="1"/>
  <c r="P123" i="5"/>
  <c r="P121" i="5" s="1"/>
  <c r="O123" i="5"/>
  <c r="M123" i="5"/>
  <c r="L123" i="5"/>
  <c r="K123" i="5"/>
  <c r="J123" i="5"/>
  <c r="J121" i="5" s="1"/>
  <c r="H123" i="5"/>
  <c r="G123" i="5"/>
  <c r="G121" i="5" s="1"/>
  <c r="F123" i="5"/>
  <c r="Q122" i="5"/>
  <c r="P122" i="5"/>
  <c r="O122" i="5"/>
  <c r="M122" i="5"/>
  <c r="L122" i="5"/>
  <c r="K122" i="5"/>
  <c r="I122" i="5" s="1"/>
  <c r="J122" i="5"/>
  <c r="H122" i="5"/>
  <c r="E122" i="5" s="1"/>
  <c r="G122" i="5"/>
  <c r="F122" i="5"/>
  <c r="M121" i="5"/>
  <c r="D121" i="5"/>
  <c r="Q120" i="5"/>
  <c r="Q118" i="5" s="1"/>
  <c r="P120" i="5"/>
  <c r="O120" i="5"/>
  <c r="M120" i="5"/>
  <c r="L120" i="5"/>
  <c r="K120" i="5"/>
  <c r="J120" i="5"/>
  <c r="H120" i="5"/>
  <c r="G120" i="5"/>
  <c r="G118" i="5" s="1"/>
  <c r="F120" i="5"/>
  <c r="Q119" i="5"/>
  <c r="P119" i="5"/>
  <c r="P118" i="5" s="1"/>
  <c r="O119" i="5"/>
  <c r="N119" i="5" s="1"/>
  <c r="M119" i="5"/>
  <c r="L119" i="5"/>
  <c r="K119" i="5"/>
  <c r="J119" i="5"/>
  <c r="J118" i="5" s="1"/>
  <c r="H119" i="5"/>
  <c r="H118" i="5" s="1"/>
  <c r="G119" i="5"/>
  <c r="F119" i="5"/>
  <c r="M118" i="5"/>
  <c r="L118" i="5"/>
  <c r="K118" i="5"/>
  <c r="F118" i="5"/>
  <c r="D118" i="5"/>
  <c r="Q117" i="5"/>
  <c r="P117" i="5"/>
  <c r="O117" i="5"/>
  <c r="M117" i="5"/>
  <c r="L117" i="5"/>
  <c r="K117" i="5"/>
  <c r="J117" i="5"/>
  <c r="H117" i="5"/>
  <c r="G117" i="5"/>
  <c r="F117" i="5"/>
  <c r="Q116" i="5"/>
  <c r="P116" i="5"/>
  <c r="O116" i="5"/>
  <c r="M116" i="5"/>
  <c r="L116" i="5"/>
  <c r="K116" i="5"/>
  <c r="J116" i="5"/>
  <c r="I116" i="5"/>
  <c r="H116" i="5"/>
  <c r="E116" i="5" s="1"/>
  <c r="G116" i="5"/>
  <c r="F116" i="5"/>
  <c r="Q115" i="5"/>
  <c r="Q114" i="5" s="1"/>
  <c r="P115" i="5"/>
  <c r="O115" i="5"/>
  <c r="M115" i="5"/>
  <c r="L115" i="5"/>
  <c r="K115" i="5"/>
  <c r="K114" i="5" s="1"/>
  <c r="J115" i="5"/>
  <c r="J114" i="5" s="1"/>
  <c r="I115" i="5"/>
  <c r="H115" i="5"/>
  <c r="G115" i="5"/>
  <c r="F115" i="5"/>
  <c r="P114" i="5"/>
  <c r="M114" i="5"/>
  <c r="L114" i="5"/>
  <c r="H114" i="5"/>
  <c r="G114" i="5"/>
  <c r="F114" i="5"/>
  <c r="D114" i="5"/>
  <c r="Q113" i="5"/>
  <c r="P113" i="5"/>
  <c r="O113" i="5"/>
  <c r="N113" i="5" s="1"/>
  <c r="M113" i="5"/>
  <c r="L113" i="5"/>
  <c r="K113" i="5"/>
  <c r="J113" i="5"/>
  <c r="H113" i="5"/>
  <c r="E113" i="5" s="1"/>
  <c r="G113" i="5"/>
  <c r="F113" i="5"/>
  <c r="Q112" i="5"/>
  <c r="P112" i="5"/>
  <c r="O112" i="5"/>
  <c r="M112" i="5"/>
  <c r="L112" i="5"/>
  <c r="K112" i="5"/>
  <c r="J112" i="5"/>
  <c r="H112" i="5"/>
  <c r="G112" i="5"/>
  <c r="F112" i="5"/>
  <c r="E112" i="5"/>
  <c r="Q111" i="5"/>
  <c r="P111" i="5"/>
  <c r="O111" i="5"/>
  <c r="M111" i="5"/>
  <c r="L111" i="5"/>
  <c r="K111" i="5"/>
  <c r="J111" i="5"/>
  <c r="I111" i="5"/>
  <c r="H111" i="5"/>
  <c r="G111" i="5"/>
  <c r="F111" i="5"/>
  <c r="E111" i="5"/>
  <c r="Q110" i="5"/>
  <c r="P110" i="5"/>
  <c r="O110" i="5"/>
  <c r="N110" i="5" s="1"/>
  <c r="M110" i="5"/>
  <c r="L110" i="5"/>
  <c r="L108" i="5" s="1"/>
  <c r="K110" i="5"/>
  <c r="J110" i="5"/>
  <c r="H110" i="5"/>
  <c r="G110" i="5"/>
  <c r="F110" i="5"/>
  <c r="E110" i="5"/>
  <c r="Q109" i="5"/>
  <c r="P109" i="5"/>
  <c r="O109" i="5"/>
  <c r="M109" i="5"/>
  <c r="M108" i="5" s="1"/>
  <c r="L109" i="5"/>
  <c r="K109" i="5"/>
  <c r="K108" i="5" s="1"/>
  <c r="J109" i="5"/>
  <c r="H109" i="5"/>
  <c r="G109" i="5"/>
  <c r="G108" i="5" s="1"/>
  <c r="F109" i="5"/>
  <c r="Q108" i="5"/>
  <c r="O108" i="5"/>
  <c r="J108" i="5"/>
  <c r="D108" i="5"/>
  <c r="Q107" i="5"/>
  <c r="P107" i="5"/>
  <c r="O107" i="5"/>
  <c r="M107" i="5"/>
  <c r="L107" i="5"/>
  <c r="K107" i="5"/>
  <c r="J107" i="5"/>
  <c r="H107" i="5"/>
  <c r="G107" i="5"/>
  <c r="F107" i="5"/>
  <c r="E107" i="5"/>
  <c r="Q106" i="5"/>
  <c r="P106" i="5"/>
  <c r="O106" i="5"/>
  <c r="M106" i="5"/>
  <c r="L106" i="5"/>
  <c r="K106" i="5"/>
  <c r="J106" i="5"/>
  <c r="I106" i="5"/>
  <c r="H106" i="5"/>
  <c r="G106" i="5"/>
  <c r="F106" i="5"/>
  <c r="E106" i="5"/>
  <c r="Q105" i="5"/>
  <c r="P105" i="5"/>
  <c r="N105" i="5" s="1"/>
  <c r="O105" i="5"/>
  <c r="M105" i="5"/>
  <c r="L105" i="5"/>
  <c r="K105" i="5"/>
  <c r="J105" i="5"/>
  <c r="I105" i="5" s="1"/>
  <c r="H105" i="5"/>
  <c r="G105" i="5"/>
  <c r="F105" i="5"/>
  <c r="E105" i="5"/>
  <c r="Q104" i="5"/>
  <c r="P104" i="5"/>
  <c r="O104" i="5"/>
  <c r="N104" i="5" s="1"/>
  <c r="M104" i="5"/>
  <c r="L104" i="5"/>
  <c r="K104" i="5"/>
  <c r="J104" i="5"/>
  <c r="I104" i="5" s="1"/>
  <c r="H104" i="5"/>
  <c r="G104" i="5"/>
  <c r="F104" i="5"/>
  <c r="E104" i="5"/>
  <c r="Q103" i="5"/>
  <c r="P103" i="5"/>
  <c r="O103" i="5"/>
  <c r="N103" i="5"/>
  <c r="M103" i="5"/>
  <c r="L103" i="5"/>
  <c r="K103" i="5"/>
  <c r="I103" i="5" s="1"/>
  <c r="J103" i="5"/>
  <c r="H103" i="5"/>
  <c r="G103" i="5"/>
  <c r="F103" i="5"/>
  <c r="F101" i="5" s="1"/>
  <c r="E103" i="5"/>
  <c r="Q102" i="5"/>
  <c r="Q101" i="5" s="1"/>
  <c r="P102" i="5"/>
  <c r="O102" i="5"/>
  <c r="N102" i="5"/>
  <c r="M102" i="5"/>
  <c r="M101" i="5" s="1"/>
  <c r="L102" i="5"/>
  <c r="L101" i="5" s="1"/>
  <c r="K102" i="5"/>
  <c r="J102" i="5"/>
  <c r="I102" i="5" s="1"/>
  <c r="H102" i="5"/>
  <c r="G102" i="5"/>
  <c r="F102" i="5"/>
  <c r="E102" i="5"/>
  <c r="P101" i="5"/>
  <c r="O101" i="5"/>
  <c r="N101" i="5"/>
  <c r="H101" i="5"/>
  <c r="G101" i="5"/>
  <c r="D101" i="5"/>
  <c r="Q100" i="5"/>
  <c r="P100" i="5"/>
  <c r="O100" i="5"/>
  <c r="M100" i="5"/>
  <c r="M99" i="5" s="1"/>
  <c r="L100" i="5"/>
  <c r="L99" i="5" s="1"/>
  <c r="K100" i="5"/>
  <c r="J100" i="5"/>
  <c r="I100" i="5" s="1"/>
  <c r="H100" i="5"/>
  <c r="G100" i="5"/>
  <c r="F100" i="5"/>
  <c r="E100" i="5"/>
  <c r="Q99" i="5"/>
  <c r="P99" i="5"/>
  <c r="O99" i="5"/>
  <c r="N99" i="5"/>
  <c r="K99" i="5"/>
  <c r="H99" i="5"/>
  <c r="G99" i="5"/>
  <c r="F99" i="5"/>
  <c r="E99" i="5" s="1"/>
  <c r="D99" i="5"/>
  <c r="Q98" i="5"/>
  <c r="P98" i="5"/>
  <c r="O98" i="5"/>
  <c r="M98" i="5"/>
  <c r="L98" i="5"/>
  <c r="K98" i="5"/>
  <c r="J98" i="5"/>
  <c r="H98" i="5"/>
  <c r="G98" i="5"/>
  <c r="G96" i="5" s="1"/>
  <c r="F98" i="5"/>
  <c r="Q97" i="5"/>
  <c r="P97" i="5"/>
  <c r="O97" i="5"/>
  <c r="O96" i="5" s="1"/>
  <c r="N96" i="5" s="1"/>
  <c r="M97" i="5"/>
  <c r="M96" i="5" s="1"/>
  <c r="L97" i="5"/>
  <c r="L96" i="5" s="1"/>
  <c r="K97" i="5"/>
  <c r="J97" i="5"/>
  <c r="H97" i="5"/>
  <c r="H96" i="5" s="1"/>
  <c r="G97" i="5"/>
  <c r="F97" i="5"/>
  <c r="F96" i="5" s="1"/>
  <c r="Q96" i="5"/>
  <c r="P96" i="5"/>
  <c r="K96" i="5"/>
  <c r="J96" i="5"/>
  <c r="D96" i="5"/>
  <c r="D92" i="5" s="1"/>
  <c r="Q95" i="5"/>
  <c r="P95" i="5"/>
  <c r="O95" i="5"/>
  <c r="N95" i="5"/>
  <c r="M95" i="5"/>
  <c r="L95" i="5"/>
  <c r="L93" i="5" s="1"/>
  <c r="K95" i="5"/>
  <c r="K93" i="5" s="1"/>
  <c r="J95" i="5"/>
  <c r="H95" i="5"/>
  <c r="G95" i="5"/>
  <c r="G93" i="5" s="1"/>
  <c r="F95" i="5"/>
  <c r="Q94" i="5"/>
  <c r="Q93" i="5" s="1"/>
  <c r="P94" i="5"/>
  <c r="P93" i="5" s="1"/>
  <c r="O94" i="5"/>
  <c r="N94" i="5" s="1"/>
  <c r="M94" i="5"/>
  <c r="M14" i="5" s="1"/>
  <c r="L94" i="5"/>
  <c r="K94" i="5"/>
  <c r="J94" i="5"/>
  <c r="I94" i="5" s="1"/>
  <c r="H94" i="5"/>
  <c r="G94" i="5"/>
  <c r="F94" i="5"/>
  <c r="J93" i="5"/>
  <c r="I93" i="5" s="1"/>
  <c r="H93" i="5"/>
  <c r="F93" i="5"/>
  <c r="D93" i="5"/>
  <c r="N91" i="5"/>
  <c r="I91" i="5"/>
  <c r="E91" i="5"/>
  <c r="D91" i="5"/>
  <c r="N90" i="5"/>
  <c r="I90" i="5"/>
  <c r="E90" i="5"/>
  <c r="D90" i="5" s="1"/>
  <c r="N89" i="5"/>
  <c r="I89" i="5"/>
  <c r="E89" i="5"/>
  <c r="D89" i="5" s="1"/>
  <c r="N88" i="5"/>
  <c r="I88" i="5"/>
  <c r="E88" i="5"/>
  <c r="N87" i="5"/>
  <c r="I87" i="5"/>
  <c r="E87" i="5"/>
  <c r="N86" i="5"/>
  <c r="I86" i="5"/>
  <c r="E86" i="5"/>
  <c r="N85" i="5"/>
  <c r="I85" i="5"/>
  <c r="E85" i="5"/>
  <c r="D85" i="5"/>
  <c r="Q84" i="5"/>
  <c r="P84" i="5"/>
  <c r="O84" i="5"/>
  <c r="M84" i="5"/>
  <c r="L84" i="5"/>
  <c r="K84" i="5"/>
  <c r="J84" i="5"/>
  <c r="H84" i="5"/>
  <c r="G84" i="5"/>
  <c r="F84" i="5"/>
  <c r="N83" i="5"/>
  <c r="I83" i="5"/>
  <c r="D83" i="5" s="1"/>
  <c r="E83" i="5"/>
  <c r="N82" i="5"/>
  <c r="I82" i="5"/>
  <c r="E82" i="5"/>
  <c r="D82" i="5" s="1"/>
  <c r="N81" i="5"/>
  <c r="I81" i="5"/>
  <c r="E81" i="5"/>
  <c r="D81" i="5"/>
  <c r="N80" i="5"/>
  <c r="I80" i="5"/>
  <c r="D80" i="5" s="1"/>
  <c r="E80" i="5"/>
  <c r="N79" i="5"/>
  <c r="I79" i="5"/>
  <c r="E79" i="5"/>
  <c r="D79" i="5" s="1"/>
  <c r="N78" i="5"/>
  <c r="I78" i="5"/>
  <c r="E78" i="5"/>
  <c r="D78" i="5"/>
  <c r="N77" i="5"/>
  <c r="I77" i="5"/>
  <c r="D77" i="5" s="1"/>
  <c r="E77" i="5"/>
  <c r="N76" i="5"/>
  <c r="I76" i="5"/>
  <c r="D76" i="5" s="1"/>
  <c r="E76" i="5"/>
  <c r="N75" i="5"/>
  <c r="I75" i="5"/>
  <c r="E75" i="5"/>
  <c r="D75" i="5"/>
  <c r="N74" i="5"/>
  <c r="I74" i="5"/>
  <c r="D74" i="5" s="1"/>
  <c r="E74" i="5"/>
  <c r="N73" i="5"/>
  <c r="I73" i="5"/>
  <c r="D73" i="5" s="1"/>
  <c r="E73" i="5"/>
  <c r="N72" i="5"/>
  <c r="I72" i="5"/>
  <c r="E72" i="5"/>
  <c r="D72" i="5"/>
  <c r="N71" i="5"/>
  <c r="I71" i="5"/>
  <c r="D71" i="5" s="1"/>
  <c r="E71" i="5"/>
  <c r="N70" i="5"/>
  <c r="I70" i="5"/>
  <c r="D70" i="5" s="1"/>
  <c r="E70" i="5"/>
  <c r="N69" i="5"/>
  <c r="I69" i="5"/>
  <c r="E69" i="5"/>
  <c r="D69" i="5"/>
  <c r="Q68" i="5"/>
  <c r="P68" i="5"/>
  <c r="O68" i="5"/>
  <c r="M68" i="5"/>
  <c r="L68" i="5"/>
  <c r="K68" i="5"/>
  <c r="J68" i="5"/>
  <c r="H68" i="5"/>
  <c r="G68" i="5"/>
  <c r="F68" i="5"/>
  <c r="N67" i="5"/>
  <c r="I67" i="5"/>
  <c r="E67" i="5"/>
  <c r="D67" i="5" s="1"/>
  <c r="N66" i="5"/>
  <c r="I66" i="5"/>
  <c r="E66" i="5"/>
  <c r="D66" i="5"/>
  <c r="Q65" i="5"/>
  <c r="P65" i="5"/>
  <c r="O65" i="5"/>
  <c r="N65" i="5" s="1"/>
  <c r="M65" i="5"/>
  <c r="L65" i="5"/>
  <c r="K65" i="5"/>
  <c r="J65" i="5"/>
  <c r="I65" i="5" s="1"/>
  <c r="H65" i="5"/>
  <c r="G65" i="5"/>
  <c r="F65" i="5"/>
  <c r="E65" i="5" s="1"/>
  <c r="N64" i="5"/>
  <c r="I64" i="5"/>
  <c r="E64" i="5"/>
  <c r="N63" i="5"/>
  <c r="I63" i="5"/>
  <c r="E63" i="5"/>
  <c r="N62" i="5"/>
  <c r="I62" i="5"/>
  <c r="E62" i="5"/>
  <c r="D62" i="5" s="1"/>
  <c r="N61" i="5"/>
  <c r="I61" i="5"/>
  <c r="E61" i="5"/>
  <c r="D61" i="5"/>
  <c r="N60" i="5"/>
  <c r="I60" i="5"/>
  <c r="E60" i="5"/>
  <c r="N59" i="5"/>
  <c r="I59" i="5"/>
  <c r="E59" i="5"/>
  <c r="D59" i="5" s="1"/>
  <c r="Q58" i="5"/>
  <c r="P58" i="5"/>
  <c r="O58" i="5"/>
  <c r="M58" i="5"/>
  <c r="L58" i="5"/>
  <c r="K58" i="5"/>
  <c r="J58" i="5"/>
  <c r="H58" i="5"/>
  <c r="G58" i="5"/>
  <c r="F58" i="5"/>
  <c r="N57" i="5"/>
  <c r="I57" i="5"/>
  <c r="D57" i="5" s="1"/>
  <c r="E57" i="5"/>
  <c r="N56" i="5"/>
  <c r="I56" i="5"/>
  <c r="E56" i="5"/>
  <c r="D56" i="5" s="1"/>
  <c r="N55" i="5"/>
  <c r="I55" i="5"/>
  <c r="D55" i="5"/>
  <c r="E55" i="5"/>
  <c r="N54" i="5"/>
  <c r="I54" i="5"/>
  <c r="E54" i="5"/>
  <c r="N53" i="5"/>
  <c r="I53" i="5"/>
  <c r="E31" i="9" s="1"/>
  <c r="E30" i="9" s="1"/>
  <c r="E53" i="5"/>
  <c r="Q52" i="5"/>
  <c r="P52" i="5"/>
  <c r="O52" i="5"/>
  <c r="M52" i="5"/>
  <c r="L52" i="5"/>
  <c r="K52" i="5"/>
  <c r="J52" i="5"/>
  <c r="H52" i="5"/>
  <c r="G52" i="5"/>
  <c r="F52" i="5"/>
  <c r="N51" i="5"/>
  <c r="I51" i="5"/>
  <c r="E51" i="5"/>
  <c r="N50" i="5"/>
  <c r="I50" i="5"/>
  <c r="E50" i="5"/>
  <c r="D50" i="5"/>
  <c r="N49" i="5"/>
  <c r="I49" i="5"/>
  <c r="D49" i="5" s="1"/>
  <c r="D18" i="5" s="1"/>
  <c r="E49" i="5"/>
  <c r="N48" i="5"/>
  <c r="I48" i="5"/>
  <c r="E48" i="5"/>
  <c r="N47" i="5"/>
  <c r="I47" i="5"/>
  <c r="E47" i="5"/>
  <c r="N46" i="5"/>
  <c r="I46" i="5"/>
  <c r="E46" i="5"/>
  <c r="Q45" i="5"/>
  <c r="P45" i="5"/>
  <c r="O45" i="5"/>
  <c r="N45" i="5" s="1"/>
  <c r="M45" i="5"/>
  <c r="L45" i="5"/>
  <c r="K45" i="5"/>
  <c r="J45" i="5"/>
  <c r="H45" i="5"/>
  <c r="G45" i="5"/>
  <c r="F45" i="5"/>
  <c r="N44" i="5"/>
  <c r="I44" i="5"/>
  <c r="D44" i="5" s="1"/>
  <c r="E44" i="5"/>
  <c r="Q43" i="5"/>
  <c r="P43" i="5"/>
  <c r="O43" i="5"/>
  <c r="M43" i="5"/>
  <c r="L43" i="5"/>
  <c r="K43" i="5"/>
  <c r="J43" i="5"/>
  <c r="I43" i="5"/>
  <c r="H43" i="5"/>
  <c r="G43" i="5"/>
  <c r="E43" i="5" s="1"/>
  <c r="F43" i="5"/>
  <c r="N42" i="5"/>
  <c r="I42" i="5"/>
  <c r="E42" i="5"/>
  <c r="D42" i="5" s="1"/>
  <c r="N41" i="5"/>
  <c r="I41" i="5"/>
  <c r="E41" i="5"/>
  <c r="Q40" i="5"/>
  <c r="P40" i="5"/>
  <c r="O40" i="5"/>
  <c r="M40" i="5"/>
  <c r="L40" i="5"/>
  <c r="K40" i="5"/>
  <c r="J40" i="5"/>
  <c r="H40" i="5"/>
  <c r="G40" i="5"/>
  <c r="F40" i="5"/>
  <c r="N39" i="5"/>
  <c r="I39" i="5"/>
  <c r="E39" i="5"/>
  <c r="D39" i="5" s="1"/>
  <c r="N38" i="5"/>
  <c r="I38" i="5"/>
  <c r="E38" i="5"/>
  <c r="D38" i="5" s="1"/>
  <c r="Q37" i="5"/>
  <c r="P37" i="5"/>
  <c r="O37" i="5"/>
  <c r="N37" i="5"/>
  <c r="M37" i="5"/>
  <c r="L37" i="5"/>
  <c r="L15" i="5" s="1"/>
  <c r="K37" i="5"/>
  <c r="J37" i="5"/>
  <c r="H37" i="5"/>
  <c r="G37" i="5"/>
  <c r="F37" i="5"/>
  <c r="E37" i="5" s="1"/>
  <c r="E15" i="5" s="1"/>
  <c r="N36" i="5"/>
  <c r="I36" i="5"/>
  <c r="D36" i="5" s="1"/>
  <c r="E36" i="5"/>
  <c r="N35" i="5"/>
  <c r="N14" i="5" s="1"/>
  <c r="I35" i="5"/>
  <c r="I14" i="5" s="1"/>
  <c r="E35" i="5"/>
  <c r="E34" i="5" s="1"/>
  <c r="Q34" i="5"/>
  <c r="P34" i="5"/>
  <c r="P29" i="5" s="1"/>
  <c r="P25" i="5" s="1"/>
  <c r="O34" i="5"/>
  <c r="N34" i="5" s="1"/>
  <c r="M34" i="5"/>
  <c r="L34" i="5"/>
  <c r="L13" i="5" s="1"/>
  <c r="K34" i="5"/>
  <c r="K13" i="5" s="1"/>
  <c r="J34" i="5"/>
  <c r="J13" i="5" s="1"/>
  <c r="H34" i="5"/>
  <c r="H13" i="5" s="1"/>
  <c r="G34" i="5"/>
  <c r="F34" i="5"/>
  <c r="F13" i="5" s="1"/>
  <c r="N33" i="5"/>
  <c r="I33" i="5"/>
  <c r="D33" i="5" s="1"/>
  <c r="N32" i="5"/>
  <c r="I32" i="5"/>
  <c r="D32" i="5"/>
  <c r="Q31" i="5"/>
  <c r="Q28" i="5" s="1"/>
  <c r="P31" i="5"/>
  <c r="P28" i="5" s="1"/>
  <c r="O31" i="5"/>
  <c r="M31" i="5"/>
  <c r="L31" i="5"/>
  <c r="L12" i="5" s="1"/>
  <c r="K31" i="5"/>
  <c r="K28" i="5" s="1"/>
  <c r="J31" i="5"/>
  <c r="H31" i="5"/>
  <c r="G31" i="5"/>
  <c r="F31" i="5"/>
  <c r="N30" i="5"/>
  <c r="I30" i="5"/>
  <c r="E30" i="5"/>
  <c r="D30" i="5" s="1"/>
  <c r="D11" i="5" s="1"/>
  <c r="O28" i="5"/>
  <c r="M28" i="5"/>
  <c r="L28" i="5"/>
  <c r="H28" i="5"/>
  <c r="G28" i="5"/>
  <c r="Q15" i="5"/>
  <c r="P15" i="5"/>
  <c r="O15" i="5"/>
  <c r="N15" i="5"/>
  <c r="M15" i="5"/>
  <c r="K15" i="5"/>
  <c r="J15" i="5"/>
  <c r="H15" i="5"/>
  <c r="G15" i="5"/>
  <c r="F15" i="5"/>
  <c r="Q14" i="5"/>
  <c r="P14" i="5"/>
  <c r="O14" i="5"/>
  <c r="L14" i="5"/>
  <c r="K14" i="5"/>
  <c r="J14" i="5"/>
  <c r="H14" i="5"/>
  <c r="G14" i="5"/>
  <c r="F14" i="5"/>
  <c r="P12" i="5"/>
  <c r="O12" i="5"/>
  <c r="M12" i="5"/>
  <c r="H12" i="5"/>
  <c r="G12" i="5"/>
  <c r="F12" i="5"/>
  <c r="E12" i="5"/>
  <c r="Q11" i="5"/>
  <c r="P11" i="5"/>
  <c r="O11" i="5"/>
  <c r="N11" i="5"/>
  <c r="M11" i="5"/>
  <c r="L11" i="5"/>
  <c r="K11" i="5"/>
  <c r="J11" i="5"/>
  <c r="I11" i="5"/>
  <c r="H11" i="5"/>
  <c r="G11" i="5"/>
  <c r="F11" i="5"/>
  <c r="D92" i="4"/>
  <c r="D56" i="4"/>
  <c r="D40" i="4"/>
  <c r="D35" i="4"/>
  <c r="D31" i="4"/>
  <c r="D26" i="4"/>
  <c r="D20" i="4"/>
  <c r="D16" i="4"/>
  <c r="D12" i="4"/>
  <c r="E204" i="5" l="1"/>
  <c r="Q38" i="11"/>
  <c r="D61" i="11"/>
  <c r="M31" i="11"/>
  <c r="L22" i="11"/>
  <c r="E10" i="8"/>
  <c r="E29" i="8" s="1"/>
  <c r="E34" i="8" s="1"/>
  <c r="K35" i="11"/>
  <c r="M25" i="11"/>
  <c r="K25" i="11"/>
  <c r="M136" i="11"/>
  <c r="D147" i="11"/>
  <c r="J130" i="11"/>
  <c r="I124" i="11"/>
  <c r="J18" i="11"/>
  <c r="I125" i="11"/>
  <c r="K23" i="11"/>
  <c r="I23" i="11" s="1"/>
  <c r="L136" i="11"/>
  <c r="K130" i="11"/>
  <c r="J11" i="11"/>
  <c r="K121" i="11"/>
  <c r="J117" i="11"/>
  <c r="I129" i="11"/>
  <c r="E140" i="11"/>
  <c r="O11" i="11"/>
  <c r="O136" i="11"/>
  <c r="N118" i="11"/>
  <c r="P23" i="11"/>
  <c r="P22" i="11" s="1"/>
  <c r="P30" i="11"/>
  <c r="O117" i="11"/>
  <c r="N117" i="11" s="1"/>
  <c r="Q23" i="11"/>
  <c r="Q30" i="11"/>
  <c r="Q25" i="11" s="1"/>
  <c r="D144" i="11"/>
  <c r="D148" i="11"/>
  <c r="N125" i="11"/>
  <c r="P19" i="11"/>
  <c r="O130" i="11"/>
  <c r="D156" i="11"/>
  <c r="P20" i="11"/>
  <c r="O18" i="11"/>
  <c r="O15" i="11" s="1"/>
  <c r="N138" i="11"/>
  <c r="P31" i="11"/>
  <c r="O34" i="11"/>
  <c r="N34" i="11" s="1"/>
  <c r="N127" i="11"/>
  <c r="L121" i="11"/>
  <c r="D151" i="11"/>
  <c r="D155" i="11"/>
  <c r="M117" i="11"/>
  <c r="L139" i="11"/>
  <c r="I139" i="11" s="1"/>
  <c r="D159" i="11"/>
  <c r="D163" i="11"/>
  <c r="I133" i="11"/>
  <c r="D152" i="11"/>
  <c r="L117" i="11"/>
  <c r="D160" i="11"/>
  <c r="I14" i="11"/>
  <c r="I131" i="11"/>
  <c r="J139" i="11"/>
  <c r="D153" i="11"/>
  <c r="D157" i="11"/>
  <c r="J27" i="11"/>
  <c r="I27" i="11" s="1"/>
  <c r="I123" i="11"/>
  <c r="L130" i="11"/>
  <c r="D146" i="11"/>
  <c r="D154" i="11"/>
  <c r="I13" i="11"/>
  <c r="I122" i="11"/>
  <c r="J128" i="11"/>
  <c r="I128" i="11" s="1"/>
  <c r="D158" i="11"/>
  <c r="D162" i="11"/>
  <c r="H139" i="11"/>
  <c r="F136" i="11"/>
  <c r="F139" i="11"/>
  <c r="G34" i="11"/>
  <c r="F35" i="11"/>
  <c r="F34" i="11" s="1"/>
  <c r="E135" i="11"/>
  <c r="E141" i="11"/>
  <c r="E12" i="11"/>
  <c r="F29" i="11"/>
  <c r="E29" i="11" s="1"/>
  <c r="H30" i="11"/>
  <c r="H25" i="11" s="1"/>
  <c r="G136" i="11"/>
  <c r="G116" i="11" s="1"/>
  <c r="G139" i="11"/>
  <c r="H136" i="11"/>
  <c r="G30" i="11"/>
  <c r="F23" i="11"/>
  <c r="F121" i="11"/>
  <c r="G117" i="11"/>
  <c r="G121" i="11"/>
  <c r="F32" i="11"/>
  <c r="H117" i="11"/>
  <c r="H121" i="11"/>
  <c r="E121" i="11" s="1"/>
  <c r="Q35" i="11"/>
  <c r="Q34" i="11" s="1"/>
  <c r="L34" i="11"/>
  <c r="K136" i="11"/>
  <c r="J136" i="11"/>
  <c r="K31" i="11"/>
  <c r="L31" i="11"/>
  <c r="P136" i="11"/>
  <c r="N136" i="11" s="1"/>
  <c r="G32" i="11"/>
  <c r="G31" i="11" s="1"/>
  <c r="F130" i="11"/>
  <c r="E130" i="11" s="1"/>
  <c r="G25" i="11"/>
  <c r="M23" i="11"/>
  <c r="M22" i="11" s="1"/>
  <c r="N122" i="11"/>
  <c r="J16" i="11"/>
  <c r="D116" i="11"/>
  <c r="H16" i="11"/>
  <c r="H15" i="11" s="1"/>
  <c r="G16" i="11"/>
  <c r="G15" i="11" s="1"/>
  <c r="D63" i="11"/>
  <c r="K38" i="11"/>
  <c r="H34" i="11"/>
  <c r="E34" i="11" s="1"/>
  <c r="D57" i="11"/>
  <c r="D54" i="11"/>
  <c r="O38" i="11"/>
  <c r="O25" i="11"/>
  <c r="N30" i="11"/>
  <c r="L25" i="11"/>
  <c r="D58" i="11"/>
  <c r="L38" i="11"/>
  <c r="J22" i="11"/>
  <c r="D51" i="11"/>
  <c r="D47" i="11"/>
  <c r="D44" i="11"/>
  <c r="L15" i="11"/>
  <c r="M15" i="11"/>
  <c r="D49" i="11"/>
  <c r="I18" i="11"/>
  <c r="N123" i="7"/>
  <c r="D148" i="7"/>
  <c r="D145" i="7"/>
  <c r="P31" i="7"/>
  <c r="N31" i="7" s="1"/>
  <c r="O11" i="7"/>
  <c r="N26" i="7"/>
  <c r="P35" i="7"/>
  <c r="N35" i="7" s="1"/>
  <c r="P11" i="7"/>
  <c r="D155" i="7"/>
  <c r="O117" i="7"/>
  <c r="Q130" i="7"/>
  <c r="P33" i="7"/>
  <c r="I124" i="7"/>
  <c r="L31" i="7"/>
  <c r="D157" i="7"/>
  <c r="K128" i="7"/>
  <c r="I128" i="7"/>
  <c r="L25" i="7"/>
  <c r="L121" i="7"/>
  <c r="D150" i="7"/>
  <c r="D154" i="7"/>
  <c r="N128" i="7"/>
  <c r="D151" i="7"/>
  <c r="D159" i="7"/>
  <c r="K18" i="7"/>
  <c r="L28" i="7"/>
  <c r="J117" i="7"/>
  <c r="L136" i="7"/>
  <c r="M136" i="7"/>
  <c r="D160" i="7"/>
  <c r="E27" i="7"/>
  <c r="H16" i="7"/>
  <c r="H15" i="7" s="1"/>
  <c r="E21" i="7"/>
  <c r="G29" i="7"/>
  <c r="E29" i="7" s="1"/>
  <c r="G26" i="7"/>
  <c r="G25" i="7" s="1"/>
  <c r="G121" i="7"/>
  <c r="G31" i="7"/>
  <c r="E125" i="7"/>
  <c r="F130" i="7"/>
  <c r="E130" i="7" s="1"/>
  <c r="D146" i="7"/>
  <c r="E13" i="7"/>
  <c r="E120" i="7"/>
  <c r="G136" i="7"/>
  <c r="E17" i="7"/>
  <c r="E20" i="7"/>
  <c r="E122" i="7"/>
  <c r="H130" i="7"/>
  <c r="F25" i="7"/>
  <c r="E119" i="7"/>
  <c r="G23" i="7"/>
  <c r="G22" i="7" s="1"/>
  <c r="E22" i="7" s="1"/>
  <c r="H117" i="7"/>
  <c r="H128" i="7"/>
  <c r="E128" i="7" s="1"/>
  <c r="D163" i="7"/>
  <c r="G11" i="7"/>
  <c r="E127" i="7"/>
  <c r="P34" i="7"/>
  <c r="L139" i="7"/>
  <c r="K139" i="7"/>
  <c r="I139" i="7" s="1"/>
  <c r="Q34" i="7"/>
  <c r="Q139" i="7"/>
  <c r="D116" i="7"/>
  <c r="F32" i="7"/>
  <c r="F31" i="7" s="1"/>
  <c r="M31" i="7"/>
  <c r="H25" i="7"/>
  <c r="E25" i="7" s="1"/>
  <c r="P25" i="7"/>
  <c r="Q25" i="7"/>
  <c r="O130" i="7"/>
  <c r="N130" i="7" s="1"/>
  <c r="O22" i="7"/>
  <c r="E129" i="7"/>
  <c r="J15" i="7"/>
  <c r="N122" i="7"/>
  <c r="M121" i="7"/>
  <c r="M34" i="7"/>
  <c r="D61" i="7"/>
  <c r="K38" i="7"/>
  <c r="E33" i="7"/>
  <c r="D56" i="7"/>
  <c r="D55" i="7"/>
  <c r="O38" i="7"/>
  <c r="D58" i="7"/>
  <c r="G38" i="7"/>
  <c r="L38" i="7"/>
  <c r="D51" i="7"/>
  <c r="Q38" i="7"/>
  <c r="D45" i="7"/>
  <c r="D49" i="7"/>
  <c r="D46" i="7"/>
  <c r="O15" i="7"/>
  <c r="F38" i="7"/>
  <c r="D47" i="7"/>
  <c r="F15" i="7"/>
  <c r="E15" i="7" s="1"/>
  <c r="D44" i="7"/>
  <c r="E40" i="8"/>
  <c r="E36" i="8" s="1"/>
  <c r="D88" i="5"/>
  <c r="D87" i="5"/>
  <c r="E84" i="5"/>
  <c r="D86" i="5"/>
  <c r="D64" i="5"/>
  <c r="I58" i="5"/>
  <c r="D63" i="5"/>
  <c r="D60" i="5"/>
  <c r="D51" i="5"/>
  <c r="D53" i="5"/>
  <c r="D21" i="5" s="1"/>
  <c r="D54" i="5"/>
  <c r="D48" i="5"/>
  <c r="D47" i="5"/>
  <c r="D19" i="5" s="1"/>
  <c r="Q29" i="5"/>
  <c r="Q25" i="5" s="1"/>
  <c r="D46" i="5"/>
  <c r="D17" i="5" s="1"/>
  <c r="H29" i="5"/>
  <c r="H25" i="5" s="1"/>
  <c r="E45" i="5"/>
  <c r="M29" i="5"/>
  <c r="M25" i="5" s="1"/>
  <c r="I40" i="5"/>
  <c r="J29" i="5"/>
  <c r="J25" i="5" s="1"/>
  <c r="D41" i="5"/>
  <c r="G29" i="5"/>
  <c r="G25" i="5" s="1"/>
  <c r="D34" i="4"/>
  <c r="G13" i="5"/>
  <c r="G92" i="5"/>
  <c r="G26" i="5" s="1"/>
  <c r="E96" i="5"/>
  <c r="L92" i="5"/>
  <c r="L26" i="5" s="1"/>
  <c r="D65" i="5"/>
  <c r="E13" i="5"/>
  <c r="P13" i="5"/>
  <c r="E93" i="5"/>
  <c r="Q13" i="5"/>
  <c r="Q92" i="5"/>
  <c r="Q26" i="5" s="1"/>
  <c r="K30" i="7"/>
  <c r="K25" i="7" s="1"/>
  <c r="K81" i="7"/>
  <c r="I81" i="7" s="1"/>
  <c r="Q12" i="5"/>
  <c r="O93" i="5"/>
  <c r="F108" i="5"/>
  <c r="F92" i="5" s="1"/>
  <c r="O118" i="5"/>
  <c r="N118" i="5" s="1"/>
  <c r="E130" i="5"/>
  <c r="E138" i="5"/>
  <c r="Q15" i="7"/>
  <c r="E11" i="5"/>
  <c r="N117" i="5"/>
  <c r="N125" i="5"/>
  <c r="D168" i="5"/>
  <c r="I88" i="7"/>
  <c r="J87" i="7"/>
  <c r="J32" i="7"/>
  <c r="P117" i="7"/>
  <c r="Q121" i="7"/>
  <c r="J136" i="7"/>
  <c r="I136" i="7" s="1"/>
  <c r="I138" i="7"/>
  <c r="J33" i="7"/>
  <c r="I33" i="7" s="1"/>
  <c r="F66" i="7"/>
  <c r="E87" i="7"/>
  <c r="E120" i="5"/>
  <c r="H121" i="5"/>
  <c r="E128" i="5"/>
  <c r="E129" i="5"/>
  <c r="H137" i="5"/>
  <c r="D181" i="5"/>
  <c r="D185" i="5"/>
  <c r="L78" i="7"/>
  <c r="L66" i="7" s="1"/>
  <c r="L24" i="7"/>
  <c r="L22" i="7" s="1"/>
  <c r="N81" i="7"/>
  <c r="O66" i="7"/>
  <c r="I131" i="7"/>
  <c r="H136" i="7"/>
  <c r="E136" i="7" s="1"/>
  <c r="H32" i="7"/>
  <c r="H31" i="7" s="1"/>
  <c r="N106" i="5"/>
  <c r="I110" i="5"/>
  <c r="N116" i="5"/>
  <c r="O114" i="5"/>
  <c r="N114" i="5" s="1"/>
  <c r="N123" i="5"/>
  <c r="D164" i="5"/>
  <c r="M25" i="7"/>
  <c r="P38" i="7"/>
  <c r="M19" i="7"/>
  <c r="M15" i="7" s="1"/>
  <c r="M71" i="7"/>
  <c r="I92" i="7"/>
  <c r="K36" i="7"/>
  <c r="I36" i="7" s="1"/>
  <c r="D36" i="7" s="1"/>
  <c r="N127" i="7"/>
  <c r="I109" i="5"/>
  <c r="E126" i="5"/>
  <c r="E127" i="5"/>
  <c r="F121" i="5"/>
  <c r="D156" i="5"/>
  <c r="D178" i="5"/>
  <c r="N11" i="7"/>
  <c r="K12" i="7"/>
  <c r="K11" i="7" s="1"/>
  <c r="K67" i="7"/>
  <c r="I83" i="7"/>
  <c r="J27" i="7"/>
  <c r="I27" i="7" s="1"/>
  <c r="K90" i="7"/>
  <c r="K35" i="7"/>
  <c r="M93" i="5"/>
  <c r="N122" i="5"/>
  <c r="O121" i="5"/>
  <c r="I72" i="7"/>
  <c r="K71" i="7"/>
  <c r="K17" i="7"/>
  <c r="I17" i="7" s="1"/>
  <c r="I82" i="7"/>
  <c r="J26" i="7"/>
  <c r="L34" i="7"/>
  <c r="D102" i="7"/>
  <c r="K29" i="5"/>
  <c r="K25" i="5" s="1"/>
  <c r="J12" i="5"/>
  <c r="L29" i="5"/>
  <c r="L25" i="5" s="1"/>
  <c r="J99" i="5"/>
  <c r="J101" i="5"/>
  <c r="J92" i="5" s="1"/>
  <c r="H108" i="5"/>
  <c r="H92" i="5" s="1"/>
  <c r="H26" i="5" s="1"/>
  <c r="N112" i="5"/>
  <c r="E117" i="5"/>
  <c r="I119" i="5"/>
  <c r="E124" i="5"/>
  <c r="N132" i="5"/>
  <c r="F137" i="5"/>
  <c r="D152" i="5"/>
  <c r="D175" i="5"/>
  <c r="D190" i="5"/>
  <c r="I14" i="7"/>
  <c r="J38" i="7"/>
  <c r="D63" i="7"/>
  <c r="P66" i="7"/>
  <c r="N90" i="7"/>
  <c r="F29" i="5"/>
  <c r="F25" i="5" s="1"/>
  <c r="K12" i="5"/>
  <c r="J28" i="5"/>
  <c r="I28" i="5" s="1"/>
  <c r="I95" i="5"/>
  <c r="K101" i="5"/>
  <c r="K92" i="5" s="1"/>
  <c r="K26" i="5" s="1"/>
  <c r="L15" i="7"/>
  <c r="I16" i="7"/>
  <c r="M78" i="7"/>
  <c r="M66" i="7" s="1"/>
  <c r="G116" i="7"/>
  <c r="G164" i="7" s="1"/>
  <c r="Q14" i="7"/>
  <c r="Q11" i="7" s="1"/>
  <c r="Q117" i="7"/>
  <c r="Q117" i="11"/>
  <c r="Q12" i="11"/>
  <c r="Q11" i="11" s="1"/>
  <c r="F117" i="11"/>
  <c r="F116" i="11" s="1"/>
  <c r="F14" i="11"/>
  <c r="F11" i="11" s="1"/>
  <c r="E11" i="11" s="1"/>
  <c r="E124" i="11"/>
  <c r="F18" i="11"/>
  <c r="F15" i="11" s="1"/>
  <c r="O29" i="5"/>
  <c r="O25" i="5" s="1"/>
  <c r="N25" i="5" s="1"/>
  <c r="P108" i="5"/>
  <c r="P92" i="5" s="1"/>
  <c r="P26" i="5" s="1"/>
  <c r="E123" i="5"/>
  <c r="K137" i="5"/>
  <c r="P137" i="5"/>
  <c r="D147" i="5"/>
  <c r="D171" i="5"/>
  <c r="J22" i="7"/>
  <c r="J34" i="7"/>
  <c r="H38" i="7"/>
  <c r="O25" i="7"/>
  <c r="N25" i="7" s="1"/>
  <c r="N27" i="7"/>
  <c r="N124" i="7"/>
  <c r="L130" i="7"/>
  <c r="I77" i="7"/>
  <c r="K21" i="7"/>
  <c r="I21" i="7" s="1"/>
  <c r="E114" i="5"/>
  <c r="N120" i="5"/>
  <c r="D176" i="5"/>
  <c r="I13" i="7"/>
  <c r="J11" i="7"/>
  <c r="D114" i="7"/>
  <c r="N118" i="7"/>
  <c r="P121" i="7"/>
  <c r="P18" i="7"/>
  <c r="P15" i="7" s="1"/>
  <c r="P10" i="13"/>
  <c r="J20" i="11"/>
  <c r="I76" i="11"/>
  <c r="E80" i="11"/>
  <c r="F24" i="11"/>
  <c r="P92" i="13"/>
  <c r="L174" i="13"/>
  <c r="H174" i="14"/>
  <c r="N72" i="7"/>
  <c r="N76" i="7"/>
  <c r="N80" i="7"/>
  <c r="L81" i="7"/>
  <c r="L90" i="7"/>
  <c r="E126" i="7"/>
  <c r="Q22" i="11"/>
  <c r="G78" i="11"/>
  <c r="G23" i="11"/>
  <c r="G22" i="11" s="1"/>
  <c r="P35" i="11"/>
  <c r="P34" i="11" s="1"/>
  <c r="P139" i="11"/>
  <c r="O174" i="13"/>
  <c r="J10" i="14"/>
  <c r="O92" i="14"/>
  <c r="N12" i="7"/>
  <c r="N86" i="7"/>
  <c r="N92" i="7"/>
  <c r="E140" i="7"/>
  <c r="D152" i="7"/>
  <c r="D156" i="7"/>
  <c r="E33" i="11"/>
  <c r="P38" i="11"/>
  <c r="D111" i="11"/>
  <c r="N128" i="11"/>
  <c r="J10" i="13"/>
  <c r="H24" i="13"/>
  <c r="K106" i="13"/>
  <c r="K92" i="13" s="1"/>
  <c r="K161" i="13"/>
  <c r="N175" i="13"/>
  <c r="N174" i="13" s="1"/>
  <c r="J222" i="14"/>
  <c r="G67" i="11"/>
  <c r="J30" i="11"/>
  <c r="J81" i="11"/>
  <c r="I81" i="11" s="1"/>
  <c r="I86" i="11"/>
  <c r="O34" i="7"/>
  <c r="N34" i="7" s="1"/>
  <c r="J121" i="7"/>
  <c r="I121" i="7" s="1"/>
  <c r="O136" i="7"/>
  <c r="D149" i="7"/>
  <c r="D153" i="7"/>
  <c r="K11" i="11"/>
  <c r="N50" i="11"/>
  <c r="N38" i="11" s="1"/>
  <c r="K90" i="11"/>
  <c r="D108" i="11"/>
  <c r="L10" i="13"/>
  <c r="G174" i="13"/>
  <c r="M10" i="14"/>
  <c r="P92" i="14"/>
  <c r="J174" i="14"/>
  <c r="K34" i="11"/>
  <c r="I34" i="11" s="1"/>
  <c r="J71" i="11"/>
  <c r="I84" i="11"/>
  <c r="D105" i="11"/>
  <c r="M116" i="11"/>
  <c r="D149" i="11"/>
  <c r="L92" i="13"/>
  <c r="I188" i="13"/>
  <c r="G92" i="14"/>
  <c r="J106" i="14"/>
  <c r="J92" i="14" s="1"/>
  <c r="M174" i="14"/>
  <c r="N188" i="14"/>
  <c r="E79" i="7"/>
  <c r="K71" i="11"/>
  <c r="K16" i="11"/>
  <c r="K15" i="11" s="1"/>
  <c r="J33" i="11"/>
  <c r="J87" i="11"/>
  <c r="I87" i="11" s="1"/>
  <c r="P28" i="11"/>
  <c r="N28" i="11" s="1"/>
  <c r="N133" i="11"/>
  <c r="G10" i="13"/>
  <c r="M92" i="13"/>
  <c r="H174" i="13"/>
  <c r="M243" i="13"/>
  <c r="G10" i="14"/>
  <c r="O11" i="14"/>
  <c r="O10" i="14" s="1"/>
  <c r="K92" i="14"/>
  <c r="N222" i="14"/>
  <c r="N174" i="14" s="1"/>
  <c r="F139" i="7"/>
  <c r="E139" i="7" s="1"/>
  <c r="D161" i="7"/>
  <c r="P15" i="11"/>
  <c r="I19" i="11"/>
  <c r="D19" i="11" s="1"/>
  <c r="H38" i="11"/>
  <c r="M66" i="11"/>
  <c r="H32" i="11"/>
  <c r="H31" i="11" s="1"/>
  <c r="H87" i="11"/>
  <c r="E87" i="11" s="1"/>
  <c r="D102" i="11"/>
  <c r="N132" i="11"/>
  <c r="H11" i="13"/>
  <c r="H10" i="13" s="1"/>
  <c r="I10" i="14"/>
  <c r="P10" i="14"/>
  <c r="I92" i="14"/>
  <c r="I243" i="14"/>
  <c r="I174" i="14" s="1"/>
  <c r="J130" i="7"/>
  <c r="I130" i="7" s="1"/>
  <c r="D147" i="7"/>
  <c r="Q15" i="11"/>
  <c r="N67" i="11"/>
  <c r="Q121" i="11"/>
  <c r="I10" i="13"/>
  <c r="H92" i="13"/>
  <c r="K140" i="13"/>
  <c r="K10" i="14"/>
  <c r="J71" i="7"/>
  <c r="J66" i="7" s="1"/>
  <c r="K78" i="7"/>
  <c r="O121" i="7"/>
  <c r="O116" i="7" s="1"/>
  <c r="O164" i="7" s="1"/>
  <c r="D158" i="7"/>
  <c r="E49" i="8"/>
  <c r="E17" i="11"/>
  <c r="J67" i="11"/>
  <c r="J66" i="11" s="1"/>
  <c r="N137" i="11"/>
  <c r="Q136" i="11"/>
  <c r="Q33" i="11"/>
  <c r="Q31" i="11" s="1"/>
  <c r="D161" i="11"/>
  <c r="I174" i="13"/>
  <c r="K174" i="13"/>
  <c r="M188" i="13"/>
  <c r="M174" i="13" s="1"/>
  <c r="N106" i="14"/>
  <c r="D144" i="7"/>
  <c r="D162" i="7"/>
  <c r="F38" i="11"/>
  <c r="E62" i="11"/>
  <c r="K66" i="11"/>
  <c r="N130" i="11"/>
  <c r="N24" i="13"/>
  <c r="N10" i="13" s="1"/>
  <c r="I58" i="13"/>
  <c r="J92" i="13"/>
  <c r="G106" i="13"/>
  <c r="G92" i="13" s="1"/>
  <c r="M140" i="13"/>
  <c r="L92" i="14"/>
  <c r="N92" i="14"/>
  <c r="K174" i="14"/>
  <c r="O121" i="11"/>
  <c r="N121" i="11" s="1"/>
  <c r="J38" i="11"/>
  <c r="F67" i="11"/>
  <c r="E88" i="11"/>
  <c r="P121" i="11"/>
  <c r="O139" i="11"/>
  <c r="N139" i="11" s="1"/>
  <c r="F78" i="11"/>
  <c r="J90" i="11"/>
  <c r="I90" i="11" s="1"/>
  <c r="N72" i="11"/>
  <c r="O90" i="11"/>
  <c r="O66" i="11" s="1"/>
  <c r="J121" i="11"/>
  <c r="E95" i="5"/>
  <c r="N98" i="5"/>
  <c r="E115" i="5"/>
  <c r="I118" i="5"/>
  <c r="N124" i="5"/>
  <c r="N138" i="5"/>
  <c r="E43" i="7"/>
  <c r="I67" i="7"/>
  <c r="N73" i="7"/>
  <c r="I117" i="7"/>
  <c r="N18" i="11"/>
  <c r="E86" i="7"/>
  <c r="I120" i="7"/>
  <c r="I126" i="7"/>
  <c r="I127" i="7"/>
  <c r="E133" i="7"/>
  <c r="I140" i="7"/>
  <c r="E142" i="7"/>
  <c r="N19" i="11"/>
  <c r="I28" i="11"/>
  <c r="D28" i="11" s="1"/>
  <c r="I30" i="11"/>
  <c r="E37" i="11"/>
  <c r="N39" i="11"/>
  <c r="I71" i="11"/>
  <c r="N73" i="11"/>
  <c r="I80" i="11"/>
  <c r="E81" i="11"/>
  <c r="E86" i="11"/>
  <c r="I89" i="11"/>
  <c r="I118" i="11"/>
  <c r="I120" i="11"/>
  <c r="I126" i="11"/>
  <c r="E127" i="11"/>
  <c r="N129" i="11"/>
  <c r="I130" i="11"/>
  <c r="E138" i="11"/>
  <c r="I140" i="11"/>
  <c r="I37" i="5"/>
  <c r="I15" i="5" s="1"/>
  <c r="N58" i="5"/>
  <c r="I96" i="5"/>
  <c r="N97" i="5"/>
  <c r="I98" i="5"/>
  <c r="N108" i="5"/>
  <c r="I112" i="5"/>
  <c r="N115" i="5"/>
  <c r="E118" i="5"/>
  <c r="I120" i="5"/>
  <c r="N136" i="5"/>
  <c r="N17" i="7"/>
  <c r="E24" i="7"/>
  <c r="E34" i="7"/>
  <c r="E36" i="7"/>
  <c r="N36" i="7"/>
  <c r="I50" i="7"/>
  <c r="D50" i="7"/>
  <c r="E53" i="7"/>
  <c r="N53" i="7"/>
  <c r="E62" i="7"/>
  <c r="I71" i="7"/>
  <c r="I75" i="7"/>
  <c r="E83" i="7"/>
  <c r="E91" i="7"/>
  <c r="E121" i="7"/>
  <c r="N131" i="7"/>
  <c r="E132" i="7"/>
  <c r="I135" i="7"/>
  <c r="E137" i="7"/>
  <c r="N137" i="7"/>
  <c r="N21" i="11"/>
  <c r="E27" i="11"/>
  <c r="I29" i="11"/>
  <c r="I59" i="11"/>
  <c r="N70" i="11"/>
  <c r="I72" i="11"/>
  <c r="E82" i="11"/>
  <c r="I83" i="11"/>
  <c r="E84" i="11"/>
  <c r="E92" i="11"/>
  <c r="I93" i="11"/>
  <c r="E118" i="11"/>
  <c r="E122" i="11"/>
  <c r="E133" i="11"/>
  <c r="I34" i="5"/>
  <c r="I13" i="5" s="1"/>
  <c r="I113" i="5"/>
  <c r="E137" i="5"/>
  <c r="E39" i="11"/>
  <c r="D39" i="11"/>
  <c r="I67" i="11"/>
  <c r="I66" i="11"/>
  <c r="I52" i="5"/>
  <c r="E119" i="5"/>
  <c r="N127" i="5"/>
  <c r="E131" i="5"/>
  <c r="E135" i="5"/>
  <c r="I142" i="5"/>
  <c r="E143" i="5"/>
  <c r="N204" i="5"/>
  <c r="E18" i="7"/>
  <c r="I29" i="7"/>
  <c r="N30" i="7"/>
  <c r="N33" i="7"/>
  <c r="N39" i="7"/>
  <c r="E70" i="7"/>
  <c r="I79" i="7"/>
  <c r="E90" i="7"/>
  <c r="E93" i="7"/>
  <c r="I119" i="7"/>
  <c r="E131" i="7"/>
  <c r="E141" i="7"/>
  <c r="N12" i="11"/>
  <c r="N17" i="11"/>
  <c r="N22" i="11"/>
  <c r="N23" i="11"/>
  <c r="N31" i="11"/>
  <c r="E35" i="11"/>
  <c r="I36" i="11"/>
  <c r="D36" i="11" s="1"/>
  <c r="I37" i="11"/>
  <c r="N77" i="11"/>
  <c r="N119" i="11"/>
  <c r="E123" i="11"/>
  <c r="N131" i="11"/>
  <c r="I134" i="11"/>
  <c r="N135" i="11"/>
  <c r="I141" i="11"/>
  <c r="E40" i="5"/>
  <c r="D40" i="5" s="1"/>
  <c r="E94" i="5"/>
  <c r="E14" i="5" s="1"/>
  <c r="I97" i="5"/>
  <c r="I99" i="5"/>
  <c r="N100" i="5"/>
  <c r="E101" i="5"/>
  <c r="E108" i="5"/>
  <c r="I108" i="5"/>
  <c r="N129" i="5"/>
  <c r="I132" i="5"/>
  <c r="N135" i="5"/>
  <c r="I136" i="5"/>
  <c r="I138" i="5"/>
  <c r="E141" i="5"/>
  <c r="E142" i="5"/>
  <c r="N142" i="5"/>
  <c r="I143" i="5"/>
  <c r="N21" i="7"/>
  <c r="N22" i="7"/>
  <c r="N23" i="7"/>
  <c r="N24" i="7"/>
  <c r="E35" i="7"/>
  <c r="I53" i="7"/>
  <c r="E59" i="7"/>
  <c r="N59" i="7"/>
  <c r="N67" i="7"/>
  <c r="I68" i="7"/>
  <c r="N70" i="7"/>
  <c r="E75" i="7"/>
  <c r="N77" i="7"/>
  <c r="N84" i="7"/>
  <c r="I91" i="7"/>
  <c r="N91" i="7"/>
  <c r="N93" i="7"/>
  <c r="E118" i="7"/>
  <c r="I129" i="7"/>
  <c r="I26" i="11"/>
  <c r="N33" i="11"/>
  <c r="N36" i="11"/>
  <c r="E67" i="11"/>
  <c r="N71" i="11"/>
  <c r="N81" i="11"/>
  <c r="N66" i="11" s="1"/>
  <c r="E83" i="11"/>
  <c r="N83" i="11"/>
  <c r="I31" i="5"/>
  <c r="D31" i="5" s="1"/>
  <c r="D12" i="5" s="1"/>
  <c r="N43" i="5"/>
  <c r="D43" i="5" s="1"/>
  <c r="N52" i="5"/>
  <c r="E58" i="5"/>
  <c r="E125" i="5"/>
  <c r="E132" i="5"/>
  <c r="I137" i="5"/>
  <c r="I11" i="7"/>
  <c r="E37" i="7"/>
  <c r="D37" i="7" s="1"/>
  <c r="E39" i="7"/>
  <c r="D39" i="7" s="1"/>
  <c r="I90" i="7"/>
  <c r="I123" i="7"/>
  <c r="N134" i="7"/>
  <c r="I137" i="7"/>
  <c r="E138" i="7"/>
  <c r="N140" i="7"/>
  <c r="I142" i="7"/>
  <c r="I12" i="11"/>
  <c r="E20" i="11"/>
  <c r="I21" i="11"/>
  <c r="D21" i="11"/>
  <c r="I32" i="11"/>
  <c r="E72" i="11"/>
  <c r="E75" i="11"/>
  <c r="N86" i="11"/>
  <c r="N89" i="11"/>
  <c r="N90" i="11"/>
  <c r="I135" i="11"/>
  <c r="I129" i="5"/>
  <c r="E14" i="7"/>
  <c r="I88" i="11"/>
  <c r="I119" i="11"/>
  <c r="E97" i="5"/>
  <c r="I101" i="5"/>
  <c r="E109" i="5"/>
  <c r="E37" i="9" s="1"/>
  <c r="E36" i="9" s="1"/>
  <c r="N109" i="5"/>
  <c r="I114" i="5"/>
  <c r="I117" i="5"/>
  <c r="I123" i="5"/>
  <c r="I18" i="7"/>
  <c r="E23" i="7"/>
  <c r="N71" i="7"/>
  <c r="N138" i="7"/>
  <c r="N16" i="11"/>
  <c r="E26" i="11"/>
  <c r="I73" i="11"/>
  <c r="I74" i="11"/>
  <c r="N82" i="11"/>
  <c r="N40" i="5"/>
  <c r="E98" i="5"/>
  <c r="N107" i="5"/>
  <c r="N16" i="7"/>
  <c r="E19" i="7"/>
  <c r="D19" i="7" s="1"/>
  <c r="I70" i="7"/>
  <c r="E71" i="7"/>
  <c r="I78" i="7"/>
  <c r="E82" i="7"/>
  <c r="E84" i="7"/>
  <c r="I87" i="7"/>
  <c r="I93" i="7"/>
  <c r="E135" i="7"/>
  <c r="N136" i="7"/>
  <c r="N27" i="11"/>
  <c r="E43" i="11"/>
  <c r="D43" i="11" s="1"/>
  <c r="E93" i="11"/>
  <c r="E120" i="11"/>
  <c r="I132" i="11"/>
  <c r="I137" i="11"/>
  <c r="I45" i="5"/>
  <c r="D45" i="5" s="1"/>
  <c r="D16" i="5" s="1"/>
  <c r="I68" i="5"/>
  <c r="I84" i="5"/>
  <c r="D84" i="5" s="1"/>
  <c r="N131" i="5"/>
  <c r="I135" i="5"/>
  <c r="I141" i="5"/>
  <c r="I43" i="7"/>
  <c r="N74" i="7"/>
  <c r="N83" i="7"/>
  <c r="I132" i="7"/>
  <c r="N11" i="11"/>
  <c r="N13" i="11"/>
  <c r="D13" i="11"/>
  <c r="E30" i="11"/>
  <c r="I53" i="11"/>
  <c r="N80" i="11"/>
  <c r="E89" i="11"/>
  <c r="I127" i="11"/>
  <c r="E129" i="11"/>
  <c r="I138" i="11"/>
  <c r="L11" i="11"/>
  <c r="E88" i="7"/>
  <c r="D35" i="5"/>
  <c r="D14" i="5" s="1"/>
  <c r="H78" i="7"/>
  <c r="H66" i="7" s="1"/>
  <c r="F90" i="11"/>
  <c r="E90" i="11" s="1"/>
  <c r="F28" i="5"/>
  <c r="E28" i="5" s="1"/>
  <c r="E12" i="9"/>
  <c r="E11" i="9" s="1"/>
  <c r="H11" i="7"/>
  <c r="G66" i="7"/>
  <c r="F12" i="9"/>
  <c r="F11" i="9" s="1"/>
  <c r="D62" i="7"/>
  <c r="N31" i="5"/>
  <c r="N12" i="5"/>
  <c r="I107" i="5"/>
  <c r="N137" i="5"/>
  <c r="N13" i="7"/>
  <c r="D13" i="7" s="1"/>
  <c r="E16" i="7"/>
  <c r="D16" i="7" s="1"/>
  <c r="E26" i="7"/>
  <c r="E28" i="7"/>
  <c r="I28" i="7"/>
  <c r="N37" i="7"/>
  <c r="E117" i="7"/>
  <c r="E16" i="11"/>
  <c r="I17" i="11"/>
  <c r="D17" i="11" s="1"/>
  <c r="E18" i="11"/>
  <c r="D18" i="11" s="1"/>
  <c r="N20" i="11"/>
  <c r="N24" i="11"/>
  <c r="N37" i="11"/>
  <c r="I62" i="11"/>
  <c r="D62" i="11" s="1"/>
  <c r="I70" i="11"/>
  <c r="E117" i="11"/>
  <c r="E68" i="5"/>
  <c r="E121" i="5"/>
  <c r="I121" i="5"/>
  <c r="N20" i="7"/>
  <c r="N29" i="7"/>
  <c r="E30" i="7"/>
  <c r="N32" i="7"/>
  <c r="N120" i="7"/>
  <c r="N29" i="11"/>
  <c r="N32" i="11"/>
  <c r="I35" i="11"/>
  <c r="N35" i="11"/>
  <c r="E52" i="5"/>
  <c r="N121" i="5"/>
  <c r="I127" i="5"/>
  <c r="N14" i="7"/>
  <c r="D14" i="7" s="1"/>
  <c r="I20" i="7"/>
  <c r="I26" i="7"/>
  <c r="N28" i="7"/>
  <c r="N43" i="7"/>
  <c r="I122" i="7"/>
  <c r="I125" i="7"/>
  <c r="E14" i="11"/>
  <c r="N69" i="11"/>
  <c r="I75" i="11"/>
  <c r="N142" i="11"/>
  <c r="N28" i="5"/>
  <c r="N68" i="5"/>
  <c r="N84" i="5"/>
  <c r="I134" i="5"/>
  <c r="N143" i="5"/>
  <c r="E12" i="7"/>
  <c r="I12" i="7"/>
  <c r="I23" i="7"/>
  <c r="E32" i="7"/>
  <c r="I32" i="7"/>
  <c r="N89" i="7"/>
  <c r="N14" i="11"/>
  <c r="E50" i="11"/>
  <c r="I50" i="11"/>
  <c r="E53" i="11"/>
  <c r="D53" i="11" s="1"/>
  <c r="E59" i="11"/>
  <c r="D59" i="11" s="1"/>
  <c r="E53" i="10"/>
  <c r="E74" i="10" s="1"/>
  <c r="E65" i="10"/>
  <c r="E78" i="10" s="1"/>
  <c r="E29" i="9"/>
  <c r="E14" i="10"/>
  <c r="D15" i="4"/>
  <c r="D11" i="4" s="1"/>
  <c r="E32" i="11" l="1"/>
  <c r="D32" i="11" s="1"/>
  <c r="O10" i="11"/>
  <c r="D31" i="6" s="1"/>
  <c r="J15" i="11"/>
  <c r="K22" i="11"/>
  <c r="I22" i="11" s="1"/>
  <c r="K116" i="11"/>
  <c r="J116" i="11"/>
  <c r="J164" i="11" s="1"/>
  <c r="I117" i="11"/>
  <c r="I11" i="11"/>
  <c r="H116" i="11"/>
  <c r="E139" i="11"/>
  <c r="D37" i="11"/>
  <c r="N15" i="11"/>
  <c r="D12" i="11"/>
  <c r="L116" i="11"/>
  <c r="L164" i="11" s="1"/>
  <c r="I136" i="11"/>
  <c r="D26" i="11"/>
  <c r="J25" i="11"/>
  <c r="I25" i="11" s="1"/>
  <c r="I20" i="11"/>
  <c r="E136" i="11"/>
  <c r="F25" i="11"/>
  <c r="E25" i="11" s="1"/>
  <c r="D30" i="11"/>
  <c r="F31" i="11"/>
  <c r="P116" i="11"/>
  <c r="P164" i="11" s="1"/>
  <c r="M164" i="11"/>
  <c r="H10" i="11"/>
  <c r="E116" i="11"/>
  <c r="F164" i="11"/>
  <c r="H164" i="11"/>
  <c r="N116" i="11"/>
  <c r="M10" i="11"/>
  <c r="D18" i="6" s="1"/>
  <c r="G164" i="11"/>
  <c r="K164" i="11"/>
  <c r="E15" i="11"/>
  <c r="I121" i="11"/>
  <c r="I15" i="11"/>
  <c r="D15" i="11" s="1"/>
  <c r="O116" i="11"/>
  <c r="O164" i="11" s="1"/>
  <c r="N164" i="11" s="1"/>
  <c r="G10" i="11"/>
  <c r="L10" i="11"/>
  <c r="D17" i="6" s="1"/>
  <c r="D34" i="11"/>
  <c r="I38" i="11"/>
  <c r="D35" i="11"/>
  <c r="D29" i="11"/>
  <c r="E23" i="11"/>
  <c r="D23" i="11" s="1"/>
  <c r="D20" i="11"/>
  <c r="I16" i="11"/>
  <c r="D16" i="11" s="1"/>
  <c r="E38" i="11"/>
  <c r="D38" i="11" s="1"/>
  <c r="D17" i="7"/>
  <c r="Q10" i="7"/>
  <c r="D56" i="6" s="1"/>
  <c r="D21" i="7"/>
  <c r="N117" i="7"/>
  <c r="J25" i="7"/>
  <c r="I25" i="7"/>
  <c r="D20" i="7"/>
  <c r="K116" i="7"/>
  <c r="K164" i="7" s="1"/>
  <c r="I22" i="7"/>
  <c r="D22" i="7" s="1"/>
  <c r="L116" i="7"/>
  <c r="L164" i="7" s="1"/>
  <c r="D27" i="7"/>
  <c r="K34" i="7"/>
  <c r="I34" i="7" s="1"/>
  <c r="D34" i="7" s="1"/>
  <c r="M116" i="7"/>
  <c r="M164" i="7" s="1"/>
  <c r="H116" i="7"/>
  <c r="H164" i="7" s="1"/>
  <c r="H10" i="7"/>
  <c r="D29" i="7"/>
  <c r="G10" i="7"/>
  <c r="E31" i="7"/>
  <c r="E116" i="7"/>
  <c r="D23" i="7"/>
  <c r="Q116" i="7"/>
  <c r="Q164" i="7" s="1"/>
  <c r="L10" i="7"/>
  <c r="D40" i="6" s="1"/>
  <c r="I35" i="7"/>
  <c r="D35" i="7"/>
  <c r="D33" i="7"/>
  <c r="D32" i="7"/>
  <c r="E38" i="7"/>
  <c r="I30" i="7"/>
  <c r="D30" i="7" s="1"/>
  <c r="D25" i="7"/>
  <c r="I38" i="7"/>
  <c r="D43" i="7"/>
  <c r="F10" i="7"/>
  <c r="D58" i="5"/>
  <c r="N29" i="5"/>
  <c r="D22" i="5"/>
  <c r="E25" i="5"/>
  <c r="I25" i="5"/>
  <c r="E29" i="5"/>
  <c r="D37" i="5"/>
  <c r="D15" i="5" s="1"/>
  <c r="I29" i="5"/>
  <c r="D28" i="5"/>
  <c r="J26" i="5"/>
  <c r="I26" i="5" s="1"/>
  <c r="I92" i="5"/>
  <c r="N15" i="7"/>
  <c r="N10" i="7" s="1"/>
  <c r="P10" i="7"/>
  <c r="D55" i="6" s="1"/>
  <c r="E55" i="8"/>
  <c r="E54" i="8" s="1"/>
  <c r="F26" i="5"/>
  <c r="E26" i="5" s="1"/>
  <c r="E92" i="5"/>
  <c r="D50" i="11"/>
  <c r="I12" i="5"/>
  <c r="M92" i="5"/>
  <c r="M26" i="5" s="1"/>
  <c r="M13" i="5"/>
  <c r="P25" i="11"/>
  <c r="J116" i="7"/>
  <c r="J164" i="7" s="1"/>
  <c r="K15" i="7"/>
  <c r="I15" i="7" s="1"/>
  <c r="D15" i="7" s="1"/>
  <c r="P116" i="7"/>
  <c r="P164" i="7" s="1"/>
  <c r="N164" i="7" s="1"/>
  <c r="J31" i="7"/>
  <c r="I31" i="7" s="1"/>
  <c r="N18" i="7"/>
  <c r="D18" i="7" s="1"/>
  <c r="E78" i="11"/>
  <c r="E66" i="11" s="1"/>
  <c r="J31" i="11"/>
  <c r="I31" i="11" s="1"/>
  <c r="I33" i="11"/>
  <c r="D33" i="11" s="1"/>
  <c r="E31" i="11"/>
  <c r="K66" i="7"/>
  <c r="G66" i="11"/>
  <c r="N121" i="7"/>
  <c r="N116" i="7" s="1"/>
  <c r="I24" i="7"/>
  <c r="D24" i="7" s="1"/>
  <c r="O10" i="7"/>
  <c r="D54" i="6" s="1"/>
  <c r="O13" i="5"/>
  <c r="O92" i="5"/>
  <c r="N93" i="5"/>
  <c r="N13" i="5" s="1"/>
  <c r="Q10" i="11"/>
  <c r="D33" i="6" s="1"/>
  <c r="M10" i="7"/>
  <c r="D41" i="6" s="1"/>
  <c r="F116" i="7"/>
  <c r="F164" i="7" s="1"/>
  <c r="E164" i="7" s="1"/>
  <c r="H66" i="11"/>
  <c r="K10" i="11"/>
  <c r="D16" i="6" s="1"/>
  <c r="E24" i="11"/>
  <c r="D24" i="11" s="1"/>
  <c r="F22" i="11"/>
  <c r="E22" i="11" s="1"/>
  <c r="Q116" i="11"/>
  <c r="Q164" i="11" s="1"/>
  <c r="D27" i="11"/>
  <c r="I66" i="7"/>
  <c r="N66" i="7"/>
  <c r="D59" i="7"/>
  <c r="D53" i="7"/>
  <c r="I116" i="7"/>
  <c r="F66" i="11"/>
  <c r="D34" i="5"/>
  <c r="D13" i="5" s="1"/>
  <c r="E11" i="7"/>
  <c r="D11" i="7" s="1"/>
  <c r="E78" i="7"/>
  <c r="E66" i="7" s="1"/>
  <c r="D68" i="5"/>
  <c r="D28" i="7"/>
  <c r="D12" i="7"/>
  <c r="D14" i="11"/>
  <c r="D26" i="7"/>
  <c r="D11" i="11"/>
  <c r="N38" i="7"/>
  <c r="D38" i="7" s="1"/>
  <c r="D52" i="5"/>
  <c r="D20" i="5" s="1"/>
  <c r="E28" i="9"/>
  <c r="E31" i="10"/>
  <c r="E29" i="10" s="1"/>
  <c r="E69" i="10" s="1"/>
  <c r="E30" i="10"/>
  <c r="I116" i="11" l="1"/>
  <c r="E164" i="11"/>
  <c r="I164" i="11"/>
  <c r="J10" i="11"/>
  <c r="D15" i="6" s="1"/>
  <c r="D31" i="11"/>
  <c r="I10" i="11"/>
  <c r="D14" i="6" s="1"/>
  <c r="D164" i="11"/>
  <c r="I164" i="7"/>
  <c r="D31" i="7"/>
  <c r="J10" i="7"/>
  <c r="D38" i="6" s="1"/>
  <c r="D164" i="7"/>
  <c r="D53" i="6"/>
  <c r="I10" i="7"/>
  <c r="D37" i="6" s="1"/>
  <c r="E71" i="10"/>
  <c r="E55" i="10" s="1"/>
  <c r="E72" i="10"/>
  <c r="E70" i="10"/>
  <c r="D25" i="5"/>
  <c r="D29" i="5"/>
  <c r="D23" i="5" s="1"/>
  <c r="D10" i="7"/>
  <c r="K10" i="7"/>
  <c r="D39" i="6" s="1"/>
  <c r="F10" i="11"/>
  <c r="P10" i="11"/>
  <c r="D32" i="6" s="1"/>
  <c r="D30" i="6" s="1"/>
  <c r="N25" i="11"/>
  <c r="E10" i="11"/>
  <c r="D13" i="6" s="1"/>
  <c r="D22" i="11"/>
  <c r="O26" i="5"/>
  <c r="N26" i="5" s="1"/>
  <c r="D26" i="5" s="1"/>
  <c r="N92" i="5"/>
  <c r="E10" i="7"/>
  <c r="D36" i="6" s="1"/>
  <c r="D12" i="6" l="1"/>
  <c r="D29" i="6" s="1"/>
  <c r="D19" i="6" s="1"/>
  <c r="D35" i="6"/>
  <c r="D52" i="6" s="1"/>
  <c r="D42" i="6" s="1"/>
  <c r="E76" i="10"/>
  <c r="E54" i="10"/>
  <c r="E75" i="10" s="1"/>
  <c r="H242" i="5"/>
  <c r="Q242" i="5"/>
  <c r="Q240" i="5" s="1"/>
  <c r="J242" i="5"/>
  <c r="J237" i="5" s="1"/>
  <c r="P242" i="5"/>
  <c r="P233" i="5" s="1"/>
  <c r="K242" i="5"/>
  <c r="K239" i="5" s="1"/>
  <c r="G242" i="5"/>
  <c r="G234" i="5" s="1"/>
  <c r="F242" i="5"/>
  <c r="F237" i="5" s="1"/>
  <c r="M242" i="5"/>
  <c r="M239" i="5" s="1"/>
  <c r="L242" i="5"/>
  <c r="L234" i="5" s="1"/>
  <c r="D25" i="11"/>
  <c r="D10" i="11" s="1"/>
  <c r="N10" i="11"/>
  <c r="O242" i="5"/>
  <c r="O230" i="5" s="1"/>
  <c r="N242" i="5"/>
  <c r="Q209" i="5" l="1"/>
  <c r="Q239" i="5"/>
  <c r="Q231" i="5"/>
  <c r="Q206" i="5"/>
  <c r="Q21" i="5" s="1"/>
  <c r="Q202" i="5"/>
  <c r="Q18" i="5" s="1"/>
  <c r="Q238" i="5"/>
  <c r="Q233" i="5"/>
  <c r="Q208" i="5"/>
  <c r="Q201" i="5"/>
  <c r="Q200" i="5"/>
  <c r="Q194" i="5"/>
  <c r="Q193" i="5" s="1"/>
  <c r="Q236" i="5"/>
  <c r="Q235" i="5" s="1"/>
  <c r="Q234" i="5"/>
  <c r="Q225" i="5"/>
  <c r="Q224" i="5"/>
  <c r="Q207" i="5"/>
  <c r="Q197" i="5"/>
  <c r="Q196" i="5" s="1"/>
  <c r="Q195" i="5"/>
  <c r="Q192" i="5"/>
  <c r="Q191" i="5" s="1"/>
  <c r="Q237" i="5"/>
  <c r="Q228" i="5"/>
  <c r="Q227" i="5"/>
  <c r="Q226" i="5"/>
  <c r="Q220" i="5"/>
  <c r="P209" i="5"/>
  <c r="J231" i="5"/>
  <c r="Q216" i="5"/>
  <c r="Q221" i="5"/>
  <c r="Q210" i="5"/>
  <c r="K226" i="5"/>
  <c r="J213" i="5"/>
  <c r="G209" i="5"/>
  <c r="J209" i="5"/>
  <c r="M202" i="5"/>
  <c r="M18" i="5" s="1"/>
  <c r="Q199" i="5"/>
  <c r="Q17" i="5" s="1"/>
  <c r="F194" i="5"/>
  <c r="G208" i="5"/>
  <c r="Q232" i="5"/>
  <c r="G206" i="5"/>
  <c r="G21" i="5" s="1"/>
  <c r="J229" i="5"/>
  <c r="Q230" i="5"/>
  <c r="M225" i="5"/>
  <c r="G225" i="5"/>
  <c r="Q213" i="5"/>
  <c r="G213" i="5"/>
  <c r="G229" i="5"/>
  <c r="M237" i="5"/>
  <c r="P212" i="5"/>
  <c r="F226" i="5"/>
  <c r="F227" i="5"/>
  <c r="G203" i="5"/>
  <c r="Q212" i="5"/>
  <c r="K230" i="5"/>
  <c r="P224" i="5"/>
  <c r="M206" i="5"/>
  <c r="M21" i="5" s="1"/>
  <c r="J224" i="5"/>
  <c r="K217" i="5"/>
  <c r="E242" i="5"/>
  <c r="K240" i="5"/>
  <c r="Q203" i="5"/>
  <c r="J236" i="5"/>
  <c r="K206" i="5"/>
  <c r="K21" i="5" s="1"/>
  <c r="K233" i="5"/>
  <c r="P203" i="5"/>
  <c r="J225" i="5"/>
  <c r="J232" i="5"/>
  <c r="J199" i="5"/>
  <c r="J17" i="5" s="1"/>
  <c r="P202" i="5"/>
  <c r="P18" i="5" s="1"/>
  <c r="J223" i="5"/>
  <c r="F234" i="5"/>
  <c r="G195" i="5"/>
  <c r="P197" i="5"/>
  <c r="P196" i="5" s="1"/>
  <c r="J197" i="5"/>
  <c r="J196" i="5" s="1"/>
  <c r="J233" i="5"/>
  <c r="J221" i="5"/>
  <c r="J195" i="5"/>
  <c r="P240" i="5"/>
  <c r="F239" i="5"/>
  <c r="K231" i="5"/>
  <c r="L213" i="5"/>
  <c r="F240" i="5"/>
  <c r="Q229" i="5"/>
  <c r="M199" i="5"/>
  <c r="M17" i="5" s="1"/>
  <c r="K213" i="5"/>
  <c r="P227" i="5"/>
  <c r="F231" i="5"/>
  <c r="F214" i="5"/>
  <c r="G199" i="5"/>
  <c r="G17" i="5" s="1"/>
  <c r="P231" i="5"/>
  <c r="K212" i="5"/>
  <c r="Q223" i="5"/>
  <c r="G221" i="5"/>
  <c r="G226" i="5"/>
  <c r="F208" i="5"/>
  <c r="K224" i="5"/>
  <c r="G201" i="5"/>
  <c r="P238" i="5"/>
  <c r="P228" i="5"/>
  <c r="K216" i="5"/>
  <c r="P199" i="5"/>
  <c r="P17" i="5" s="1"/>
  <c r="J238" i="5"/>
  <c r="P225" i="5"/>
  <c r="F203" i="5"/>
  <c r="P222" i="5"/>
  <c r="Q222" i="5"/>
  <c r="M220" i="5"/>
  <c r="P220" i="5"/>
  <c r="G223" i="5"/>
  <c r="K207" i="5"/>
  <c r="K194" i="5"/>
  <c r="J230" i="5"/>
  <c r="K220" i="5"/>
  <c r="P195" i="5"/>
  <c r="P216" i="5"/>
  <c r="P223" i="5"/>
  <c r="G239" i="5"/>
  <c r="G228" i="5"/>
  <c r="J214" i="5"/>
  <c r="J192" i="5"/>
  <c r="J191" i="5" s="1"/>
  <c r="F228" i="5"/>
  <c r="L226" i="5"/>
  <c r="J222" i="5"/>
  <c r="L194" i="5"/>
  <c r="M203" i="5"/>
  <c r="M229" i="5"/>
  <c r="P221" i="5"/>
  <c r="P208" i="5"/>
  <c r="F238" i="5"/>
  <c r="Q219" i="5"/>
  <c r="L233" i="5"/>
  <c r="J200" i="5"/>
  <c r="J19" i="5" s="1"/>
  <c r="J201" i="5"/>
  <c r="F222" i="5"/>
  <c r="M209" i="5"/>
  <c r="M236" i="5"/>
  <c r="M214" i="5"/>
  <c r="J227" i="5"/>
  <c r="P200" i="5"/>
  <c r="P19" i="5" s="1"/>
  <c r="M231" i="5"/>
  <c r="M200" i="5"/>
  <c r="M19" i="5" s="1"/>
  <c r="I242" i="5"/>
  <c r="G210" i="5"/>
  <c r="P192" i="5"/>
  <c r="P191" i="5" s="1"/>
  <c r="Q217" i="5"/>
  <c r="K227" i="5"/>
  <c r="G217" i="5"/>
  <c r="P207" i="5"/>
  <c r="K222" i="5"/>
  <c r="K200" i="5"/>
  <c r="K19" i="5" s="1"/>
  <c r="K238" i="5"/>
  <c r="P226" i="5"/>
  <c r="L217" i="5"/>
  <c r="F206" i="5"/>
  <c r="F21" i="5" s="1"/>
  <c r="P194" i="5"/>
  <c r="F236" i="5"/>
  <c r="J203" i="5"/>
  <c r="J239" i="5"/>
  <c r="K221" i="5"/>
  <c r="L221" i="5"/>
  <c r="G219" i="5"/>
  <c r="P239" i="5"/>
  <c r="M219" i="5"/>
  <c r="F207" i="5"/>
  <c r="L197" i="5"/>
  <c r="L196" i="5" s="1"/>
  <c r="G238" i="5"/>
  <c r="F221" i="5"/>
  <c r="L210" i="5"/>
  <c r="L199" i="5"/>
  <c r="L17" i="5" s="1"/>
  <c r="K232" i="5"/>
  <c r="J217" i="5"/>
  <c r="L231" i="5"/>
  <c r="F229" i="5"/>
  <c r="G216" i="5"/>
  <c r="M230" i="5"/>
  <c r="J216" i="5"/>
  <c r="F192" i="5"/>
  <c r="F191" i="5" s="1"/>
  <c r="J228" i="5"/>
  <c r="G214" i="5"/>
  <c r="G236" i="5"/>
  <c r="L201" i="5"/>
  <c r="P236" i="5"/>
  <c r="K223" i="5"/>
  <c r="P234" i="5"/>
  <c r="G220" i="5"/>
  <c r="L195" i="5"/>
  <c r="J234" i="5"/>
  <c r="F223" i="5"/>
  <c r="J210" i="5"/>
  <c r="K234" i="5"/>
  <c r="L225" i="5"/>
  <c r="L239" i="5"/>
  <c r="L212" i="5"/>
  <c r="L222" i="5"/>
  <c r="M238" i="5"/>
  <c r="L228" i="5"/>
  <c r="G200" i="5"/>
  <c r="G19" i="5" s="1"/>
  <c r="F233" i="5"/>
  <c r="M227" i="5"/>
  <c r="G212" i="5"/>
  <c r="K201" i="5"/>
  <c r="G240" i="5"/>
  <c r="K229" i="5"/>
  <c r="J220" i="5"/>
  <c r="J202" i="5"/>
  <c r="J18" i="5" s="1"/>
  <c r="F232" i="5"/>
  <c r="P217" i="5"/>
  <c r="O212" i="5"/>
  <c r="O216" i="5"/>
  <c r="O229" i="5"/>
  <c r="O213" i="5"/>
  <c r="O200" i="5"/>
  <c r="O19" i="5" s="1"/>
  <c r="O208" i="5"/>
  <c r="O197" i="5"/>
  <c r="O196" i="5" s="1"/>
  <c r="O202" i="5"/>
  <c r="O18" i="5" s="1"/>
  <c r="O223" i="5"/>
  <c r="O227" i="5"/>
  <c r="O220" i="5"/>
  <c r="L236" i="5"/>
  <c r="G227" i="5"/>
  <c r="G231" i="5"/>
  <c r="Q214" i="5"/>
  <c r="F213" i="5"/>
  <c r="M197" i="5"/>
  <c r="M196" i="5" s="1"/>
  <c r="L232" i="5"/>
  <c r="O217" i="5"/>
  <c r="M194" i="5"/>
  <c r="G222" i="5"/>
  <c r="F216" i="5"/>
  <c r="F209" i="5"/>
  <c r="O199" i="5"/>
  <c r="O17" i="5" s="1"/>
  <c r="O239" i="5"/>
  <c r="G230" i="5"/>
  <c r="M222" i="5"/>
  <c r="M240" i="5"/>
  <c r="M228" i="5"/>
  <c r="P213" i="5"/>
  <c r="K203" i="5"/>
  <c r="M213" i="5"/>
  <c r="L229" i="5"/>
  <c r="O206" i="5"/>
  <c r="O21" i="5" s="1"/>
  <c r="M234" i="5"/>
  <c r="K228" i="5"/>
  <c r="O222" i="5"/>
  <c r="F200" i="5"/>
  <c r="F19" i="5" s="1"/>
  <c r="J240" i="5"/>
  <c r="G232" i="5"/>
  <c r="O224" i="5"/>
  <c r="F217" i="5"/>
  <c r="K236" i="5"/>
  <c r="J226" i="5"/>
  <c r="M212" i="5"/>
  <c r="O201" i="5"/>
  <c r="M216" i="5"/>
  <c r="L240" i="5"/>
  <c r="M232" i="5"/>
  <c r="L208" i="5"/>
  <c r="K199" i="5"/>
  <c r="K17" i="5" s="1"/>
  <c r="G233" i="5"/>
  <c r="M223" i="5"/>
  <c r="J212" i="5"/>
  <c r="O232" i="5"/>
  <c r="M217" i="5"/>
  <c r="L207" i="5"/>
  <c r="F199" i="5"/>
  <c r="F17" i="5" s="1"/>
  <c r="P232" i="5"/>
  <c r="F210" i="5"/>
  <c r="O228" i="5"/>
  <c r="L216" i="5"/>
  <c r="O219" i="5"/>
  <c r="K197" i="5"/>
  <c r="K196" i="5" s="1"/>
  <c r="F220" i="5"/>
  <c r="P201" i="5"/>
  <c r="P230" i="5"/>
  <c r="N230" i="5" s="1"/>
  <c r="J194" i="5"/>
  <c r="O240" i="5"/>
  <c r="O233" i="5"/>
  <c r="N233" i="5" s="1"/>
  <c r="L224" i="5"/>
  <c r="K219" i="5"/>
  <c r="L202" i="5"/>
  <c r="L18" i="5" s="1"/>
  <c r="F197" i="5"/>
  <c r="F196" i="5" s="1"/>
  <c r="O225" i="5"/>
  <c r="N225" i="5" s="1"/>
  <c r="P219" i="5"/>
  <c r="K210" i="5"/>
  <c r="M201" i="5"/>
  <c r="P237" i="5"/>
  <c r="F219" i="5"/>
  <c r="J208" i="5"/>
  <c r="O237" i="5"/>
  <c r="K209" i="5"/>
  <c r="L219" i="5"/>
  <c r="O195" i="5"/>
  <c r="J207" i="5"/>
  <c r="G194" i="5"/>
  <c r="O236" i="5"/>
  <c r="O226" i="5"/>
  <c r="N226" i="5" s="1"/>
  <c r="O214" i="5"/>
  <c r="G237" i="5"/>
  <c r="P229" i="5"/>
  <c r="G224" i="5"/>
  <c r="J219" i="5"/>
  <c r="P210" i="5"/>
  <c r="F202" i="5"/>
  <c r="F18" i="5" s="1"/>
  <c r="O194" i="5"/>
  <c r="M233" i="5"/>
  <c r="P214" i="5"/>
  <c r="P206" i="5"/>
  <c r="P21" i="5" s="1"/>
  <c r="O238" i="5"/>
  <c r="O231" i="5"/>
  <c r="O207" i="5"/>
  <c r="K225" i="5"/>
  <c r="L220" i="5"/>
  <c r="K195" i="5"/>
  <c r="F230" i="5"/>
  <c r="O221" i="5"/>
  <c r="F212" i="5"/>
  <c r="K192" i="5"/>
  <c r="K191" i="5" s="1"/>
  <c r="K208" i="5"/>
  <c r="L192" i="5"/>
  <c r="L191" i="5" s="1"/>
  <c r="K237" i="5"/>
  <c r="F225" i="5"/>
  <c r="K214" i="5"/>
  <c r="L206" i="5"/>
  <c r="L21" i="5" s="1"/>
  <c r="F201" i="5"/>
  <c r="F195" i="5"/>
  <c r="F193" i="5" s="1"/>
  <c r="O234" i="5"/>
  <c r="O210" i="5"/>
  <c r="J206" i="5"/>
  <c r="J21" i="5" s="1"/>
  <c r="L200" i="5"/>
  <c r="L227" i="5"/>
  <c r="L238" i="5"/>
  <c r="O209" i="5"/>
  <c r="O192" i="5"/>
  <c r="O191" i="5" s="1"/>
  <c r="L223" i="5"/>
  <c r="L214" i="5"/>
  <c r="G192" i="5"/>
  <c r="G191" i="5" s="1"/>
  <c r="O203" i="5"/>
  <c r="L230" i="5"/>
  <c r="G202" i="5"/>
  <c r="G18" i="5" s="1"/>
  <c r="M208" i="5"/>
  <c r="M226" i="5"/>
  <c r="M221" i="5"/>
  <c r="L237" i="5"/>
  <c r="M207" i="5"/>
  <c r="L203" i="5"/>
  <c r="M224" i="5"/>
  <c r="G197" i="5"/>
  <c r="G196" i="5" s="1"/>
  <c r="L209" i="5"/>
  <c r="M192" i="5"/>
  <c r="M191" i="5" s="1"/>
  <c r="F224" i="5"/>
  <c r="M210" i="5"/>
  <c r="G207" i="5"/>
  <c r="K202" i="5"/>
  <c r="K18" i="5" s="1"/>
  <c r="M195" i="5"/>
  <c r="H240" i="5"/>
  <c r="H224" i="5"/>
  <c r="H208" i="5"/>
  <c r="H207" i="5"/>
  <c r="H216" i="5"/>
  <c r="H220" i="5"/>
  <c r="H233" i="5"/>
  <c r="H228" i="5"/>
  <c r="H231" i="5"/>
  <c r="H238" i="5"/>
  <c r="H239" i="5"/>
  <c r="H230" i="5"/>
  <c r="H195" i="5"/>
  <c r="H192" i="5"/>
  <c r="H191" i="5" s="1"/>
  <c r="H217" i="5"/>
  <c r="H214" i="5"/>
  <c r="H225" i="5"/>
  <c r="H212" i="5"/>
  <c r="H219" i="5"/>
  <c r="H209" i="5"/>
  <c r="H200" i="5"/>
  <c r="H226" i="5"/>
  <c r="H221" i="5"/>
  <c r="H227" i="5"/>
  <c r="H206" i="5"/>
  <c r="H223" i="5"/>
  <c r="H222" i="5"/>
  <c r="H203" i="5"/>
  <c r="H213" i="5"/>
  <c r="H229" i="5"/>
  <c r="H236" i="5"/>
  <c r="H237" i="5"/>
  <c r="H234" i="5"/>
  <c r="H197" i="5"/>
  <c r="H196" i="5" s="1"/>
  <c r="H199" i="5"/>
  <c r="H210" i="5"/>
  <c r="H194" i="5"/>
  <c r="H232" i="5"/>
  <c r="H201" i="5"/>
  <c r="H202" i="5"/>
  <c r="H18" i="5" s="1"/>
  <c r="Q19" i="5"/>
  <c r="E209" i="5" l="1"/>
  <c r="E239" i="5"/>
  <c r="Q205" i="5"/>
  <c r="Q20" i="5" s="1"/>
  <c r="N203" i="5"/>
  <c r="I225" i="5"/>
  <c r="N209" i="5"/>
  <c r="N195" i="5"/>
  <c r="Q215" i="5"/>
  <c r="N224" i="5"/>
  <c r="H193" i="5"/>
  <c r="N231" i="5"/>
  <c r="Q22" i="5"/>
  <c r="Q211" i="5"/>
  <c r="I231" i="5"/>
  <c r="E229" i="5"/>
  <c r="I220" i="5"/>
  <c r="N240" i="5"/>
  <c r="D242" i="5"/>
  <c r="J211" i="5"/>
  <c r="G193" i="5"/>
  <c r="Q198" i="5"/>
  <c r="Q16" i="5" s="1"/>
  <c r="L193" i="5"/>
  <c r="E234" i="5"/>
  <c r="O193" i="5"/>
  <c r="L215" i="5"/>
  <c r="K193" i="5"/>
  <c r="N227" i="5"/>
  <c r="E203" i="5"/>
  <c r="N207" i="5"/>
  <c r="E208" i="5"/>
  <c r="I226" i="5"/>
  <c r="N238" i="5"/>
  <c r="E214" i="5"/>
  <c r="K215" i="5"/>
  <c r="N208" i="5"/>
  <c r="I230" i="5"/>
  <c r="N216" i="5"/>
  <c r="E226" i="5"/>
  <c r="N228" i="5"/>
  <c r="N222" i="5"/>
  <c r="N239" i="5"/>
  <c r="N212" i="5"/>
  <c r="I213" i="5"/>
  <c r="J193" i="5"/>
  <c r="N217" i="5"/>
  <c r="N196" i="5"/>
  <c r="Q218" i="5"/>
  <c r="E223" i="5"/>
  <c r="K211" i="5"/>
  <c r="I233" i="5"/>
  <c r="N221" i="5"/>
  <c r="E228" i="5"/>
  <c r="I224" i="5"/>
  <c r="N220" i="5"/>
  <c r="I196" i="5"/>
  <c r="N200" i="5"/>
  <c r="N19" i="5" s="1"/>
  <c r="P215" i="5"/>
  <c r="N223" i="5"/>
  <c r="F235" i="5"/>
  <c r="P193" i="5"/>
  <c r="I208" i="5"/>
  <c r="I229" i="5"/>
  <c r="I234" i="5"/>
  <c r="M198" i="5"/>
  <c r="M16" i="5" s="1"/>
  <c r="P198" i="5"/>
  <c r="P16" i="5" s="1"/>
  <c r="I232" i="5"/>
  <c r="G22" i="5"/>
  <c r="G235" i="5"/>
  <c r="I194" i="5"/>
  <c r="E206" i="5"/>
  <c r="E21" i="5" s="1"/>
  <c r="G205" i="5"/>
  <c r="G20" i="5" s="1"/>
  <c r="I216" i="5"/>
  <c r="E200" i="5"/>
  <c r="E19" i="5" s="1"/>
  <c r="E231" i="5"/>
  <c r="M193" i="5"/>
  <c r="N234" i="5"/>
  <c r="E221" i="5"/>
  <c r="E236" i="5"/>
  <c r="F215" i="5"/>
  <c r="I203" i="5"/>
  <c r="O215" i="5"/>
  <c r="N215" i="5" s="1"/>
  <c r="E238" i="5"/>
  <c r="I217" i="5"/>
  <c r="G215" i="5"/>
  <c r="I222" i="5"/>
  <c r="I227" i="5"/>
  <c r="J22" i="5"/>
  <c r="I223" i="5"/>
  <c r="P235" i="5"/>
  <c r="J215" i="5"/>
  <c r="E222" i="5"/>
  <c r="E217" i="5"/>
  <c r="G211" i="5"/>
  <c r="M235" i="5"/>
  <c r="J235" i="5"/>
  <c r="E227" i="5"/>
  <c r="I200" i="5"/>
  <c r="I19" i="5" s="1"/>
  <c r="I221" i="5"/>
  <c r="O211" i="5"/>
  <c r="N201" i="5"/>
  <c r="I201" i="5"/>
  <c r="M211" i="5"/>
  <c r="I239" i="5"/>
  <c r="I212" i="5"/>
  <c r="N229" i="5"/>
  <c r="M22" i="5"/>
  <c r="F211" i="5"/>
  <c r="N213" i="5"/>
  <c r="I202" i="5"/>
  <c r="I18" i="5" s="1"/>
  <c r="F22" i="5"/>
  <c r="I210" i="5"/>
  <c r="J205" i="5"/>
  <c r="J20" i="5" s="1"/>
  <c r="F205" i="5"/>
  <c r="F20" i="5" s="1"/>
  <c r="I240" i="5"/>
  <c r="I228" i="5"/>
  <c r="N194" i="5"/>
  <c r="N232" i="5"/>
  <c r="N219" i="5"/>
  <c r="J198" i="5"/>
  <c r="J16" i="5" s="1"/>
  <c r="J218" i="5"/>
  <c r="M215" i="5"/>
  <c r="K235" i="5"/>
  <c r="E240" i="5"/>
  <c r="N236" i="5"/>
  <c r="I207" i="5"/>
  <c r="N197" i="5"/>
  <c r="I237" i="5"/>
  <c r="P22" i="5"/>
  <c r="O205" i="5"/>
  <c r="O20" i="5" s="1"/>
  <c r="K218" i="5"/>
  <c r="L198" i="5"/>
  <c r="L16" i="5" s="1"/>
  <c r="N202" i="5"/>
  <c r="N18" i="5" s="1"/>
  <c r="E233" i="5"/>
  <c r="I195" i="5"/>
  <c r="P211" i="5"/>
  <c r="I236" i="5"/>
  <c r="P205" i="5"/>
  <c r="P20" i="5" s="1"/>
  <c r="K205" i="5"/>
  <c r="K20" i="5" s="1"/>
  <c r="E220" i="5"/>
  <c r="G218" i="5"/>
  <c r="E213" i="5"/>
  <c r="I214" i="5"/>
  <c r="E202" i="5"/>
  <c r="E18" i="5" s="1"/>
  <c r="N210" i="5"/>
  <c r="I206" i="5"/>
  <c r="I21" i="5" s="1"/>
  <c r="N199" i="5"/>
  <c r="N17" i="5" s="1"/>
  <c r="I219" i="5"/>
  <c r="E210" i="5"/>
  <c r="E194" i="5"/>
  <c r="K22" i="5"/>
  <c r="E199" i="5"/>
  <c r="E17" i="5" s="1"/>
  <c r="N206" i="5"/>
  <c r="N21" i="5" s="1"/>
  <c r="I199" i="5"/>
  <c r="I17" i="5" s="1"/>
  <c r="N214" i="5"/>
  <c r="L19" i="5"/>
  <c r="O198" i="5"/>
  <c r="O16" i="5" s="1"/>
  <c r="E195" i="5"/>
  <c r="P218" i="5"/>
  <c r="E232" i="5"/>
  <c r="F198" i="5"/>
  <c r="F16" i="5" s="1"/>
  <c r="E225" i="5"/>
  <c r="H215" i="5"/>
  <c r="I197" i="5"/>
  <c r="O22" i="5"/>
  <c r="N192" i="5"/>
  <c r="N191" i="5" s="1"/>
  <c r="O235" i="5"/>
  <c r="O218" i="5"/>
  <c r="E230" i="5"/>
  <c r="L22" i="5"/>
  <c r="E201" i="5"/>
  <c r="N237" i="5"/>
  <c r="K198" i="5"/>
  <c r="L235" i="5"/>
  <c r="L211" i="5"/>
  <c r="M205" i="5"/>
  <c r="M20" i="5" s="1"/>
  <c r="E237" i="5"/>
  <c r="E224" i="5"/>
  <c r="H211" i="5"/>
  <c r="L205" i="5"/>
  <c r="L20" i="5" s="1"/>
  <c r="M218" i="5"/>
  <c r="I192" i="5"/>
  <c r="I191" i="5" s="1"/>
  <c r="L218" i="5"/>
  <c r="E196" i="5"/>
  <c r="I238" i="5"/>
  <c r="E207" i="5"/>
  <c r="G198" i="5"/>
  <c r="G16" i="5" s="1"/>
  <c r="E216" i="5"/>
  <c r="I209" i="5"/>
  <c r="E197" i="5"/>
  <c r="H235" i="5"/>
  <c r="H218" i="5"/>
  <c r="F218" i="5"/>
  <c r="H21" i="5"/>
  <c r="H205" i="5"/>
  <c r="H20" i="5" s="1"/>
  <c r="E219" i="5"/>
  <c r="E212" i="5"/>
  <c r="H17" i="5"/>
  <c r="H198" i="5"/>
  <c r="H16" i="5" s="1"/>
  <c r="E192" i="5"/>
  <c r="E191" i="5" s="1"/>
  <c r="H22" i="5"/>
  <c r="H19" i="5"/>
  <c r="N193" i="5" l="1"/>
  <c r="Q190" i="5"/>
  <c r="Q27" i="5" s="1"/>
  <c r="Q24" i="5" s="1"/>
  <c r="I193" i="5"/>
  <c r="I215" i="5"/>
  <c r="E39" i="9"/>
  <c r="E38" i="9" s="1"/>
  <c r="I211" i="5"/>
  <c r="N22" i="5"/>
  <c r="E211" i="5"/>
  <c r="E235" i="5"/>
  <c r="N211" i="5"/>
  <c r="E215" i="5"/>
  <c r="N235" i="5"/>
  <c r="E22" i="5"/>
  <c r="J190" i="5"/>
  <c r="J23" i="5" s="1"/>
  <c r="D48" i="4" s="1"/>
  <c r="D82" i="4" s="1"/>
  <c r="D96" i="4" s="1"/>
  <c r="I235" i="5"/>
  <c r="I22" i="5"/>
  <c r="N205" i="5"/>
  <c r="N20" i="5" s="1"/>
  <c r="I198" i="5"/>
  <c r="I16" i="5" s="1"/>
  <c r="I218" i="5"/>
  <c r="P190" i="5"/>
  <c r="P27" i="5" s="1"/>
  <c r="P24" i="5" s="1"/>
  <c r="E193" i="5"/>
  <c r="F190" i="5"/>
  <c r="F23" i="5" s="1"/>
  <c r="K190" i="5"/>
  <c r="K27" i="5" s="1"/>
  <c r="K24" i="5" s="1"/>
  <c r="N198" i="5"/>
  <c r="N16" i="5" s="1"/>
  <c r="O190" i="5"/>
  <c r="O27" i="5" s="1"/>
  <c r="O24" i="5" s="1"/>
  <c r="N218" i="5"/>
  <c r="K16" i="5"/>
  <c r="I205" i="5"/>
  <c r="I20" i="5" s="1"/>
  <c r="L190" i="5"/>
  <c r="L27" i="5" s="1"/>
  <c r="L24" i="5" s="1"/>
  <c r="M190" i="5"/>
  <c r="M23" i="5" s="1"/>
  <c r="D51" i="4" s="1"/>
  <c r="D85" i="4" s="1"/>
  <c r="D99" i="4" s="1"/>
  <c r="G190" i="5"/>
  <c r="G23" i="5" s="1"/>
  <c r="E205" i="5"/>
  <c r="E20" i="5" s="1"/>
  <c r="E218" i="5"/>
  <c r="H190" i="5"/>
  <c r="E198" i="5"/>
  <c r="E16" i="5" s="1"/>
  <c r="Q23" i="5" l="1"/>
  <c r="D55" i="4" s="1"/>
  <c r="D89" i="4" s="1"/>
  <c r="E40" i="9"/>
  <c r="J27" i="5"/>
  <c r="J24" i="5" s="1"/>
  <c r="P23" i="5"/>
  <c r="D54" i="4" s="1"/>
  <c r="D88" i="4" s="1"/>
  <c r="F27" i="5"/>
  <c r="F24" i="5" s="1"/>
  <c r="N190" i="5"/>
  <c r="N23" i="5" s="1"/>
  <c r="O23" i="5"/>
  <c r="D53" i="4" s="1"/>
  <c r="D87" i="4" s="1"/>
  <c r="K23" i="5"/>
  <c r="D49" i="4" s="1"/>
  <c r="D83" i="4" s="1"/>
  <c r="D97" i="4" s="1"/>
  <c r="N27" i="5"/>
  <c r="N24" i="5" s="1"/>
  <c r="M27" i="5"/>
  <c r="M24" i="5" s="1"/>
  <c r="I190" i="5"/>
  <c r="I23" i="5" s="1"/>
  <c r="D47" i="4" s="1"/>
  <c r="D81" i="4" s="1"/>
  <c r="D95" i="4" s="1"/>
  <c r="L23" i="5"/>
  <c r="D50" i="4" s="1"/>
  <c r="D84" i="4" s="1"/>
  <c r="D98" i="4" s="1"/>
  <c r="G27" i="5"/>
  <c r="G24" i="5" s="1"/>
  <c r="H27" i="5"/>
  <c r="H23" i="5"/>
  <c r="E190" i="5"/>
  <c r="E23" i="5" s="1"/>
  <c r="D46" i="4" s="1"/>
  <c r="I27" i="5" l="1"/>
  <c r="I24" i="5" s="1"/>
  <c r="D52" i="4"/>
  <c r="D86" i="4" s="1"/>
  <c r="D80" i="4"/>
  <c r="D94" i="4" s="1"/>
  <c r="D45" i="4"/>
  <c r="H24" i="5"/>
  <c r="E27" i="5"/>
  <c r="D27" i="5" l="1"/>
  <c r="E24" i="5"/>
  <c r="D44" i="4"/>
  <c r="D79" i="4"/>
  <c r="D93" i="4" s="1"/>
  <c r="D247" i="5" l="1"/>
  <c r="D24" i="5"/>
  <c r="D248" i="5"/>
</calcChain>
</file>

<file path=xl/sharedStrings.xml><?xml version="1.0" encoding="utf-8"?>
<sst xmlns="http://schemas.openxmlformats.org/spreadsheetml/2006/main" count="3364" uniqueCount="1370">
  <si>
    <t>Ūkio subjektas: UAB"Pakruojo vandentiekis"</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</si>
  <si>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</si>
  <si>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</si>
  <si>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taisyklių ir susijusių reikalavimų sąvado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</si>
  <si>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</si>
  <si>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</si>
  <si>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</si>
  <si>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</si>
  <si>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</si>
  <si>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</si>
  <si>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</si>
  <si>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</si>
  <si>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</si>
  <si>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</si>
  <si>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</si>
  <si>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</si>
  <si>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</si>
  <si>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</si>
  <si>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</si>
  <si>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</si>
  <si>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</si>
  <si>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</si>
  <si>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</si>
  <si>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geriamojo vandens tiekimo ir nuotekų surinkimo vamzdynai</t>
  </si>
  <si>
    <t>II.2.4.</t>
  </si>
  <si>
    <t>šilumos ir karšto vandens tiekimo vamzdynai</t>
  </si>
  <si>
    <t>II.2.5.</t>
  </si>
  <si>
    <t>saulės šviesos elektrinės</t>
  </si>
  <si>
    <t>II.2.6.</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</si>
  <si>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</si>
  <si>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</si>
  <si>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</si>
  <si>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</si>
  <si>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</si>
  <si>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</si>
  <si>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</si>
  <si>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</si>
  <si>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</si>
  <si>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</si>
  <si>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geriamojo vandens apskaitos prietaisai </t>
  </si>
  <si>
    <t>Ne mažesnis už metrologinės patikros galiojimo metų skaičių</t>
  </si>
  <si>
    <t>II.4.2.</t>
  </si>
  <si>
    <t xml:space="preserve">atsiskaitomieji karšto vandens apskaitos prietaisai </t>
  </si>
  <si>
    <t>Metrologinės patikros galiojimo metų skaičius</t>
  </si>
  <si>
    <t>II.4.3.</t>
  </si>
  <si>
    <t>šilumos (atsiskaitomieji ir neatsiskaitomieji) apskaitos prietaisai</t>
  </si>
  <si>
    <t>II.4.4.</t>
  </si>
  <si>
    <t>kiti geriamojo vandens ir nuotekų apskaitos prietaisai (įrengti gręžiniuose, įrenginiuose ir.t.t)</t>
  </si>
  <si>
    <t>II.4.5.</t>
  </si>
  <si>
    <t>Kompiuteriai, kompiuteriniai tinklai ir jų įranga</t>
  </si>
  <si>
    <t>II.4.6.</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</si>
  <si>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</si>
  <si>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</si>
  <si>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</si>
  <si>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</si>
  <si>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</si>
  <si>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</si>
  <si>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</si>
  <si>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</si>
  <si>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</si>
  <si>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taisyklių ir susijusių reikalavimų sąvado 2 priedas</t>
  </si>
  <si>
    <t>Priedas neteko galios nuo 2023 m. rugsėjo 30 d.</t>
  </si>
  <si>
    <t>Ataskaitinio laikotarpio reguliuojamosios veiklos pelno (nuostolių) ataskaita (tūkst. Eur)</t>
  </si>
  <si>
    <t>Geriamojo vandens tiekimo ir nuotekų tvarkymo bei paviršinių nuotekų tvarkymo paslaugų įmonių apskaitos atskyrimo taisyklių ir susijusių reikalavimų sąvado 3 priedas</t>
  </si>
  <si>
    <t>STRAIPSNIAI</t>
  </si>
  <si>
    <t>Ataskaitinis laikotarpis</t>
  </si>
  <si>
    <t>Paaiškinimai</t>
  </si>
  <si>
    <t xml:space="preserve">PAJAMOS </t>
  </si>
  <si>
    <t>A.</t>
  </si>
  <si>
    <t>(GARANTINIO) GERIAMOJO VANDENS TIEKIMO IR NUOTEKŲ TVARKYMO (GVTNT)  PAJAMOS:</t>
  </si>
  <si>
    <t>A.1.</t>
  </si>
  <si>
    <t xml:space="preserve">(garantinio) geriamojo vandens tiekimo (GVT) pajamos </t>
  </si>
  <si>
    <t>A.1.1.</t>
  </si>
  <si>
    <t xml:space="preserve"> geriamojo vandens tiekimo pajamos </t>
  </si>
  <si>
    <t>A.1.2.</t>
  </si>
  <si>
    <t>GVTNT ilgalaikio turto nuomos pajamos</t>
  </si>
  <si>
    <t>A.2.</t>
  </si>
  <si>
    <t>(garantinio) nuotekų tvarkymo (NT) veiklos pajamos</t>
  </si>
  <si>
    <t>A.2.1.</t>
  </si>
  <si>
    <t>(garantinis) nuotekų surinkimas centralizuotais nuotekų surinkimo tinklais pajamos</t>
  </si>
  <si>
    <t>A.2.1.1.</t>
  </si>
  <si>
    <t xml:space="preserve">          pajamos už buitinių ir gamybinių nuotekų surinkimą</t>
  </si>
  <si>
    <t>A.2.1.2.</t>
  </si>
  <si>
    <t>pajamos už paviršinių nuotekų tvarkymą, jei yra mišri nuotekų surinkimo sistema</t>
  </si>
  <si>
    <t>A.2.1.3.</t>
  </si>
  <si>
    <t>`</t>
  </si>
  <si>
    <t>A.2.2.</t>
  </si>
  <si>
    <t>(garantinio) nuotekų valymo pajamos</t>
  </si>
  <si>
    <t>A.2.2.1.</t>
  </si>
  <si>
    <t xml:space="preserve">          pajamos už buitinių ir gamybinių nuotekų valymą (be padidėjusios taršos)</t>
  </si>
  <si>
    <t>A.2.2.2.</t>
  </si>
  <si>
    <t>pajamos už padidėjusią ir savitąją taršą</t>
  </si>
  <si>
    <t>A.2.2.3.</t>
  </si>
  <si>
    <t>A.2.2.4.</t>
  </si>
  <si>
    <t>A.2.2.5.</t>
  </si>
  <si>
    <t>Elektros energijos telkimo pajamos</t>
  </si>
  <si>
    <t>A.2.3.</t>
  </si>
  <si>
    <t>(garantinio) nuotekų dumblo tvarkymo pajamos</t>
  </si>
  <si>
    <t>A.2.3.1.</t>
  </si>
  <si>
    <t xml:space="preserve">          pajamos už dumblo tvarkymą (be kitų bendrovių atvežto nuotekų dumblo)</t>
  </si>
  <si>
    <t>A.2.3.2.</t>
  </si>
  <si>
    <t>pajamos už kitų bendrovių atvežtą tvarkyti nuotekų dumblą</t>
  </si>
  <si>
    <t>A.2.3.3.</t>
  </si>
  <si>
    <t>A.2.3.4.</t>
  </si>
  <si>
    <t>A.3.</t>
  </si>
  <si>
    <t>paviršinių nuotekų tvarkymo pajamos</t>
  </si>
  <si>
    <t>A.3.1.</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</si>
  <si>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</si>
  <si>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A.3.2.</t>
  </si>
  <si>
    <t>B.</t>
  </si>
  <si>
    <t>KITŲ VEIKLŲ PAJAMOS</t>
  </si>
  <si>
    <t>B.1.</t>
  </si>
  <si>
    <t>(garantinio vandens tiekėjo) kitos reguliuojamosios veiklos pajamos</t>
  </si>
  <si>
    <t>B.1.1.</t>
  </si>
  <si>
    <t xml:space="preserve">Apskaitos veiklos pajamos </t>
  </si>
  <si>
    <t>B.1.2.</t>
  </si>
  <si>
    <t>garantiniam tiekėjui sumokėtų įmokų pajamos</t>
  </si>
  <si>
    <t>B.1.3.</t>
  </si>
  <si>
    <t>kitos reguliuojamos veiklos pajamos</t>
  </si>
  <si>
    <t>B.1.4.</t>
  </si>
  <si>
    <t>B.2.</t>
  </si>
  <si>
    <t>(garantinio vandens tiekėjo) nereguliuojamosios veiklos pajamos</t>
  </si>
  <si>
    <t>B.2.1.</t>
  </si>
  <si>
    <t>nereguliuojamos veiklos pajamos (įskaitant finansinę veiklą)</t>
  </si>
  <si>
    <t>B.2.2.</t>
  </si>
  <si>
    <t>B.2.3.</t>
  </si>
  <si>
    <t>II.</t>
  </si>
  <si>
    <t>PASKIRSTOMOSIOS SĄNAUDOS</t>
  </si>
  <si>
    <t>4 priedas</t>
  </si>
  <si>
    <t>C.</t>
  </si>
  <si>
    <t xml:space="preserve">(GARANTINIO) GERIAMOJO VANDENS TIEKIMO IR NUOTEKŲ TVARKYMO (GVTNT)  SĄNAUDOS </t>
  </si>
  <si>
    <t>C.1.</t>
  </si>
  <si>
    <t xml:space="preserve">(garantinio) geriamojo vandens tiekimo (GVT) sąnaudos </t>
  </si>
  <si>
    <t>C.2.</t>
  </si>
  <si>
    <t>(garantinio) 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</si>
  <si>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</si>
  <si>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</si>
  <si>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</si>
  <si>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</si>
  <si>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</si>
  <si>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</si>
  <si>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</si>
  <si>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</si>
  <si>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D.</t>
  </si>
  <si>
    <t>KITŲ VEIKLŲ SĄNAUDOS</t>
  </si>
  <si>
    <t>D.1.</t>
  </si>
  <si>
    <t>(garantinio vandens tiekėjo) apskaitos veiklos  sąnaudos</t>
  </si>
  <si>
    <t>D.2.</t>
  </si>
  <si>
    <t>(garantinio vandens tiekėjo) kitos reguliuojamosios veiklos sąnaudos</t>
  </si>
  <si>
    <t>D.3.</t>
  </si>
  <si>
    <t>(garantinio vandens tiekėjo) 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</si>
  <si>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</si>
  <si>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</si>
  <si>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</si>
  <si>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</si>
  <si>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</si>
  <si>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</si>
  <si>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</si>
  <si>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</si>
  <si>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</si>
  <si>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</si>
  <si>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</si>
  <si>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</si>
  <si>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</si>
  <si>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sąnaudas (išskyrus tas, kurios yra būtinos reguliuojamai veiklai vykdyti), personalo mokymo sąnaudas, sudarančias daugiau kaip 1,4 proc. Sąvado 11.1.-11.4. papunkčiuose nurodytų verslo vienetų veiklos sąnaudų, nurodytų Sąvado 19.8–19.14 papunkčiuose;</t>
  </si>
  <si>
    <t>E.7.</t>
  </si>
  <si>
    <t>Reprezentacijos, reklamos, viešųjų ryšių, rinkodaros, konsultacijų, tyrimų sąnaudos (išskyrus tas, kurios yra būtinos reguliuojamai veiklai vykdyti) (GVTNT)</t>
  </si>
  <si>
    <t>E.8.</t>
  </si>
  <si>
    <t>Nenaudojamo, likviduoto, nurašyto, esančio atsargose, išnuomoto (išskyrus Sąvado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</si>
  <si>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</si>
  <si>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</si>
  <si>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</si>
  <si>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</si>
  <si>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</si>
  <si>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</si>
  <si>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</si>
  <si>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</si>
  <si>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</si>
  <si>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</si>
  <si>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</si>
  <si>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</si>
  <si>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</si>
  <si>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</si>
  <si>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</si>
  <si>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</si>
  <si>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</si>
  <si>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</si>
  <si>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</si>
  <si>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</si>
  <si>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</si>
  <si>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</si>
  <si>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</si>
  <si>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</si>
  <si>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</si>
  <si>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PRAEITŲ ATASKAITINIŲ LAIKOTARPIŲ KLAIDŲ TAISYMAI***</t>
  </si>
  <si>
    <t>V.</t>
  </si>
  <si>
    <t>PELNAS (NUOSTOLIS) PRIEŠ PELNO MOKESTĮ</t>
  </si>
  <si>
    <t>F.</t>
  </si>
  <si>
    <t xml:space="preserve">(GARANTINIO) GERIAMOJO VANDENS TIEKIMO IR NUOTEKŲ TVARKYMO (GVTNT)  PELNAS (NUOSTOLIS) </t>
  </si>
  <si>
    <t>F.1.</t>
  </si>
  <si>
    <t xml:space="preserve">(garantinio) geriamojo vandens tiekimo (GVT) pelnas (nuostolis) </t>
  </si>
  <si>
    <t>F.2.</t>
  </si>
  <si>
    <t>(garantinio) 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</si>
  <si>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</si>
  <si>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</si>
  <si>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</si>
  <si>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</si>
  <si>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</si>
  <si>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</si>
  <si>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</si>
  <si>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charset val="186"/>
      </rPr>
      <t>atskira</t>
    </r>
    <r>
      <rPr>
        <sz val="9"/>
        <rFont val="Times New Roman"/>
        <family val="1"/>
        <charset val="186"/>
      </rPr>
      <t xml:space="preserve"> paviršinių nuotekų surinkimo sistema</t>
    </r>
  </si>
  <si>
    <t>G.</t>
  </si>
  <si>
    <t>KITŲ VEIKLŲ PELNAS (NUOSTOLIS)</t>
  </si>
  <si>
    <t>G.1.</t>
  </si>
  <si>
    <t>(garantinio vandens tiekėjo) apskaitos veiklos  pelnas (nuostolis)</t>
  </si>
  <si>
    <t>G.2.</t>
  </si>
  <si>
    <t>(garantinio vandens tiekėjo) kitos reguliuojamosios veiklos pelnas (nuostolis)</t>
  </si>
  <si>
    <t>G.3.</t>
  </si>
  <si>
    <t>(garantinio vandens tiekėjo) nereguliuojamosios veiklos pelnas (nuostolis)</t>
  </si>
  <si>
    <t>H.</t>
  </si>
  <si>
    <t>PAGAUTĖ - NETEKIMAI</t>
  </si>
  <si>
    <t>VI.</t>
  </si>
  <si>
    <t>PELNO MOKESTIS</t>
  </si>
  <si>
    <t>VII.</t>
  </si>
  <si>
    <t>GRYNASIS PELNAS</t>
  </si>
  <si>
    <t>VIII.</t>
  </si>
  <si>
    <t>GERIAMOJO VANDENS TIEKIMO IR NUOTEKŲ TVARKYMO (GVTNT)  PELNINGUMAS** (NUOSTOLINGUMAS),  %</t>
  </si>
  <si>
    <t>VIII.1.</t>
  </si>
  <si>
    <t>geriamojo vandens tiekimo (GVT) pelningumas (nuostolingumas), %</t>
  </si>
  <si>
    <t>VIII.2.</t>
  </si>
  <si>
    <t>nuotekų tvarkymo (NT) veiklos pelningumas (nuostolingumas), %</t>
  </si>
  <si>
    <t>VIII.2.1.</t>
  </si>
  <si>
    <t>nuotekų surinkimas centralizuotais nuotekų surinkimo tinklais pelningumas (nuostolingumas), %</t>
  </si>
  <si>
    <t>VIII.2.2.</t>
  </si>
  <si>
    <t>nuotekų valymo pelningumas (nuostolingumas), %</t>
  </si>
  <si>
    <t>VIII.2.3.</t>
  </si>
  <si>
    <t>nuotekų dumblo tvarkymo pelningumas (nuostolingumas), %</t>
  </si>
  <si>
    <t>VIII.3.</t>
  </si>
  <si>
    <r>
      <t xml:space="preserve">paviršinių nuotekų tvarkymo pelningumas (nuostolingumas, jei yra </t>
    </r>
    <r>
      <rPr>
        <b/>
        <sz val="9"/>
        <rFont val="Times New Roman"/>
        <family val="1"/>
        <charset val="186"/>
      </rPr>
      <t>atskira</t>
    </r>
    <r>
      <rPr>
        <sz val="9"/>
        <rFont val="Times New Roman"/>
        <family val="1"/>
        <charset val="186"/>
      </rPr>
      <t xml:space="preserve"> paviršinių nuotekų surinkimo sistema, %</t>
    </r>
  </si>
  <si>
    <t>*Iškyrus nurašyto į sąnaudas ilgalaikio turto vertė, susidariusi dėl Sąvado 1 priede pakeistų nusidėvėjimo (amortizacijos) laikotarpių</t>
  </si>
  <si>
    <t>** Prieš pelno mokestį</t>
  </si>
  <si>
    <t>*** Praeitų ataskaitinių laikotarpių klaidų, netikslumų taisymai (+, -) atlikti ataskaitiniu laikotarpiu (papildoma informacija apie klaidų, netikslumų pobūdį turi būti pateikta kartu su metiniu reguliuojamosios veiklos ataskaitų rinkiniu)</t>
  </si>
  <si>
    <t>Ataskaitinio laikotarpio reguliuojamosios veiklos sąnaudų paskirstymo verslo vienetams ir paslaugoms ataskaita (tūkst. Eur)</t>
  </si>
  <si>
    <t>Geriamojo vandens tiekimo ir nuotekų tvarkymo bei paviršinių nuotekų tvarkymo paslaugų įmonių apskaitos atskyrimo taisyklių ir susijusių reikalavimų sąvado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</si>
  <si>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</si>
  <si>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</si>
  <si>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</si>
  <si>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</si>
  <si>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</si>
  <si>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</si>
  <si>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</si>
  <si>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</si>
  <si>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</si>
  <si>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</si>
  <si>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</si>
  <si>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</si>
  <si>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</si>
  <si>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</si>
  <si>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r>
      <t>6.</t>
    </r>
    <r>
      <rPr>
        <b/>
        <sz val="10"/>
        <rFont val="Times New Roman"/>
        <family val="1"/>
        <charset val="186"/>
      </rPr>
      <t xml:space="preserve"> Kitos veiklos (nereguliuojamosios veiklos) verslo vienetas</t>
    </r>
  </si>
  <si>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</si>
  <si>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</si>
  <si>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</si>
  <si>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</si>
  <si>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</si>
  <si>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</si>
  <si>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</si>
  <si>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</si>
  <si>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</si>
  <si>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</si>
  <si>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</si>
  <si>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</si>
  <si>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</si>
  <si>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</si>
  <si>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</si>
  <si>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</si>
  <si>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</si>
  <si>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</si>
  <si>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</si>
  <si>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</si>
  <si>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</si>
  <si>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</si>
  <si>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</si>
  <si>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</si>
  <si>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</si>
  <si>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</si>
  <si>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</si>
  <si>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</si>
  <si>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</si>
  <si>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</si>
  <si>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</si>
  <si>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</si>
  <si>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</si>
  <si>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</si>
  <si>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</si>
  <si>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</si>
  <si>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</si>
  <si>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</si>
  <si>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</si>
  <si>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</si>
  <si>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</si>
  <si>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</si>
  <si>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</si>
  <si>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</si>
  <si>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</si>
  <si>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</si>
  <si>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</si>
  <si>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</si>
  <si>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</si>
  <si>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</si>
  <si>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</si>
  <si>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</si>
  <si>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</si>
  <si>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</si>
  <si>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</si>
  <si>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</si>
  <si>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</si>
  <si>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</si>
  <si>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</si>
  <si>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</si>
  <si>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</si>
  <si>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</si>
  <si>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</si>
  <si>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</si>
  <si>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</si>
  <si>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</si>
  <si>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</si>
  <si>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</si>
  <si>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</si>
  <si>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</si>
  <si>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</si>
  <si>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</si>
  <si>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</si>
  <si>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</si>
  <si>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</si>
  <si>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Personalo mokymų sąnaudos</t>
  </si>
  <si>
    <t>B.9.5.</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</si>
  <si>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</si>
  <si>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</si>
  <si>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</si>
  <si>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</si>
  <si>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</si>
  <si>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</si>
  <si>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</si>
  <si>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</si>
  <si>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</si>
  <si>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</si>
  <si>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</si>
  <si>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</si>
  <si>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Įmokos garantiniam vandens tiekėjui</t>
  </si>
  <si>
    <t>B.10.6.</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</si>
  <si>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</si>
  <si>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</si>
  <si>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</si>
  <si>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</si>
  <si>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</si>
  <si>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</si>
  <si>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</si>
  <si>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</si>
  <si>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</si>
  <si>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</si>
  <si>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</si>
  <si>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</si>
  <si>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</si>
  <si>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</si>
  <si>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</si>
  <si>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</si>
  <si>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</si>
  <si>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</si>
  <si>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</si>
  <si>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</si>
  <si>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</si>
  <si>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</si>
  <si>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</si>
  <si>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</si>
  <si>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</si>
  <si>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</si>
  <si>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</si>
  <si>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</si>
  <si>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</si>
  <si>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</si>
  <si>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</si>
  <si>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</si>
  <si>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</si>
  <si>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</si>
  <si>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</si>
  <si>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</si>
  <si>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</si>
  <si>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</si>
  <si>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</si>
  <si>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</si>
  <si>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</si>
  <si>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</si>
  <si>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</si>
  <si>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</si>
  <si>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</si>
  <si>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</si>
  <si>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</si>
  <si>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</si>
  <si>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</si>
  <si>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</si>
  <si>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</si>
  <si>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</si>
  <si>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r>
      <t xml:space="preserve">Trumpalaikio turto (vandens ir nuotekų </t>
    </r>
    <r>
      <rPr>
        <b/>
        <sz val="10"/>
        <rFont val="Times New Roman"/>
        <family val="1"/>
        <charset val="186"/>
      </rPr>
      <t>apskaitos</t>
    </r>
    <r>
      <rPr>
        <sz val="10"/>
        <rFont val="Times New Roman"/>
        <family val="1"/>
        <charset val="186"/>
      </rPr>
      <t xml:space="preserve"> </t>
    </r>
    <r>
      <rPr>
        <b/>
        <sz val="10"/>
        <rFont val="Times New Roman"/>
        <family val="1"/>
        <charset val="186"/>
      </rPr>
      <t>prietaisai</t>
    </r>
    <r>
      <rPr>
        <sz val="10"/>
        <rFont val="Times New Roman"/>
        <family val="1"/>
        <charset val="186"/>
      </rPr>
      <t>) nurašymo sąnaudos</t>
    </r>
  </si>
  <si>
    <t>B.14.7.</t>
  </si>
  <si>
    <t>Kitos kintamosios sąnaudos</t>
  </si>
  <si>
    <t>NETIESIOGINĖS SĄNAUDOS</t>
  </si>
  <si>
    <t>C.1.1.</t>
  </si>
  <si>
    <t>C.1.2.</t>
  </si>
  <si>
    <t>C.3.1.</t>
  </si>
  <si>
    <t>C.4.</t>
  </si>
  <si>
    <t>C.4.1.</t>
  </si>
  <si>
    <t>C.4.2.</t>
  </si>
  <si>
    <t>C.4.3.</t>
  </si>
  <si>
    <t>C.4.4.</t>
  </si>
  <si>
    <t>C.4.5.</t>
  </si>
  <si>
    <t>C.5.</t>
  </si>
  <si>
    <t>C.6.</t>
  </si>
  <si>
    <t>C.6.1.</t>
  </si>
  <si>
    <t>C.6.2.</t>
  </si>
  <si>
    <t>C.6.3.</t>
  </si>
  <si>
    <t>C.6.4.</t>
  </si>
  <si>
    <t>C.6.5.</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</si>
  <si>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</si>
  <si>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</si>
  <si>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</si>
  <si>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</si>
  <si>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</si>
  <si>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</si>
  <si>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</si>
  <si>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</si>
  <si>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</si>
  <si>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</si>
  <si>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</si>
  <si>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</si>
  <si>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</si>
  <si>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</si>
  <si>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</si>
  <si>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</si>
  <si>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</si>
  <si>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</si>
  <si>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</si>
  <si>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</si>
  <si>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</si>
  <si>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</si>
  <si>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</si>
  <si>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</si>
  <si>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</si>
  <si>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</si>
  <si>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</si>
  <si>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</si>
  <si>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</si>
  <si>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</si>
  <si>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</si>
  <si>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</si>
  <si>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</si>
  <si>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</si>
  <si>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</si>
  <si>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</si>
  <si>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D.4.</t>
  </si>
  <si>
    <t xml:space="preserve">C.4.  Punktui </t>
  </si>
  <si>
    <t>Metrologinės patikros sąnaudos</t>
  </si>
  <si>
    <t>Avarijų šalinimo sąnaudos</t>
  </si>
  <si>
    <t>D.5.</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</si>
  <si>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</si>
  <si>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</si>
  <si>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</si>
  <si>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</si>
  <si>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</si>
  <si>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</si>
  <si>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</si>
  <si>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</si>
  <si>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</si>
  <si>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</si>
  <si>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</si>
  <si>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</si>
  <si>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</si>
  <si>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</si>
  <si>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</si>
  <si>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</si>
  <si>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</si>
  <si>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</si>
  <si>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</si>
  <si>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</si>
  <si>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</si>
  <si>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</si>
  <si>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</si>
  <si>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</si>
  <si>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</si>
  <si>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</si>
  <si>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</si>
  <si>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</si>
  <si>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</si>
  <si>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</si>
  <si>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E.</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</si>
  <si>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</si>
  <si>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</si>
  <si>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</si>
  <si>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</si>
  <si>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</si>
  <si>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</si>
  <si>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</si>
  <si>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</si>
  <si>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</si>
  <si>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</si>
  <si>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</si>
  <si>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</si>
  <si>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</si>
  <si>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</si>
  <si>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</si>
  <si>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</si>
  <si>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</si>
  <si>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E.6.5.</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</si>
  <si>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</si>
  <si>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</si>
  <si>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</si>
  <si>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</si>
  <si>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</si>
  <si>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</si>
  <si>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</si>
  <si>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</si>
  <si>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</si>
  <si>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</si>
  <si>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</si>
  <si>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</si>
  <si>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</si>
  <si>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</si>
  <si>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</si>
  <si>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</si>
  <si>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</si>
  <si>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</si>
  <si>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</si>
  <si>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</si>
  <si>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</si>
  <si>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</si>
  <si>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</si>
  <si>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</si>
  <si>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</si>
  <si>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</si>
  <si>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</si>
  <si>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</si>
  <si>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</si>
  <si>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</si>
  <si>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</si>
  <si>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Sąvado 6 priedą</t>
  </si>
  <si>
    <t>OPEX (su apskaitos veikla)</t>
  </si>
  <si>
    <t>OPEX (be apskaitos veiklos)</t>
  </si>
  <si>
    <t xml:space="preserve">Ataskaitinio laikotarpio reguliuojamosios veiklos ilgalaikio turto įsigijimo ir likutinės vertės suvestinė </t>
  </si>
  <si>
    <t>ataskaita  (tūkst. Eur)</t>
  </si>
  <si>
    <t>Geriamojo vandens tiekimo ir nuotekų tvarkymo bei paviršinių nuotekų tvarkymo paslaugų įmonių apskaitos atskyrimo taisyklių ir susijusių reikalavimų sąvado 5 priedas</t>
  </si>
  <si>
    <t xml:space="preserve">I. </t>
  </si>
  <si>
    <t>ILGALAIKIO TURTO LIKUTINĖ VERTĖ PAGAL FINANSINĖS APSKAITOS STANDARTUS (FAS)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</si>
  <si>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</si>
  <si>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</si>
  <si>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</si>
  <si>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</si>
  <si>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</si>
  <si>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</si>
  <si>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</si>
  <si>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r>
      <t xml:space="preserve">paviršinių nuotekų tvarkymo reguliuojamo ilgalaikio turto likutinė vertė (pagal RAS),jei yra </t>
    </r>
    <r>
      <rPr>
        <b/>
        <sz val="9"/>
        <rFont val="Times New Roman"/>
        <family val="1"/>
        <charset val="186"/>
      </rPr>
      <t xml:space="preserve">atskira </t>
    </r>
    <r>
      <rPr>
        <sz val="9"/>
        <rFont val="Times New Roman"/>
        <family val="1"/>
        <charset val="186"/>
      </rPr>
      <t>paviršinių nuotekų surinkimo sistema</t>
    </r>
  </si>
  <si>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</si>
  <si>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</si>
  <si>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</si>
  <si>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</si>
  <si>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</si>
  <si>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</si>
  <si>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</si>
  <si>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</si>
  <si>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</si>
  <si>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</si>
  <si>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</si>
  <si>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</si>
  <si>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</si>
  <si>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</si>
  <si>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</si>
  <si>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</si>
  <si>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</si>
  <si>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</si>
  <si>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</si>
  <si>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</si>
  <si>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</si>
  <si>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</si>
  <si>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</si>
  <si>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</si>
  <si>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</si>
  <si>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</si>
  <si>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</si>
  <si>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r>
      <t xml:space="preserve">paviršinių nuotekų tvarkymo reguliuojamo ilgalaikio turto įsigijimo vertė (pagal RAS), jei yra </t>
    </r>
    <r>
      <rPr>
        <b/>
        <sz val="9"/>
        <rFont val="Times New Roman"/>
        <family val="1"/>
        <charset val="186"/>
      </rPr>
      <t>atskira</t>
    </r>
    <r>
      <rPr>
        <sz val="9"/>
        <rFont val="Times New Roman"/>
        <family val="1"/>
        <charset val="186"/>
      </rPr>
      <t xml:space="preserve"> paviršinių nuotekų surinkimo sistema</t>
    </r>
  </si>
  <si>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</si>
  <si>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</si>
  <si>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</si>
  <si>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</si>
  <si>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</si>
  <si>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</si>
  <si>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</si>
  <si>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6 priedas</t>
  </si>
  <si>
    <t>ILGALAIKIS TURTAS</t>
  </si>
  <si>
    <t>PASKIRSTOMAS ILGALAIKIS TURTAS</t>
  </si>
  <si>
    <t>A.1.3.</t>
  </si>
  <si>
    <t xml:space="preserve">keliai, aikštelės, šaligatviai ir tvoros </t>
  </si>
  <si>
    <t>A.2.4.</t>
  </si>
  <si>
    <t>A.2.5.</t>
  </si>
  <si>
    <t>A.2.6.</t>
  </si>
  <si>
    <t>Kiti įrenginiai (vandentiekio įrenginiai, nusodintuvai, diukeriai, vandens rezervuarai, gelžbetoniniai metantankai, smėlio gaudytuvai, aerotankai, nusodintuvai, nuotekų valymo flotatoriai, dumblo aikštelės ir kt.)</t>
  </si>
  <si>
    <t>A.4.1.</t>
  </si>
  <si>
    <t>A.4.2.</t>
  </si>
  <si>
    <t>A.4.3.</t>
  </si>
  <si>
    <t>A.4.4.</t>
  </si>
  <si>
    <t>A.4.5.</t>
  </si>
  <si>
    <t>įrankiai (matavimo priemonės, elektriniai įrankiai ir prietaisai, gamybinis inventorius ir kt.)</t>
  </si>
  <si>
    <t>KITAS ILGALAIKIS TURTAS</t>
  </si>
  <si>
    <t>(įrašyti)</t>
  </si>
  <si>
    <t>A.6.2.</t>
  </si>
  <si>
    <t>A.6.3.</t>
  </si>
  <si>
    <t>TIESIOGIAI PASKIRSTOMAS ILGALAIKIS TURTAS</t>
  </si>
  <si>
    <t>B.2.4.</t>
  </si>
  <si>
    <t>B.2.5.</t>
  </si>
  <si>
    <t>B.2.6.</t>
  </si>
  <si>
    <t>B.4.3.</t>
  </si>
  <si>
    <t>B.4.4.</t>
  </si>
  <si>
    <t>B.4.5.</t>
  </si>
  <si>
    <t>B.6.2.</t>
  </si>
  <si>
    <t>B.6.3.</t>
  </si>
  <si>
    <t>NETIESIOGIAI PASKIRSTOMAS ILGALAIKIS TURTAS</t>
  </si>
  <si>
    <t>C.1.3.</t>
  </si>
  <si>
    <t>C.2.4.</t>
  </si>
  <si>
    <t>C.2.5.</t>
  </si>
  <si>
    <t>C.2.6.</t>
  </si>
  <si>
    <t>C.3.2.</t>
  </si>
  <si>
    <t>C.5.1.</t>
  </si>
  <si>
    <t>C.5.2.</t>
  </si>
  <si>
    <t>Netiesiogiai paskirstomo ilgalaikio turto paskirstymo kriterijus</t>
  </si>
  <si>
    <t>C.1.1  Punktui</t>
  </si>
  <si>
    <t>C.1.2.  Punktui</t>
  </si>
  <si>
    <t>C.1.3.  Punktui</t>
  </si>
  <si>
    <t>C.2.1  Punktui</t>
  </si>
  <si>
    <t>C.2.2. Punktui</t>
  </si>
  <si>
    <t>C.2.3  Punktui</t>
  </si>
  <si>
    <t>C.2.4  Punktui</t>
  </si>
  <si>
    <t>C.2.5  Punktui</t>
  </si>
  <si>
    <t>C.2.6  Punktui</t>
  </si>
  <si>
    <t>C.3.1.  Punktui</t>
  </si>
  <si>
    <t>C.3.2.  Punktui</t>
  </si>
  <si>
    <t>D.12.</t>
  </si>
  <si>
    <t>C.4.1  Punktui</t>
  </si>
  <si>
    <t>D.13.</t>
  </si>
  <si>
    <t>C.4.2  Punktui</t>
  </si>
  <si>
    <t>D.14.</t>
  </si>
  <si>
    <t>C.4.3  Punktui</t>
  </si>
  <si>
    <t>D.15.</t>
  </si>
  <si>
    <t>C.4.4  Punktui</t>
  </si>
  <si>
    <t>D.16.</t>
  </si>
  <si>
    <t>C.4.5  Punktui</t>
  </si>
  <si>
    <t>D.17.</t>
  </si>
  <si>
    <t>C.5.1  Punktui</t>
  </si>
  <si>
    <t>D.18.</t>
  </si>
  <si>
    <t>C.5.2.  Punktui</t>
  </si>
  <si>
    <t>D.19.</t>
  </si>
  <si>
    <t>C.6.1.  Punktui</t>
  </si>
  <si>
    <t>D.20.</t>
  </si>
  <si>
    <t>C.6.2.  Punktui</t>
  </si>
  <si>
    <t>D.21.</t>
  </si>
  <si>
    <t>C.6.3.  Punktui</t>
  </si>
  <si>
    <t>BENDRAI PASKIRSTOMAS ILGALAIKIS TURTAS</t>
  </si>
  <si>
    <t>E.1.2.</t>
  </si>
  <si>
    <t>E.1.3.</t>
  </si>
  <si>
    <t>E.2.3.</t>
  </si>
  <si>
    <t>E.2.4.</t>
  </si>
  <si>
    <t>E.2.5.</t>
  </si>
  <si>
    <t>E.2.6.</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</si>
  <si>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</si>
  <si>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</si>
  <si>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</si>
  <si>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</si>
  <si>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</si>
  <si>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</si>
  <si>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</si>
  <si>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</si>
  <si>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</si>
  <si>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</si>
  <si>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</si>
  <si>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</si>
  <si>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</si>
  <si>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</si>
  <si>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</si>
  <si>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</si>
  <si>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</si>
  <si>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</si>
  <si>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E.2.5  Punktui</t>
  </si>
  <si>
    <t>F.9.</t>
  </si>
  <si>
    <t>E.2.6  Punktui</t>
  </si>
  <si>
    <t>F.10.</t>
  </si>
  <si>
    <t>E.3.1.  Punktui</t>
  </si>
  <si>
    <t>F.11.</t>
  </si>
  <si>
    <t>E.4.1  Punktui</t>
  </si>
  <si>
    <t>F.12.</t>
  </si>
  <si>
    <t>E.4.2  Punktui</t>
  </si>
  <si>
    <t>F.13.</t>
  </si>
  <si>
    <t>E.4.3  Punktui</t>
  </si>
  <si>
    <t>F.14.</t>
  </si>
  <si>
    <t>E.4.4  Punktui</t>
  </si>
  <si>
    <t>F.15.</t>
  </si>
  <si>
    <t>E.4.5  Punktui</t>
  </si>
  <si>
    <t>F.16.</t>
  </si>
  <si>
    <t>E.5.1  Punktui</t>
  </si>
  <si>
    <t>F.17.</t>
  </si>
  <si>
    <t>E.5.2.  Punktui</t>
  </si>
  <si>
    <t>F.18.</t>
  </si>
  <si>
    <t>E.6.1.  Punktui</t>
  </si>
  <si>
    <t>F.19.</t>
  </si>
  <si>
    <t>E.6.2.  Punktui</t>
  </si>
  <si>
    <t>F.20.</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</si>
  <si>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</si>
  <si>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</si>
  <si>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</si>
  <si>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taisyklių ir susijusių reikalavimų sąvado 11 priedas</t>
  </si>
  <si>
    <t>RODIKLIS</t>
  </si>
  <si>
    <t>Matavimo vienetai</t>
  </si>
  <si>
    <t>Pastabos</t>
  </si>
  <si>
    <t>A</t>
  </si>
  <si>
    <t xml:space="preserve"> ELEKTROS ENERGIJOS SUVARTOJIMAS TECHNOLOGINĖMS REIKMĖMS REGULIUOJAMOJE VEIKLOJE  (įskaitant pasigamintą)</t>
  </si>
  <si>
    <t>tūkst. kWh</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</si>
  <si>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</si>
  <si>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</si>
  <si>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</si>
  <si>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</si>
  <si>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</si>
  <si>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</si>
  <si>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</si>
  <si>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</si>
  <si>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</si>
  <si>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</si>
  <si>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</si>
  <si>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</si>
  <si>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</si>
  <si>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</si>
  <si>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</si>
  <si>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A.1.1.8.</t>
  </si>
  <si>
    <t>netiesioginėje veikloje</t>
  </si>
  <si>
    <t>Elektros energija vandens ir nuotekų siurbliams,  orapūtėms, maišyklėms ir kitiems technologiniams įrenginiams</t>
  </si>
  <si>
    <t>Tuo atveju, jeigu įmonė naudoja bendrą skaitliuką skirtingose veiklose ir  tiesioginėje veikloje naudojamų vandens ir nuotekų siurblių,  orapūčių, maišyklių ir kitų technologinių įrenginių elektros energijos suvartojimas yra skirstomas naudodajant paskirstymo kriterijus, toks elektros energijos suvartojimas parodomas tiesioginėje veikloje. Netiesioginėje veikloje parodomas tarnybų (pvz. avarinė tarnyba), aptarnaujančių skirtingas veiklas technologinių įrenginių elektros energijos suvartojimas.</t>
  </si>
  <si>
    <t>A.1.2.1.</t>
  </si>
  <si>
    <t>A.1.2.2.</t>
  </si>
  <si>
    <t>A.1.2.3.</t>
  </si>
  <si>
    <t>A.1.2.4.</t>
  </si>
  <si>
    <t>A.1.2.5.</t>
  </si>
  <si>
    <t>A.1.2.6.</t>
  </si>
  <si>
    <t>A.1.2.7.</t>
  </si>
  <si>
    <t>A.1.2.8.</t>
  </si>
  <si>
    <t>ELEKTROS ENERGIJOS SUVARTOJIMAS REGULIUOJAMOJE VEIKLOJE IŠ VISO  (įskaitant pasigamintą)</t>
  </si>
  <si>
    <t xml:space="preserve">Apskaitos veikloje </t>
  </si>
  <si>
    <t>tiesiogiai ir netiesiogiai</t>
  </si>
  <si>
    <t>Administracinėje veikloje (bendrai) sunaudota elektra</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</si>
  <si>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</si>
  <si>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</si>
  <si>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</si>
  <si>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</si>
  <si>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</si>
  <si>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</si>
  <si>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</si>
  <si>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rFont val="Times New Roman"/>
        <family val="1"/>
        <charset val="186"/>
      </rPr>
      <t>2</t>
    </r>
    <r>
      <rPr>
        <b/>
        <sz val="10"/>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</si>
  <si>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</si>
  <si>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</si>
  <si>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</si>
  <si>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</si>
  <si>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</si>
  <si>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ruošime (įvertinant slėgį)</t>
  </si>
  <si>
    <t>10 priedas</t>
  </si>
  <si>
    <t>F.1.1.3.</t>
  </si>
  <si>
    <t>Vidutinis svertinis vandens pakėlimo aukštis vandens pristatyme (įvertinant slėgį)</t>
  </si>
  <si>
    <t>F.1.1.4.</t>
  </si>
  <si>
    <t>Vidutinis svertinis vandens pakėlimo aukštis gręžiniuose ir pakėlimo stotyse</t>
  </si>
  <si>
    <t>F.1.1.5.</t>
  </si>
  <si>
    <t>Išgauto požeminio vandens kiekis  (pirmas pakėlimas)</t>
  </si>
  <si>
    <r>
      <t>tūkst. m</t>
    </r>
    <r>
      <rPr>
        <b/>
        <i/>
        <vertAlign val="superscript"/>
        <sz val="10"/>
        <rFont val="Times New Roman"/>
        <family val="1"/>
        <charset val="186"/>
      </rPr>
      <t>3</t>
    </r>
  </si>
  <si>
    <t>8 priedas</t>
  </si>
  <si>
    <t>F.1.1.6.</t>
  </si>
  <si>
    <t>Patiekto geriamojo vandens kiekis (antro pakėlimo perpumpavimo stotyse pakelto vandens kiekis)</t>
  </si>
  <si>
    <t>F.1.1.7.</t>
  </si>
  <si>
    <t>Trečio, ketvirto,..n-to pakėlimo perpumpavimo stotyse pakelto vandens kiekis</t>
  </si>
  <si>
    <t>F.1.2.</t>
  </si>
  <si>
    <t>Elektros energijos suvartojimas vandens ruošimo veikloje</t>
  </si>
  <si>
    <t>kWh/m³</t>
  </si>
  <si>
    <t>F.1.2.1.</t>
  </si>
  <si>
    <t>F.1.2.2.</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</si>
  <si>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</si>
  <si>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</si>
  <si>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</si>
  <si>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</si>
  <si>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</si>
  <si>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</si>
  <si>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</si>
  <si>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</si>
  <si>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</si>
  <si>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F.1.3.4.</t>
  </si>
  <si>
    <t xml:space="preserve">Perpumpuotų nuotekų kiekis  (per per antrąsias, trečiąsias, ketvirtąsias,...n-tąsias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</si>
  <si>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</si>
  <si>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</si>
  <si>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</si>
  <si>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</si>
  <si>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</si>
  <si>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</si>
  <si>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</si>
  <si>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</si>
  <si>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</si>
  <si>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</si>
  <si>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</si>
  <si>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</si>
  <si>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</si>
  <si>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</si>
  <si>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taisyklių ir susijusių reikalavimų sąvado 10 priedas</t>
  </si>
  <si>
    <t>Vidutinis sąlyginis darbuotojų skaičius</t>
  </si>
  <si>
    <t>Vidutinis sąrašinis darbuotojų skaičius</t>
  </si>
  <si>
    <t xml:space="preserve">DARBUOTOJŲ SKAIČIUS ĮMONĖJE IŠ VISO </t>
  </si>
  <si>
    <t>darb.</t>
  </si>
  <si>
    <t>B</t>
  </si>
  <si>
    <t xml:space="preserve">DARBUOTOJŲ SKAIČIUS REGULIUOJAMOJE VEIKLOJE </t>
  </si>
  <si>
    <t>B.1</t>
  </si>
  <si>
    <t xml:space="preserve">Tiesiogiai priskirtų reguliuojamai veiklai darbuotojų skaičius </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</si>
  <si>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</si>
  <si>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</si>
  <si>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</si>
  <si>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</si>
  <si>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</si>
  <si>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</si>
  <si>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</si>
  <si>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</si>
  <si>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</si>
  <si>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</si>
  <si>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Apskaitos prietaisų kontrolieriai rodomi prie netiesioginės veiklos</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</si>
  <si>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</si>
  <si>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</si>
  <si>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</si>
  <si>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</si>
  <si>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</si>
  <si>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</si>
  <si>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</si>
  <si>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</si>
  <si>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</si>
  <si>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</si>
  <si>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</si>
  <si>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</si>
  <si>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</si>
  <si>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</si>
  <si>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</si>
  <si>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</si>
  <si>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</si>
  <si>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</si>
  <si>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</si>
  <si>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</si>
  <si>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</si>
  <si>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</si>
  <si>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</si>
  <si>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</si>
  <si>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</si>
  <si>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</si>
  <si>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</si>
  <si>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</si>
  <si>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žm.</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</si>
  <si>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</si>
  <si>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</si>
  <si>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</si>
  <si>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taisyklių ir susijusių reikalavimų sąvado 8 priedas</t>
  </si>
  <si>
    <t>RODIKLIAI</t>
  </si>
  <si>
    <t>G E R I A M A S I S  V A N D U O</t>
  </si>
  <si>
    <t>IŠGAUTO POŽEMINIO VANDENS KIEKIS  (pirmas pakėlimas)</t>
  </si>
  <si>
    <r>
      <t>tūkst. m</t>
    </r>
    <r>
      <rPr>
        <b/>
        <vertAlign val="superscript"/>
        <sz val="10"/>
        <rFont val="Times New Roman"/>
        <family val="1"/>
        <charset val="186"/>
      </rPr>
      <t>3</t>
    </r>
  </si>
  <si>
    <t xml:space="preserve">PARUOŠTO GERIAMOJO VANDENS KIEKIS </t>
  </si>
  <si>
    <t>PATIEKTO GERIAMOJO VANDENS KIEKIS (antro pakėlimo perpumpavimo stotyse pakelto vandens kiekis)</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</si>
  <si>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</si>
  <si>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</si>
  <si>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</si>
  <si>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</si>
  <si>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</si>
  <si>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</si>
  <si>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3.2.</t>
  </si>
  <si>
    <t>tūkst. m3</t>
  </si>
  <si>
    <t>4.</t>
  </si>
  <si>
    <t xml:space="preserve">REALIZUOTAS GERIAMOJO VANDENS KIEKIS  </t>
  </si>
  <si>
    <t>4.1.</t>
  </si>
  <si>
    <t xml:space="preserve">Vartotojams </t>
  </si>
  <si>
    <t>4.1.1.</t>
  </si>
  <si>
    <t xml:space="preserve">                                 Daugiabučiuose namuose</t>
  </si>
  <si>
    <t>4.1.1.1.</t>
  </si>
  <si>
    <t>iš šio skaičiaus:         pagal daugiabučių namų įvadinius apskaitos prietaisus (pvz.bendrijos)**</t>
  </si>
  <si>
    <t>4.1.1.2.</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</si>
  <si>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</si>
  <si>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</si>
  <si>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</si>
  <si>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</si>
  <si>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</si>
  <si>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</si>
  <si>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</si>
  <si>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</si>
  <si>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</si>
  <si>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</si>
  <si>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</si>
  <si>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</si>
  <si>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</si>
  <si>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</si>
  <si>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</si>
  <si>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</si>
  <si>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</si>
  <si>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</si>
  <si>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</si>
  <si>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</si>
  <si>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</si>
  <si>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</si>
  <si>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</si>
  <si>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</si>
  <si>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</si>
  <si>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</si>
  <si>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</si>
  <si>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</si>
  <si>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</si>
  <si>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</si>
  <si>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</si>
  <si>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rPr>
      <t>3</t>
    </r>
  </si>
  <si>
    <r>
      <t>8</t>
    </r>
    <r>
      <rPr>
        <b/>
        <vertAlign val="superscript"/>
        <sz val="10"/>
        <rFont val="Times New Roman"/>
        <family val="1"/>
      </rPr>
      <t>1</t>
    </r>
  </si>
  <si>
    <t>PERPUMPUOTAS BUITINIŲ IR GAMYBINIŲ NUOTEKŲ KIEKIS                                            (per antrąsias, trečiąsias, ketvirtąsias,...n-tąsias siurblines)</t>
  </si>
  <si>
    <r>
      <t>tūkst. m</t>
    </r>
    <r>
      <rPr>
        <vertAlign val="superscript"/>
        <sz val="11"/>
        <rFont val="Calibri"/>
        <family val="1"/>
        <charset val="186"/>
      </rPr>
      <t>3</t>
    </r>
  </si>
  <si>
    <t>9.</t>
  </si>
  <si>
    <t>IŠVALYTAS BUITINIŲ IR GAMYBINIŲ NUOTEKŲ KIEKIS</t>
  </si>
  <si>
    <t>10.</t>
  </si>
  <si>
    <t xml:space="preserve">SUTVARKYTAS DUMBLO KIEKIS </t>
  </si>
  <si>
    <t>11.</t>
  </si>
  <si>
    <t>REALIZUOTAS BUITINIŲ IR GAMYBINIŲ NUOTEKŲ TVARKYMO PASLAUGOS KIEKIS</t>
  </si>
  <si>
    <t>REALIZUOTAS IŠVALYTŲ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</si>
  <si>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</si>
  <si>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</si>
  <si>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</si>
  <si>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</si>
  <si>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</si>
  <si>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</si>
  <si>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</si>
  <si>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</si>
  <si>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</si>
  <si>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</si>
  <si>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</si>
  <si>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</si>
  <si>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</si>
  <si>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</si>
  <si>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</si>
  <si>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</si>
  <si>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</si>
  <si>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</si>
  <si>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</si>
  <si>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</si>
  <si>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</si>
  <si>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</si>
  <si>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</si>
  <si>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</si>
  <si>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</si>
  <si>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</si>
  <si>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</si>
  <si>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</si>
  <si>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</si>
  <si>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</si>
  <si>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</si>
  <si>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</si>
  <si>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</si>
  <si>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</si>
  <si>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</si>
  <si>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</si>
  <si>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</si>
  <si>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</si>
  <si>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</si>
  <si>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</si>
  <si>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</si>
  <si>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</si>
  <si>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</si>
  <si>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</si>
  <si>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</si>
  <si>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</si>
  <si>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</si>
  <si>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</si>
  <si>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</si>
  <si>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</si>
  <si>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</si>
  <si>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</si>
  <si>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</si>
  <si>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geriamojo vandens skirtumas</t>
  </si>
  <si>
    <t>17.3.1.2.</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</si>
  <si>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</si>
  <si>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</si>
  <si>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</si>
  <si>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</si>
  <si>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</si>
  <si>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</si>
  <si>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</si>
  <si>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</si>
  <si>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</si>
  <si>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</si>
  <si>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</si>
  <si>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</si>
  <si>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</si>
  <si>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</si>
  <si>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</si>
  <si>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</si>
  <si>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</si>
  <si>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</si>
  <si>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</si>
  <si>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</si>
  <si>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</si>
  <si>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</si>
  <si>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</si>
  <si>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</si>
  <si>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</si>
  <si>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</si>
  <si>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</si>
  <si>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</si>
  <si>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</si>
  <si>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</si>
  <si>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</si>
  <si>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</si>
  <si>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</si>
  <si>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</si>
  <si>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</si>
  <si>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</si>
  <si>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</si>
  <si>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</si>
  <si>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</si>
  <si>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</si>
  <si>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</si>
  <si>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</si>
  <si>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</si>
  <si>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</si>
  <si>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</si>
  <si>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r>
      <t>*</t>
    </r>
    <r>
      <rPr>
        <b/>
        <i/>
        <sz val="11"/>
        <rFont val="Calibri"/>
        <family val="2"/>
        <charset val="186"/>
      </rPr>
      <t>Pildo Ūkio subjektai, kurių 70 proc. ir daugiau daugiabučių namų įvaduose yra įrengta įvadinė apskaita.</t>
    </r>
    <r>
      <rPr>
        <i/>
        <sz val="11"/>
        <rFont val="Calibri"/>
        <family val="2"/>
        <charset val="186"/>
      </rPr>
      <t xml:space="preserve"> Patiekto vandens kiekis apskaičiuojamas 1 lentelėje.</t>
    </r>
  </si>
  <si>
    <t>**Realizuotas geriamojo vandens kiekis daugiabučiuose namuose, už kurį atsiskaitoma pagal daugiabučių namų įvadinius apskaitos prietaisus (pvz. Bendrijos)</t>
  </si>
  <si>
    <t xml:space="preserve">1 lentelė. </t>
  </si>
  <si>
    <t>Patiekto geriamojo vandens kiekio daugiabučiuose namuose nustatymas (Pildo Ūkio subjektai, kurių 70 proc. ir daugiau daugiabučių namų įvaduose yra įrengta įvadinė apskaita).</t>
  </si>
  <si>
    <t>Straipsnis</t>
  </si>
  <si>
    <t>įrengta įvadinė</t>
  </si>
  <si>
    <t>neįrengta įvadinė</t>
  </si>
  <si>
    <t>P.1.</t>
  </si>
  <si>
    <r>
      <t>Geriamojo vandens kiekis patiektas daugiabučiams namams, tūkst. m</t>
    </r>
    <r>
      <rPr>
        <vertAlign val="superscript"/>
        <sz val="10"/>
        <rFont val="Times New Roman"/>
        <family val="1"/>
      </rPr>
      <t>3</t>
    </r>
  </si>
  <si>
    <t>P.2.</t>
  </si>
  <si>
    <r>
      <t>Realizuotas geriamojo vandens kiekis daugiabučiams namams, tūkst.m</t>
    </r>
    <r>
      <rPr>
        <vertAlign val="superscript"/>
        <sz val="10"/>
        <rFont val="Times New Roman"/>
        <family val="1"/>
      </rPr>
      <t>3</t>
    </r>
    <r>
      <rPr>
        <sz val="10"/>
        <rFont val="Times New Roman"/>
        <family val="1"/>
        <charset val="186"/>
      </rPr>
      <t xml:space="preserve"> </t>
    </r>
    <r>
      <rPr>
        <b/>
        <sz val="10"/>
        <rFont val="Times New Roman"/>
        <family val="1"/>
      </rPr>
      <t>(suma turi sutapti su 4.1.1. eilute)</t>
    </r>
    <r>
      <rPr>
        <sz val="10"/>
        <rFont val="Times New Roman"/>
        <family val="1"/>
        <charset val="186"/>
      </rPr>
      <t>, tūkst. m</t>
    </r>
    <r>
      <rPr>
        <vertAlign val="superscript"/>
        <sz val="10"/>
        <rFont val="Times New Roman"/>
        <family val="1"/>
      </rPr>
      <t>3</t>
    </r>
  </si>
  <si>
    <t>P.3.</t>
  </si>
  <si>
    <t>Skirtumas daugiabučiuose tarp įvadinės ir apskaitos butuose, proc.</t>
  </si>
  <si>
    <t>Ataskaitinio laikotarpio reguliuojamojo ilgalaikio turto likutinės vertės ( suskaičiuotos pagal Sąvado nuostatas) paskirstymo verslo vienetams ir paslaugoms ataskaita  (tūkst. Eur)</t>
  </si>
  <si>
    <t>Geriamojo vandens tiekimo ir nuotekų tvarkymo bei paviršinių nuotekų tvarkymo paslaugų įmonių apskaitos atskyrimo taisyklių ir susijusių reikalavimų sąvado 7 priedas</t>
  </si>
  <si>
    <t>6. Kitos veiklos (nereguliuojamosios veiklos) verslo vienetas</t>
  </si>
  <si>
    <t>E.2.1. Punktui</t>
  </si>
  <si>
    <t>E.2.3.  Punktui</t>
  </si>
  <si>
    <t>E.2.4. Punktui</t>
  </si>
  <si>
    <t>E.2.5. Punktui</t>
  </si>
  <si>
    <t>E.2.6. Punktui</t>
  </si>
  <si>
    <t>E.4.3.  Punktui</t>
  </si>
  <si>
    <t>E.4.4.  Punktui</t>
  </si>
  <si>
    <t>E.4.5.  Punktui</t>
  </si>
  <si>
    <t>Ataskaitinio laikotarpio technologiniai rodikliai forma</t>
  </si>
  <si>
    <t>Geriamojo vandens tiekimo ir nuotekų tvarkymo bei paviršinių nuotekų tvarkymo paslaugų įmonių apskaitos atskyrimo taisyklių ir susijusių reikalavimų sąvado 9 priedas</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</si>
  <si>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</si>
  <si>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</si>
  <si>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</si>
  <si>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</si>
  <si>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</si>
  <si>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</si>
  <si>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</si>
  <si>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</si>
  <si>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</si>
  <si>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</si>
  <si>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</si>
  <si>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</si>
  <si>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</si>
  <si>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</si>
  <si>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</si>
  <si>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</si>
  <si>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</si>
  <si>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</si>
  <si>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</si>
  <si>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</si>
  <si>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</si>
  <si>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</si>
  <si>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</si>
  <si>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</si>
  <si>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</si>
  <si>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</si>
  <si>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</si>
  <si>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</si>
  <si>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</si>
  <si>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</si>
  <si>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</si>
  <si>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</si>
  <si>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</si>
  <si>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</si>
  <si>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</si>
  <si>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</si>
  <si>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</si>
  <si>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</si>
  <si>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</si>
  <si>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</si>
  <si>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</si>
  <si>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</si>
  <si>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</si>
  <si>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</si>
  <si>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</si>
  <si>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</si>
  <si>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</si>
  <si>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</si>
  <si>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</si>
  <si>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</si>
  <si>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</si>
  <si>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</si>
  <si>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</si>
  <si>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</si>
  <si>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</si>
  <si>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</si>
  <si>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</si>
  <si>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</si>
  <si>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</si>
  <si>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</si>
  <si>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</si>
  <si>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</si>
  <si>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</si>
  <si>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</si>
  <si>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</si>
  <si>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</si>
  <si>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</si>
  <si>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</si>
  <si>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</si>
  <si>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</si>
  <si>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</si>
  <si>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</si>
  <si>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</si>
  <si>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</si>
  <si>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</si>
  <si>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</si>
  <si>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</si>
  <si>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</si>
  <si>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</si>
  <si>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</si>
  <si>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</si>
  <si>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</si>
  <si>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</si>
  <si>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</si>
  <si>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</si>
  <si>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</si>
  <si>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</si>
  <si>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</si>
  <si>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</si>
  <si>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</si>
  <si>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</si>
  <si>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</si>
  <si>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</si>
  <si>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</si>
  <si>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</si>
  <si>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</si>
  <si>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</si>
  <si>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</si>
  <si>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</si>
  <si>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</si>
  <si>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</si>
  <si>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</si>
  <si>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</si>
  <si>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</si>
  <si>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</si>
  <si>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</si>
  <si>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</si>
  <si>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</si>
  <si>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</si>
  <si>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</si>
  <si>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</si>
  <si>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</si>
  <si>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</si>
  <si>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</si>
  <si>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</si>
  <si>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</si>
  <si>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</si>
  <si>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</si>
  <si>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</si>
  <si>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</si>
  <si>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</si>
  <si>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</si>
  <si>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</si>
  <si>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</si>
  <si>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</si>
  <si>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</si>
  <si>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</si>
  <si>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</si>
  <si>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</si>
  <si>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</si>
  <si>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</si>
  <si>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</si>
  <si>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</si>
  <si>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</si>
  <si>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</si>
  <si>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</si>
  <si>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</si>
  <si>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</si>
  <si>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</si>
  <si>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</si>
  <si>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</si>
  <si>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</si>
  <si>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</si>
  <si>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</si>
  <si>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</si>
  <si>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</si>
  <si>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</si>
  <si>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</si>
  <si>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</si>
  <si>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</si>
  <si>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</si>
  <si>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</si>
  <si>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</si>
  <si>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</si>
  <si>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</si>
  <si>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</si>
  <si>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</si>
  <si>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</si>
  <si>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</si>
  <si>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</si>
  <si>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</si>
  <si>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</si>
  <si>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</si>
  <si>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</si>
  <si>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</si>
  <si>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</si>
  <si>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</si>
  <si>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</si>
  <si>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</si>
  <si>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</si>
  <si>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</si>
  <si>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</si>
  <si>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</si>
  <si>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</si>
  <si>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</si>
  <si>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</si>
  <si>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</si>
  <si>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</si>
  <si>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</si>
  <si>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</si>
  <si>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</si>
  <si>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</si>
  <si>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</si>
  <si>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</si>
  <si>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</si>
  <si>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</si>
  <si>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</si>
  <si>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</si>
  <si>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</si>
  <si>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</si>
  <si>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</si>
  <si>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</si>
  <si>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</si>
  <si>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</si>
  <si>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</si>
  <si>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</si>
  <si>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</si>
  <si>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</si>
  <si>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</si>
  <si>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</si>
  <si>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</si>
  <si>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</si>
  <si>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</si>
  <si>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</si>
  <si>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</si>
  <si>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</si>
  <si>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</si>
  <si>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</si>
  <si>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</si>
  <si>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</si>
  <si>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</si>
  <si>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</si>
  <si>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</si>
  <si>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</si>
  <si>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</si>
  <si>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</si>
  <si>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</si>
  <si>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</si>
  <si>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</si>
  <si>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</si>
  <si>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</si>
  <si>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</si>
  <si>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</si>
  <si>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</si>
  <si>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</si>
  <si>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</si>
  <si>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</si>
  <si>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</si>
  <si>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</si>
  <si>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</si>
  <si>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</si>
  <si>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</si>
  <si>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</si>
  <si>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</si>
  <si>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</si>
  <si>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</si>
  <si>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</si>
  <si>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</si>
  <si>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</si>
  <si>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</si>
  <si>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</si>
  <si>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</si>
  <si>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</si>
  <si>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</si>
  <si>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</si>
  <si>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</si>
  <si>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</si>
  <si>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</si>
  <si>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</si>
  <si>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</si>
  <si>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</si>
  <si>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</si>
  <si>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</si>
  <si>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</si>
  <si>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</si>
  <si>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</si>
  <si>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</si>
  <si>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</si>
  <si>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</si>
  <si>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</si>
  <si>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</si>
  <si>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</si>
  <si>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</si>
  <si>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</si>
  <si>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</si>
  <si>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</si>
  <si>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</si>
  <si>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</si>
  <si>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</si>
  <si>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</si>
  <si>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</si>
  <si>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</si>
  <si>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</si>
  <si>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</si>
  <si>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</si>
  <si>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</si>
  <si>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</si>
  <si>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</si>
  <si>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</si>
  <si>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</si>
  <si>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</si>
  <si>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</si>
  <si>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</si>
  <si>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</si>
  <si>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</si>
  <si>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</si>
  <si>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</si>
  <si>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</si>
  <si>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</si>
  <si>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</si>
  <si>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</si>
  <si>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</si>
  <si>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</si>
  <si>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</si>
  <si>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Ataskaitinio laikotarpio tikslinio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</si>
  <si>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12 priedas</t>
  </si>
  <si>
    <t>ILGALAIKIO TURTO VIENETŲ SĄRAŠAS</t>
  </si>
  <si>
    <t xml:space="preserve">1.  Inventorinis numeris </t>
  </si>
  <si>
    <r>
      <t>LR klimato kaitos mažinimo, šiltnamio efektą sukeliančių dujų mažinimo, aplinkos apsaugos tikslus atitinkantis turtas</t>
    </r>
    <r>
      <rPr>
        <b/>
        <vertAlign val="superscript"/>
        <sz val="10"/>
        <rFont val="Times New Roman"/>
        <family val="1"/>
      </rPr>
      <t>1</t>
    </r>
    <r>
      <rPr>
        <b/>
        <sz val="10"/>
        <rFont val="Times New Roman"/>
        <family val="1"/>
        <charset val="186"/>
      </rPr>
      <t xml:space="preserve"> (KK)</t>
    </r>
  </si>
  <si>
    <r>
      <t>Turto vienetas, kurio atnaujinimas  finansuotas nustatant geriamojo vandens tiekimo ir nuotekų tvarkymo bei paviršinių nuotekų tvarkymo kainų papildomą dedamąją pagal Investicijos derinimo tvarkos aprašo 11</t>
    </r>
    <r>
      <rPr>
        <b/>
        <vertAlign val="superscript"/>
        <sz val="10"/>
        <rFont val="Times New Roman"/>
        <family val="1"/>
      </rPr>
      <t>3</t>
    </r>
    <r>
      <rPr>
        <b/>
        <sz val="10"/>
        <rFont val="Times New Roman"/>
        <family val="1"/>
      </rPr>
      <t>.1 papunktį</t>
    </r>
    <r>
      <rPr>
        <b/>
        <vertAlign val="superscript"/>
        <sz val="10"/>
        <rFont val="Times New Roman"/>
        <family val="1"/>
      </rPr>
      <t xml:space="preserve"> </t>
    </r>
    <r>
      <rPr>
        <b/>
        <sz val="10"/>
        <rFont val="Times New Roman"/>
        <family val="1"/>
        <charset val="186"/>
      </rPr>
      <t>(IDA)</t>
    </r>
  </si>
  <si>
    <t xml:space="preserve">2. Geriamojo vandens gavyba </t>
  </si>
  <si>
    <t>3. Geriamojo vandens ruošimas</t>
  </si>
  <si>
    <t>4. Geriamojo vandens pristatymas</t>
  </si>
  <si>
    <t>5. Nuotekų surinkimas</t>
  </si>
  <si>
    <t>6. Nuotekų valymas</t>
  </si>
  <si>
    <t>7. Nuotekų dumblo tvarkymas</t>
  </si>
  <si>
    <t>8. Paviršinių nuotekų tvarkymas (tik esant atskirai paviršinių nuotekų tvarkymo sistemai)</t>
  </si>
  <si>
    <t>9. Apskaitos veikla</t>
  </si>
  <si>
    <t>10. Kita reguliuojama veikla</t>
  </si>
  <si>
    <t>11. Kitos veiklos (nereguliuojamosios veiklos) verslo vienetas</t>
  </si>
  <si>
    <t>ilgalaikio turto vienetas</t>
  </si>
  <si>
    <t>Įrašyti</t>
  </si>
  <si>
    <t>1. Šiame priede nurodomas turtas (žymimas KK), kuriam pagal Tarybos patvirtintuose Šilumos tiekėjų, nepriklausomų šilumos gamintojų, geriamojo vandens tiekėjų ir nuotekų tvarkytojų investicijų vertinimo ir derinimo tvarkos apraše nustatytus kriterijus ir tvarką skiriamas papildomas 1 proc. investicijų grąžos priedas. Investicijų grąžos 1 proc. priedas skiriamas įgyvendinant LR klimato kaitos mažinimo, šiltnamio efektą sukeliančių dujų mažinimo, aplinkos apsaugos tikslus, nustatytus atskiriems reguliuojamiems sektoriams Nacionalinėje energetinės nepriklausomybės strategijoje, Lietuvos Respublikos Nacionaliniame energetikos ir klimato kaitos srities veiksmų plane 2021–2030 m. ir Nacionalinėje aplinkos apsaugos strategijoje ir prisidedantiems prie teigiamo poveikio šiuose strateginiuose dokumentuose nustatytiems rodikliams.</t>
  </si>
  <si>
    <r>
      <t>2. Šiame stulpelyje pažymimi turto vienetai (žymima raidėmis IDA), kurie pilnai (arba tik turto vieneto dalis) buvo atnaujinti, įvykdžius ilgalaikio turto (ar jo dalies) investicinius projektus finansuotus iš reguliuojamų geriamojo vandens tiekimo ir nuotekų tvarkymo bei paviršinių nuotekų tvarkymo kainų papildomos dedamosios vadovaujantis Šilumos tiekėjų, nepriklausomų šilumos gamintojų, geriamojo vandens tiekėjų ir nuotekų tvarkytojų, paviršinių nuotekų tvarkytojų investicijų vertinimo ir derinimo Valstybinėje energetikos reguliavimo taryboje tvarkos aprašo, patvirtinto 2019 m. balandžio 1 d. Tarybos nutarimu Nr. O3E-93 „Dėl Šilumos tiekėjų, nepriklausomų šilumos gamintojų, geriamojo vandens tiekėjų ir nuotekų tvarkytojų, paviršinių nuotekų tvarkytojų investicijų vertinimo ir derinimo Valstybinėje energetikos reguliavimo taryboje tvarkos aprašo patvirtinimo“ (toliau – Investicijų derinimo tvarkos aprašas), 11</t>
    </r>
    <r>
      <rPr>
        <vertAlign val="superscript"/>
        <sz val="11"/>
        <rFont val="Times New Roman"/>
        <family val="1"/>
      </rPr>
      <t>3</t>
    </r>
    <r>
      <rPr>
        <sz val="11"/>
        <rFont val="Times New Roman"/>
        <family val="1"/>
      </rPr>
      <t>.1 papunkčiu.</t>
    </r>
  </si>
  <si>
    <t>Ataskaitinio laikotarpio tikslinio reguliuojamojo ilgalaikio turto likutinės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</si>
  <si>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13 priedas</t>
  </si>
  <si>
    <t>Kompiuterinė įranga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</si>
</sst>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
    <numFmt numFmtId="165" formatCode="#,##0.00000"/>
    <numFmt numFmtId="166" formatCode="#,##0.0000"/>
    <numFmt numFmtId="167" formatCode="#,##0.0"/>
    <numFmt numFmtId="168" formatCode="#,##0.000"/>
    <numFmt numFmtId="169" formatCode="_-* #,##0\ _L_t_-;\-* #,##0\ _L_t_-;_-* &quot;-&quot;??\ _L_t_-;_-@_-"/>
    <numFmt numFmtId="170" formatCode="0.0"/>
    <numFmt numFmtId="171" formatCode="0.0%"/>
    <numFmt numFmtId="172" formatCode="_-* #,##0.00\ _L_t_-;\-* #,##0.00\ _L_t_-;_-* &quot;-&quot;??\ _L_t_-;_-@_-"/>
  </numFmts>
  <fonts count="66" x14ac:knownFonts="1">
    <font>
      <sz val="11"/>
      <name val="Calibri"/>
      <family val="2"/>
      <scheme val="minor"/>
    </font>
    <font>
      <i/>
      <sz val="11"/>
      <name val="Times New Roman"/>
      <family val="1"/>
      <charset val="186"/>
    </font>
    <font>
      <i/>
      <sz val="11"/>
      <name val="Calibri"/>
      <family val="2"/>
      <charset val="186"/>
      <scheme val="minor"/>
    </font>
    <font>
      <b/>
      <sz val="11"/>
      <name val="Calibri"/>
      <family val="2"/>
      <charset val="186"/>
      <scheme val="minor"/>
    </font>
    <font>
      <sz val="11"/>
      <color theme="1"/>
      <name val="Calibri"/>
      <family val="2"/>
      <charset val="186"/>
      <scheme val="minor"/>
    </font>
    <font>
      <sz val="11"/>
      <name val="Calibri"/>
      <family val="2"/>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b/>
      <sz val="9"/>
      <name val="Times New Roman"/>
      <family val="1"/>
      <charset val="186"/>
    </font>
    <font>
      <b/>
      <sz val="10"/>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family val="2"/>
      <charset val="186"/>
      <scheme val="minor"/>
    </font>
    <font>
      <sz val="11"/>
      <color rgb="FFFF0000"/>
      <name val="Calibri"/>
      <family val="2"/>
      <charset val="186"/>
      <scheme val="minor"/>
    </font>
    <font>
      <b/>
      <sz val="8"/>
      <name val="Arial"/>
      <family val="2"/>
      <charset val="186"/>
    </font>
    <font>
      <b/>
      <sz val="11"/>
      <name val="Times New Roman Baltic"/>
      <charset val="186"/>
    </font>
    <font>
      <sz val="8"/>
      <name val="Arial"/>
      <family val="2"/>
      <charset val="186"/>
    </font>
    <font>
      <i/>
      <sz val="8"/>
      <name val="Arial"/>
      <family val="2"/>
      <charset val="186"/>
    </font>
    <font>
      <sz val="10"/>
      <name val="Arial"/>
      <family val="2"/>
      <charset val="186"/>
    </font>
    <font>
      <i/>
      <sz val="10"/>
      <name val="Times New Roman"/>
      <family val="1"/>
    </font>
    <font>
      <i/>
      <sz val="10"/>
      <name val="Calibri"/>
      <family val="2"/>
      <charset val="186"/>
      <scheme val="minor"/>
    </font>
    <font>
      <sz val="10"/>
      <name val="Calibri"/>
      <family val="2"/>
      <charset val="186"/>
      <scheme val="minor"/>
    </font>
    <font>
      <i/>
      <sz val="11"/>
      <name val="Calibri"/>
      <family val="2"/>
      <charset val="186"/>
      <scheme val="minor"/>
    </font>
    <font>
      <sz val="9"/>
      <name val="Times New Roman"/>
      <family val="1"/>
    </font>
    <font>
      <sz val="10"/>
      <color indexed="16"/>
      <name val="Arial"/>
      <family val="2"/>
      <charset val="186"/>
    </font>
    <font>
      <sz val="10"/>
      <color indexed="18"/>
      <name val="Arial"/>
      <family val="2"/>
      <charset val="186"/>
    </font>
    <font>
      <sz val="10"/>
      <color indexed="58"/>
      <name val="Arial"/>
      <family val="2"/>
      <charset val="186"/>
    </font>
    <font>
      <i/>
      <sz val="10"/>
      <name val="Arial"/>
      <family val="2"/>
      <charset val="186"/>
    </font>
    <font>
      <sz val="10"/>
      <color rgb="FFFF0000"/>
      <name val="Arial"/>
      <family val="2"/>
      <charset val="186"/>
    </font>
    <font>
      <i/>
      <sz val="10"/>
      <color rgb="FFFF0000"/>
      <name val="Arial"/>
      <family val="2"/>
      <charset val="186"/>
    </font>
    <font>
      <i/>
      <sz val="10"/>
      <color indexed="18"/>
      <name val="Arial"/>
      <family val="2"/>
      <charset val="186"/>
    </font>
    <font>
      <sz val="10"/>
      <color rgb="FF0000FF"/>
      <name val="Times New Roman"/>
      <family val="1"/>
      <charset val="186"/>
    </font>
    <font>
      <b/>
      <sz val="10"/>
      <color indexed="58"/>
      <name val="Arial"/>
      <family val="2"/>
      <charset val="186"/>
    </font>
    <font>
      <i/>
      <sz val="10"/>
      <color indexed="58"/>
      <name val="Arial"/>
      <family val="2"/>
      <charset val="186"/>
    </font>
    <font>
      <sz val="10"/>
      <color indexed="9"/>
      <name val="Arial"/>
      <family val="2"/>
      <charset val="186"/>
    </font>
    <font>
      <sz val="10"/>
      <color rgb="FFFF0000"/>
      <name val="Calibri"/>
      <family val="2"/>
      <charset val="186"/>
      <scheme val="minor"/>
    </font>
    <font>
      <sz val="10"/>
      <color indexed="63"/>
      <name val="Arial"/>
      <family val="2"/>
      <charset val="186"/>
    </font>
    <font>
      <b/>
      <sz val="10"/>
      <name val="Arial"/>
      <family val="2"/>
      <charset val="186"/>
    </font>
    <font>
      <sz val="12"/>
      <name val="Times New Roman"/>
      <family val="1"/>
      <charset val="186"/>
    </font>
    <font>
      <sz val="12"/>
      <name val="Times New Roman Baltic"/>
      <charset val="186"/>
    </font>
    <font>
      <sz val="11"/>
      <color theme="1"/>
      <name val="Calibri"/>
      <family val="2"/>
      <charset val="186"/>
      <scheme val="minor"/>
    </font>
    <font>
      <b/>
      <i/>
      <sz val="9"/>
      <name val="Times New Roman"/>
      <family val="1"/>
      <charset val="186"/>
    </font>
    <font>
      <b/>
      <vertAlign val="subscript"/>
      <sz val="10"/>
      <name val="Times New Roman"/>
      <family val="1"/>
      <charset val="186"/>
    </font>
    <font>
      <b/>
      <i/>
      <vertAlign val="subscript"/>
      <sz val="10"/>
      <name val="Times New Roman"/>
      <family val="1"/>
      <charset val="186"/>
    </font>
    <font>
      <b/>
      <i/>
      <vertAlign val="superscript"/>
      <sz val="10"/>
      <name val="Times New Roman"/>
      <family val="1"/>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font>
    <font>
      <b/>
      <vertAlign val="superscript"/>
      <sz val="10"/>
      <name val="Times New Roman"/>
      <family val="1"/>
    </font>
    <font>
      <b/>
      <i/>
      <sz val="11"/>
      <name val="Calibri"/>
      <family val="2"/>
      <charset val="186"/>
    </font>
    <font>
      <i/>
      <sz val="11"/>
      <name val="Calibri"/>
      <family val="2"/>
      <charset val="186"/>
    </font>
    <font>
      <vertAlign val="superscript"/>
      <sz val="10"/>
      <name val="Times New Roman"/>
      <family val="1"/>
    </font>
    <font>
      <vertAlign val="subscript"/>
      <sz val="10"/>
      <name val="Times New Roman"/>
      <family val="1"/>
      <charset val="186"/>
    </font>
    <font>
      <vertAlign val="superscript"/>
      <sz val="11"/>
      <name val="Times New Roman"/>
      <family val="1"/>
    </font>
    <font>
      <sz val="11"/>
      <name val="Times New Roman"/>
      <family val="1"/>
    </font>
    <font>
      <sz val="1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3743705557422"/>
        <bgColor indexed="64"/>
      </patternFill>
    </fill>
    <fill>
      <patternFill patternType="solid">
        <fgColor rgb="FFD9D9D9"/>
        <bgColor rgb="FF000000"/>
      </patternFill>
    </fill>
    <fill>
      <patternFill patternType="solid">
        <fgColor theme="0" tint="-0.14993743705557422"/>
        <bgColor rgb="FF000000"/>
      </patternFill>
    </fill>
    <fill>
      <patternFill patternType="solid">
        <fgColor theme="0" tint="-0.14996795556505021"/>
        <bgColor rgb="FF000000"/>
      </patternFill>
    </fill>
  </fills>
  <borders count="154">
    <border>
      <left/>
      <right/>
      <top/>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s>
  <cellStyleXfs count="7">
    <xf numFmtId="0" fontId="0" fillId="0" borderId="0"/>
    <xf numFmtId="0" fontId="65" fillId="0" borderId="0"/>
    <xf numFmtId="0" fontId="47" fillId="0" borderId="0"/>
    <xf numFmtId="0" fontId="48" fillId="0" borderId="0"/>
    <xf numFmtId="172" fontId="49" fillId="0" borderId="0" applyFont="0" applyFill="0" applyBorder="0" applyAlignment="0" applyProtection="0"/>
    <xf numFmtId="0" fontId="49" fillId="0" borderId="0"/>
    <xf numFmtId="0" fontId="4" fillId="0" borderId="0"/>
  </cellStyleXfs>
  <cellXfs count="1500">
    <xf numFmtId="0" fontId="0" fillId="0" borderId="0" xfId="0"/>
    <xf numFmtId="0" fontId="1" fillId="0" borderId="0" xfId="1" applyFont="1"/>
    <xf numFmtId="0" fontId="2" fillId="0" borderId="0" xfId="0" applyFont="1"/>
    <xf numFmtId="0" fontId="3" fillId="0" borderId="0" xfId="0" applyFont="1"/>
    <xf numFmtId="0" fontId="4" fillId="0" borderId="0" xfId="1" applyFont="1"/>
    <xf numFmtId="0" fontId="5" fillId="0" borderId="0" xfId="0" applyFont="1"/>
    <xf numFmtId="0" fontId="5" fillId="0" borderId="1" xfId="0" applyFont="1" applyBorder="1" applyAlignment="1">
      <alignment horizontal="left"/>
    </xf>
    <xf numFmtId="0" fontId="5" fillId="0" borderId="1" xfId="0" applyFont="1" applyBorder="1"/>
    <xf numFmtId="0" fontId="3" fillId="0" borderId="1" xfId="0" applyFont="1" applyBorder="1" applyAlignment="1">
      <alignment horizontal="left"/>
    </xf>
    <xf numFmtId="0" fontId="7" fillId="2" borderId="2" xfId="2" applyFont="1" applyFill="1" applyBorder="1" applyAlignment="1">
      <alignment horizontal="center" vertical="center"/>
    </xf>
    <xf numFmtId="0" fontId="7" fillId="2" borderId="2" xfId="2" applyFont="1" applyFill="1" applyBorder="1" applyAlignment="1">
      <alignment horizontal="center" vertical="center" wrapText="1"/>
    </xf>
    <xf numFmtId="0" fontId="8" fillId="2" borderId="3" xfId="2" applyFont="1" applyFill="1" applyBorder="1" applyAlignment="1">
      <alignment horizontal="center" vertical="center"/>
    </xf>
    <xf numFmtId="0" fontId="7" fillId="2" borderId="3" xfId="2" applyFont="1" applyFill="1" applyBorder="1" applyAlignment="1">
      <alignment horizontal="left" vertical="center" wrapText="1"/>
    </xf>
    <xf numFmtId="0" fontId="9" fillId="2" borderId="3" xfId="2" applyFont="1" applyFill="1" applyBorder="1" applyAlignment="1">
      <alignment horizontal="center" vertical="center"/>
    </xf>
    <xf numFmtId="0" fontId="8" fillId="2" borderId="3" xfId="2" applyFont="1" applyFill="1" applyBorder="1" applyAlignment="1">
      <alignment horizontal="left" vertical="center" wrapText="1"/>
    </xf>
    <xf numFmtId="49" fontId="8" fillId="2" borderId="3" xfId="2" applyNumberFormat="1" applyFont="1" applyFill="1" applyBorder="1" applyAlignment="1">
      <alignment horizontal="center" vertical="center"/>
    </xf>
    <xf numFmtId="0" fontId="8" fillId="2" borderId="4" xfId="2" applyFont="1" applyFill="1" applyBorder="1" applyAlignment="1">
      <alignment horizontal="center" vertical="center"/>
    </xf>
    <xf numFmtId="0" fontId="8" fillId="2" borderId="4" xfId="2" applyFont="1" applyFill="1" applyBorder="1" applyAlignment="1">
      <alignment horizontal="left" vertical="center" wrapText="1"/>
    </xf>
    <xf numFmtId="0" fontId="8" fillId="2" borderId="5" xfId="2" applyFont="1" applyFill="1" applyBorder="1" applyAlignment="1">
      <alignment horizontal="center" vertical="center"/>
    </xf>
    <xf numFmtId="0" fontId="7" fillId="2" borderId="5" xfId="2" applyFont="1" applyFill="1" applyBorder="1" applyAlignment="1">
      <alignment horizontal="left" vertical="center" wrapText="1"/>
    </xf>
    <xf numFmtId="0" fontId="8" fillId="2" borderId="6" xfId="2" applyFont="1" applyFill="1" applyBorder="1" applyAlignment="1">
      <alignment horizontal="center" vertical="center"/>
    </xf>
    <xf numFmtId="0" fontId="8" fillId="2" borderId="6" xfId="2" applyFont="1" applyFill="1" applyBorder="1" applyAlignment="1">
      <alignment horizontal="left" vertical="center" wrapText="1"/>
    </xf>
    <xf numFmtId="2" fontId="8" fillId="2" borderId="3" xfId="2" applyNumberFormat="1" applyFont="1" applyFill="1" applyBorder="1" applyAlignment="1">
      <alignment horizontal="left" vertical="center" wrapText="1"/>
    </xf>
    <xf numFmtId="2" fontId="8" fillId="2" borderId="4" xfId="2" applyNumberFormat="1" applyFont="1" applyFill="1" applyBorder="1" applyAlignment="1">
      <alignment horizontal="left" vertical="center" wrapText="1"/>
    </xf>
    <xf numFmtId="0" fontId="8" fillId="2" borderId="7" xfId="2" applyFont="1" applyFill="1" applyBorder="1" applyAlignment="1">
      <alignment horizontal="center" vertical="center"/>
    </xf>
    <xf numFmtId="2" fontId="8" fillId="2" borderId="7" xfId="2" applyNumberFormat="1" applyFont="1" applyFill="1" applyBorder="1" applyAlignment="1">
      <alignment horizontal="left" vertical="center" wrapText="1"/>
    </xf>
    <xf numFmtId="0" fontId="8" fillId="2" borderId="4"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0" xfId="0" applyFont="1" applyFill="1"/>
    <xf numFmtId="0" fontId="5" fillId="2" borderId="6" xfId="0" applyFont="1" applyFill="1" applyBorder="1" applyAlignment="1">
      <alignment horizontal="center"/>
    </xf>
    <xf numFmtId="0" fontId="9" fillId="2" borderId="5" xfId="2" applyFont="1" applyFill="1" applyBorder="1" applyAlignment="1">
      <alignment horizontal="center" vertical="center"/>
    </xf>
    <xf numFmtId="0" fontId="8" fillId="2" borderId="7" xfId="2" applyFont="1" applyFill="1" applyBorder="1" applyAlignment="1">
      <alignment horizontal="left" vertical="center" wrapText="1"/>
    </xf>
    <xf numFmtId="0" fontId="10" fillId="0" borderId="0" xfId="0" applyFont="1"/>
    <xf numFmtId="0" fontId="11" fillId="0" borderId="0" xfId="0" applyFont="1"/>
    <xf numFmtId="0" fontId="8" fillId="0" borderId="0" xfId="2" applyFont="1" applyAlignment="1">
      <alignment horizontal="left" vertical="center" wrapText="1"/>
    </xf>
    <xf numFmtId="0" fontId="12" fillId="0" borderId="0" xfId="0" applyFont="1"/>
    <xf numFmtId="0" fontId="12" fillId="0" borderId="1" xfId="0" applyFont="1" applyBorder="1" applyAlignment="1">
      <alignment horizontal="left"/>
    </xf>
    <xf numFmtId="0" fontId="12" fillId="0" borderId="1" xfId="0" applyFont="1" applyBorder="1"/>
    <xf numFmtId="0" fontId="13" fillId="0" borderId="1" xfId="0" applyFont="1" applyBorder="1" applyAlignment="1">
      <alignment horizontal="left"/>
    </xf>
    <xf numFmtId="0" fontId="14" fillId="0" borderId="0" xfId="0" applyFont="1" applyAlignment="1">
      <alignment horizontal="right" vertical="center" wrapText="1"/>
    </xf>
    <xf numFmtId="49" fontId="12" fillId="2" borderId="8" xfId="0" applyNumberFormat="1" applyFont="1" applyFill="1" applyBorder="1"/>
    <xf numFmtId="49" fontId="12" fillId="2" borderId="9" xfId="0" applyNumberFormat="1" applyFont="1" applyFill="1" applyBorder="1"/>
    <xf numFmtId="0" fontId="11" fillId="0" borderId="0" xfId="1" applyFont="1"/>
    <xf numFmtId="0" fontId="10" fillId="0" borderId="0" xfId="1" applyFont="1"/>
    <xf numFmtId="0" fontId="11" fillId="0" borderId="1" xfId="1" applyFont="1" applyBorder="1" applyAlignment="1">
      <alignment horizontal="left"/>
    </xf>
    <xf numFmtId="0" fontId="11" fillId="0" borderId="1" xfId="1" applyFont="1" applyBorder="1"/>
    <xf numFmtId="0" fontId="10" fillId="0" borderId="1" xfId="1" applyFont="1" applyBorder="1"/>
    <xf numFmtId="0" fontId="15" fillId="0" borderId="1" xfId="1" applyFont="1" applyBorder="1" applyAlignment="1">
      <alignment horizontal="left"/>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3" fontId="17" fillId="2" borderId="11" xfId="1" applyNumberFormat="1" applyFont="1" applyFill="1" applyBorder="1" applyAlignment="1">
      <alignment horizontal="center" vertical="center"/>
    </xf>
    <xf numFmtId="0" fontId="17" fillId="2" borderId="12" xfId="1" applyFont="1" applyFill="1" applyBorder="1" applyAlignment="1">
      <alignment horizontal="center" vertical="center"/>
    </xf>
    <xf numFmtId="0" fontId="16" fillId="2" borderId="13" xfId="1" applyFont="1" applyFill="1" applyBorder="1" applyAlignment="1">
      <alignment horizontal="center" vertical="center" wrapText="1"/>
    </xf>
    <xf numFmtId="0" fontId="16" fillId="2" borderId="14" xfId="1" applyFont="1" applyFill="1" applyBorder="1" applyAlignment="1">
      <alignment horizontal="center" vertical="center" wrapText="1"/>
    </xf>
    <xf numFmtId="164" fontId="16" fillId="2" borderId="14" xfId="1" applyNumberFormat="1" applyFont="1" applyFill="1" applyBorder="1" applyAlignment="1">
      <alignment horizontal="center" vertical="center"/>
    </xf>
    <xf numFmtId="0" fontId="6" fillId="2" borderId="15" xfId="1" applyFont="1" applyFill="1" applyBorder="1"/>
    <xf numFmtId="165" fontId="16" fillId="2" borderId="14" xfId="1" applyNumberFormat="1" applyFont="1" applyFill="1" applyBorder="1" applyAlignment="1">
      <alignment horizontal="center" vertical="center"/>
    </xf>
    <xf numFmtId="0" fontId="6" fillId="2" borderId="15" xfId="1" applyFont="1" applyFill="1" applyBorder="1" applyAlignment="1">
      <alignment horizontal="center" vertical="center"/>
    </xf>
    <xf numFmtId="165" fontId="11" fillId="0" borderId="0" xfId="1" applyNumberFormat="1" applyFont="1" applyAlignment="1">
      <alignment vertical="center"/>
    </xf>
    <xf numFmtId="0" fontId="16" fillId="2" borderId="16" xfId="1" applyFont="1" applyFill="1" applyBorder="1" applyAlignment="1">
      <alignment horizontal="center" vertical="center" wrapText="1"/>
    </xf>
    <xf numFmtId="0" fontId="16" fillId="2" borderId="17" xfId="1" applyFont="1" applyFill="1" applyBorder="1" applyAlignment="1">
      <alignment vertical="center" wrapText="1"/>
    </xf>
    <xf numFmtId="165" fontId="16" fillId="2" borderId="17" xfId="1" applyNumberFormat="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wrapText="1"/>
    </xf>
    <xf numFmtId="0" fontId="18" fillId="2" borderId="20" xfId="1" applyFont="1" applyFill="1" applyBorder="1" applyAlignment="1">
      <alignment horizontal="right" vertical="center" wrapText="1"/>
    </xf>
    <xf numFmtId="165" fontId="6" fillId="0" borderId="20" xfId="1" applyNumberFormat="1" applyFont="1" applyBorder="1" applyAlignment="1" applyProtection="1">
      <alignment horizontal="center" vertical="center"/>
      <protection locked="0"/>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wrapText="1"/>
    </xf>
    <xf numFmtId="0" fontId="18" fillId="2" borderId="23" xfId="1" applyFont="1" applyFill="1" applyBorder="1" applyAlignment="1">
      <alignment horizontal="right" vertical="center" wrapText="1"/>
    </xf>
    <xf numFmtId="165" fontId="6" fillId="0" borderId="23" xfId="1" applyNumberFormat="1" applyFont="1" applyBorder="1" applyAlignment="1" applyProtection="1">
      <alignment horizontal="center" vertical="center"/>
      <protection locked="0"/>
    </xf>
    <xf numFmtId="0" fontId="6" fillId="2" borderId="24" xfId="1" applyFont="1" applyFill="1" applyBorder="1" applyAlignment="1">
      <alignment horizontal="center" vertical="center"/>
    </xf>
    <xf numFmtId="0" fontId="16" fillId="2" borderId="19" xfId="1" applyFont="1" applyFill="1" applyBorder="1" applyAlignment="1">
      <alignment horizontal="center" vertical="center" wrapText="1"/>
    </xf>
    <xf numFmtId="0" fontId="16" fillId="2" borderId="20" xfId="1" applyFont="1" applyFill="1" applyBorder="1" applyAlignment="1">
      <alignment vertical="center" wrapText="1"/>
    </xf>
    <xf numFmtId="165" fontId="16" fillId="2" borderId="20" xfId="1" applyNumberFormat="1" applyFont="1" applyFill="1" applyBorder="1" applyAlignment="1">
      <alignment horizontal="center" vertical="center"/>
    </xf>
    <xf numFmtId="165" fontId="6" fillId="2" borderId="17" xfId="1" applyNumberFormat="1" applyFont="1" applyFill="1" applyBorder="1" applyAlignment="1">
      <alignment horizontal="center" vertical="center"/>
    </xf>
    <xf numFmtId="0" fontId="16" fillId="2" borderId="17" xfId="1" applyFont="1" applyFill="1" applyBorder="1" applyAlignment="1">
      <alignment horizontal="center" vertical="center" wrapText="1"/>
    </xf>
    <xf numFmtId="165" fontId="6" fillId="3" borderId="20" xfId="1" applyNumberFormat="1" applyFont="1" applyFill="1" applyBorder="1" applyAlignment="1" applyProtection="1">
      <alignment horizontal="center" vertical="center"/>
      <protection locked="0"/>
    </xf>
    <xf numFmtId="0" fontId="16" fillId="2" borderId="10" xfId="1" applyFont="1" applyFill="1" applyBorder="1" applyAlignment="1">
      <alignment horizontal="center" vertical="center" wrapText="1"/>
    </xf>
    <xf numFmtId="0" fontId="16" fillId="2" borderId="11" xfId="1" applyFont="1" applyFill="1" applyBorder="1" applyAlignment="1">
      <alignment horizontal="center" vertical="center" wrapText="1"/>
    </xf>
    <xf numFmtId="4" fontId="16" fillId="2" borderId="11" xfId="1" applyNumberFormat="1" applyFont="1" applyFill="1" applyBorder="1" applyAlignment="1">
      <alignment horizontal="center" vertical="center"/>
    </xf>
    <xf numFmtId="0" fontId="6" fillId="2" borderId="12" xfId="1" applyFont="1" applyFill="1" applyBorder="1" applyAlignment="1">
      <alignment horizontal="center" vertical="center"/>
    </xf>
    <xf numFmtId="4" fontId="11" fillId="0" borderId="0" xfId="1" applyNumberFormat="1" applyFont="1"/>
    <xf numFmtId="4" fontId="16" fillId="2" borderId="17" xfId="1" applyNumberFormat="1" applyFont="1" applyFill="1" applyBorder="1" applyAlignment="1">
      <alignment horizontal="center" vertical="center"/>
    </xf>
    <xf numFmtId="0" fontId="6" fillId="2" borderId="20" xfId="1" applyFont="1" applyFill="1" applyBorder="1" applyAlignment="1">
      <alignment vertical="center" wrapText="1"/>
    </xf>
    <xf numFmtId="4" fontId="6" fillId="2" borderId="20" xfId="1" applyNumberFormat="1" applyFont="1" applyFill="1" applyBorder="1" applyAlignment="1">
      <alignment horizontal="center" vertical="center"/>
    </xf>
    <xf numFmtId="0" fontId="18" fillId="2" borderId="19" xfId="1" applyFont="1" applyFill="1" applyBorder="1" applyAlignment="1">
      <alignment horizontal="center" vertical="center" wrapText="1"/>
    </xf>
    <xf numFmtId="0" fontId="18" fillId="2" borderId="20" xfId="1" applyFont="1" applyFill="1" applyBorder="1" applyAlignment="1">
      <alignment vertical="center" wrapText="1"/>
    </xf>
    <xf numFmtId="4" fontId="18" fillId="2" borderId="20" xfId="1" applyNumberFormat="1" applyFont="1" applyFill="1" applyBorder="1" applyAlignment="1">
      <alignment horizontal="center" vertical="center"/>
    </xf>
    <xf numFmtId="0" fontId="18" fillId="2" borderId="21" xfId="1" applyFont="1" applyFill="1" applyBorder="1" applyAlignment="1">
      <alignment horizontal="center" vertical="center"/>
    </xf>
    <xf numFmtId="0" fontId="19" fillId="0" borderId="0" xfId="1" applyFont="1"/>
    <xf numFmtId="0" fontId="10" fillId="0" borderId="0" xfId="1" applyFont="1" applyAlignment="1">
      <alignment vertical="center"/>
    </xf>
    <xf numFmtId="0" fontId="6" fillId="2" borderId="23" xfId="1" applyFont="1" applyFill="1" applyBorder="1" applyAlignment="1">
      <alignment vertical="center" wrapText="1"/>
    </xf>
    <xf numFmtId="4" fontId="6" fillId="2" borderId="23" xfId="1" applyNumberFormat="1" applyFont="1" applyFill="1" applyBorder="1" applyAlignment="1">
      <alignment horizontal="center" vertical="center"/>
    </xf>
    <xf numFmtId="0" fontId="16" fillId="2" borderId="25" xfId="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0" xfId="0" applyFont="1" applyFill="1" applyBorder="1" applyAlignment="1">
      <alignment wrapText="1"/>
    </xf>
    <xf numFmtId="4" fontId="10" fillId="0" borderId="20" xfId="0" applyNumberFormat="1" applyFont="1" applyBorder="1" applyAlignment="1" applyProtection="1">
      <alignment horizontal="center" vertical="center" wrapText="1"/>
      <protection locked="0"/>
    </xf>
    <xf numFmtId="0" fontId="10" fillId="2" borderId="2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0" borderId="0" xfId="1" applyFont="1" applyAlignment="1">
      <alignment wrapText="1"/>
    </xf>
    <xf numFmtId="4" fontId="10" fillId="0" borderId="0" xfId="1" applyNumberFormat="1" applyFont="1" applyAlignment="1">
      <alignment vertical="center"/>
    </xf>
    <xf numFmtId="0" fontId="10" fillId="2" borderId="2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wrapText="1"/>
    </xf>
    <xf numFmtId="4" fontId="10" fillId="0" borderId="31" xfId="0" applyNumberFormat="1" applyFont="1" applyBorder="1" applyAlignment="1" applyProtection="1">
      <alignment horizontal="center" vertical="center" wrapText="1"/>
      <protection locked="0"/>
    </xf>
    <xf numFmtId="0" fontId="10" fillId="2" borderId="32"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wrapText="1"/>
    </xf>
    <xf numFmtId="4" fontId="10" fillId="0" borderId="35" xfId="0" applyNumberFormat="1" applyFont="1" applyBorder="1" applyAlignment="1" applyProtection="1">
      <alignment horizontal="center" vertical="center" wrapText="1"/>
      <protection locked="0"/>
    </xf>
    <xf numFmtId="0" fontId="10" fillId="2" borderId="36" xfId="0" applyFont="1" applyFill="1" applyBorder="1" applyAlignment="1">
      <alignment horizontal="center" vertical="center" wrapText="1"/>
    </xf>
    <xf numFmtId="0" fontId="16" fillId="2" borderId="34" xfId="1" applyFont="1" applyFill="1" applyBorder="1" applyAlignment="1">
      <alignment horizontal="center" vertical="center" wrapText="1"/>
    </xf>
    <xf numFmtId="4" fontId="16" fillId="0" borderId="11" xfId="1" applyNumberFormat="1" applyFont="1" applyBorder="1" applyAlignment="1" applyProtection="1">
      <alignment horizontal="center" vertical="center"/>
      <protection locked="0"/>
    </xf>
    <xf numFmtId="0" fontId="16" fillId="2" borderId="37" xfId="1" applyFont="1" applyFill="1" applyBorder="1" applyAlignment="1">
      <alignment horizontal="center" vertical="center" wrapText="1"/>
    </xf>
    <xf numFmtId="0" fontId="16" fillId="2" borderId="38" xfId="1" applyFont="1" applyFill="1" applyBorder="1" applyAlignment="1">
      <alignment horizontal="center" vertical="center" wrapText="1"/>
    </xf>
    <xf numFmtId="4" fontId="16" fillId="2" borderId="38" xfId="1" applyNumberFormat="1" applyFont="1" applyFill="1" applyBorder="1" applyAlignment="1">
      <alignment horizontal="center" vertical="center"/>
    </xf>
    <xf numFmtId="0" fontId="6" fillId="2" borderId="28" xfId="1" applyFont="1" applyFill="1" applyBorder="1" applyAlignment="1">
      <alignment horizontal="center" vertical="center"/>
    </xf>
    <xf numFmtId="0" fontId="16" fillId="2" borderId="22" xfId="1" applyFont="1" applyFill="1" applyBorder="1" applyAlignment="1">
      <alignment horizontal="center" vertical="center" wrapText="1"/>
    </xf>
    <xf numFmtId="0" fontId="16" fillId="2" borderId="23" xfId="1" applyFont="1" applyFill="1" applyBorder="1" applyAlignment="1">
      <alignment horizontal="center" vertical="center" wrapText="1"/>
    </xf>
    <xf numFmtId="4" fontId="16" fillId="0" borderId="23" xfId="1" applyNumberFormat="1" applyFont="1" applyBorder="1" applyAlignment="1" applyProtection="1">
      <alignment horizontal="center" vertical="center"/>
      <protection locked="0"/>
    </xf>
    <xf numFmtId="0" fontId="6" fillId="2" borderId="39" xfId="1" applyFont="1" applyFill="1" applyBorder="1" applyAlignment="1">
      <alignment horizontal="center" vertical="center" wrapText="1"/>
    </xf>
    <xf numFmtId="0" fontId="6" fillId="2" borderId="31" xfId="1" applyFont="1" applyFill="1" applyBorder="1" applyAlignment="1">
      <alignment vertical="center" wrapText="1"/>
    </xf>
    <xf numFmtId="4" fontId="6" fillId="2" borderId="31" xfId="1" applyNumberFormat="1" applyFont="1" applyFill="1" applyBorder="1" applyAlignment="1">
      <alignment horizontal="center" vertical="center"/>
    </xf>
    <xf numFmtId="0" fontId="6" fillId="2" borderId="32" xfId="1" applyFont="1" applyFill="1" applyBorder="1" applyAlignment="1">
      <alignment horizontal="center" vertical="center"/>
    </xf>
    <xf numFmtId="165" fontId="5" fillId="0" borderId="0" xfId="0" applyNumberFormat="1" applyFont="1"/>
    <xf numFmtId="165" fontId="5" fillId="0" borderId="1" xfId="0" applyNumberFormat="1" applyFont="1" applyBorder="1"/>
    <xf numFmtId="4" fontId="17" fillId="2" borderId="2" xfId="0" applyNumberFormat="1" applyFont="1" applyFill="1" applyBorder="1" applyAlignment="1">
      <alignment horizontal="center" vertical="center"/>
    </xf>
    <xf numFmtId="4" fontId="17" fillId="2" borderId="40" xfId="0" applyNumberFormat="1" applyFont="1" applyFill="1" applyBorder="1" applyAlignment="1">
      <alignment horizontal="center" vertical="center" wrapText="1"/>
    </xf>
    <xf numFmtId="4" fontId="17" fillId="2" borderId="2" xfId="0" applyNumberFormat="1" applyFont="1" applyFill="1" applyBorder="1" applyAlignment="1">
      <alignment horizontal="center" vertical="center" wrapText="1"/>
    </xf>
    <xf numFmtId="4" fontId="19" fillId="2" borderId="10" xfId="0" applyNumberFormat="1" applyFont="1" applyFill="1" applyBorder="1" applyAlignment="1">
      <alignment horizontal="center" vertical="center" wrapText="1"/>
    </xf>
    <xf numFmtId="4" fontId="19" fillId="2" borderId="11" xfId="0" applyNumberFormat="1" applyFont="1" applyFill="1" applyBorder="1" applyAlignment="1">
      <alignment horizontal="center" vertical="center" wrapText="1"/>
    </xf>
    <xf numFmtId="4" fontId="19" fillId="2" borderId="12" xfId="0" applyNumberFormat="1" applyFont="1" applyFill="1" applyBorder="1" applyAlignment="1">
      <alignment horizontal="center" vertical="center" wrapText="1"/>
    </xf>
    <xf numFmtId="4" fontId="17" fillId="2" borderId="41" xfId="0" applyNumberFormat="1" applyFont="1" applyFill="1" applyBorder="1" applyAlignment="1">
      <alignment horizontal="center" vertical="center" wrapText="1"/>
    </xf>
    <xf numFmtId="4" fontId="19" fillId="2" borderId="42" xfId="0" applyNumberFormat="1" applyFont="1" applyFill="1" applyBorder="1" applyAlignment="1">
      <alignment horizontal="center" vertical="center" wrapText="1"/>
    </xf>
    <xf numFmtId="4" fontId="19" fillId="2" borderId="11" xfId="0" applyNumberFormat="1" applyFont="1" applyFill="1" applyBorder="1" applyAlignment="1" applyProtection="1">
      <alignment horizontal="center" vertical="center" wrapText="1"/>
      <protection hidden="1"/>
    </xf>
    <xf numFmtId="4" fontId="19" fillId="2" borderId="42" xfId="0" applyNumberFormat="1" applyFont="1" applyFill="1" applyBorder="1" applyAlignment="1" applyProtection="1">
      <alignment horizontal="center" vertical="center" wrapText="1"/>
      <protection hidden="1"/>
    </xf>
    <xf numFmtId="4" fontId="7" fillId="2" borderId="41" xfId="0" applyNumberFormat="1" applyFont="1" applyFill="1" applyBorder="1" applyAlignment="1">
      <alignment horizontal="center" vertical="center" wrapText="1"/>
    </xf>
    <xf numFmtId="4" fontId="17" fillId="2" borderId="43" xfId="0" applyNumberFormat="1" applyFont="1" applyFill="1" applyBorder="1" applyAlignment="1">
      <alignment horizontal="center" vertical="center"/>
    </xf>
    <xf numFmtId="4" fontId="17" fillId="2" borderId="44" xfId="0" applyNumberFormat="1" applyFont="1" applyFill="1" applyBorder="1" applyAlignment="1">
      <alignment horizontal="center" vertical="center" wrapText="1"/>
    </xf>
    <xf numFmtId="4" fontId="19" fillId="2" borderId="44" xfId="0" applyNumberFormat="1" applyFont="1" applyFill="1" applyBorder="1" applyAlignment="1">
      <alignment horizontal="center" vertical="center"/>
    </xf>
    <xf numFmtId="4" fontId="19" fillId="2" borderId="43" xfId="0" applyNumberFormat="1" applyFont="1" applyFill="1" applyBorder="1" applyAlignment="1">
      <alignment horizontal="center" vertical="center"/>
    </xf>
    <xf numFmtId="4" fontId="19" fillId="2" borderId="45" xfId="0" applyNumberFormat="1" applyFont="1" applyFill="1" applyBorder="1" applyAlignment="1">
      <alignment horizontal="center" vertical="center"/>
    </xf>
    <xf numFmtId="4" fontId="19" fillId="2" borderId="46" xfId="0" applyNumberFormat="1" applyFont="1" applyFill="1" applyBorder="1" applyAlignment="1">
      <alignment horizontal="center" vertical="center"/>
    </xf>
    <xf numFmtId="4" fontId="19" fillId="2" borderId="47" xfId="0" applyNumberFormat="1" applyFont="1" applyFill="1" applyBorder="1" applyAlignment="1">
      <alignment horizontal="center" vertical="center"/>
    </xf>
    <xf numFmtId="4" fontId="19" fillId="2" borderId="48" xfId="0" applyNumberFormat="1" applyFont="1" applyFill="1" applyBorder="1" applyAlignment="1">
      <alignment horizontal="center" vertical="center"/>
    </xf>
    <xf numFmtId="4" fontId="19" fillId="2" borderId="49" xfId="0" applyNumberFormat="1" applyFont="1" applyFill="1" applyBorder="1" applyAlignment="1">
      <alignment horizontal="center" vertical="center"/>
    </xf>
    <xf numFmtId="4" fontId="17" fillId="2" borderId="6" xfId="0" applyNumberFormat="1" applyFont="1" applyFill="1" applyBorder="1" applyAlignment="1">
      <alignment horizontal="center" vertical="center"/>
    </xf>
    <xf numFmtId="4" fontId="17" fillId="2" borderId="50" xfId="0" applyNumberFormat="1" applyFont="1" applyFill="1" applyBorder="1" applyAlignment="1">
      <alignment horizontal="left" vertical="center" wrapText="1"/>
    </xf>
    <xf numFmtId="4" fontId="17" fillId="2" borderId="26" xfId="0" applyNumberFormat="1" applyFont="1" applyFill="1" applyBorder="1" applyAlignment="1">
      <alignment horizontal="center" vertical="center" wrapText="1"/>
    </xf>
    <xf numFmtId="4" fontId="17" fillId="2" borderId="6" xfId="0" applyNumberFormat="1" applyFont="1" applyFill="1" applyBorder="1" applyAlignment="1">
      <alignment horizontal="center" vertical="center" wrapText="1"/>
    </xf>
    <xf numFmtId="4" fontId="17" fillId="2" borderId="37" xfId="0" applyNumberFormat="1" applyFont="1" applyFill="1" applyBorder="1" applyAlignment="1">
      <alignment horizontal="center" vertical="center" wrapText="1"/>
    </xf>
    <xf numFmtId="4" fontId="17" fillId="2" borderId="38" xfId="0" applyNumberFormat="1" applyFont="1" applyFill="1" applyBorder="1" applyAlignment="1">
      <alignment horizontal="center" vertical="center" wrapText="1"/>
    </xf>
    <xf numFmtId="4" fontId="17" fillId="2" borderId="28" xfId="0" applyNumberFormat="1" applyFont="1" applyFill="1" applyBorder="1" applyAlignment="1">
      <alignment horizontal="center" vertical="center" wrapText="1"/>
    </xf>
    <xf numFmtId="4" fontId="17" fillId="2" borderId="51"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xf>
    <xf numFmtId="4" fontId="17" fillId="2" borderId="25" xfId="0" applyNumberFormat="1" applyFont="1" applyFill="1" applyBorder="1" applyAlignment="1">
      <alignment horizontal="left" vertical="center" wrapText="1"/>
    </xf>
    <xf numFmtId="4" fontId="17" fillId="2" borderId="52"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wrapText="1"/>
    </xf>
    <xf numFmtId="4" fontId="17" fillId="2" borderId="16" xfId="0" applyNumberFormat="1" applyFont="1" applyFill="1" applyBorder="1" applyAlignment="1">
      <alignment horizontal="center" vertical="center" wrapText="1"/>
    </xf>
    <xf numFmtId="4" fontId="17" fillId="2" borderId="17" xfId="0" applyNumberFormat="1" applyFont="1" applyFill="1" applyBorder="1" applyAlignment="1">
      <alignment horizontal="center" vertical="center" wrapText="1"/>
    </xf>
    <xf numFmtId="4" fontId="17" fillId="2" borderId="18" xfId="0" applyNumberFormat="1" applyFont="1" applyFill="1" applyBorder="1" applyAlignment="1">
      <alignment horizontal="center" vertical="center" wrapText="1"/>
    </xf>
    <xf numFmtId="4" fontId="17" fillId="2" borderId="53" xfId="0" applyNumberFormat="1" applyFont="1" applyFill="1" applyBorder="1" applyAlignment="1">
      <alignment horizontal="center" vertical="center" wrapText="1"/>
    </xf>
    <xf numFmtId="4" fontId="17" fillId="2" borderId="54" xfId="0" applyNumberFormat="1" applyFont="1" applyFill="1" applyBorder="1" applyAlignment="1">
      <alignment horizontal="center" vertical="center" wrapText="1"/>
    </xf>
    <xf numFmtId="4" fontId="19" fillId="2" borderId="6" xfId="0" applyNumberFormat="1" applyFont="1" applyFill="1" applyBorder="1" applyAlignment="1">
      <alignment horizontal="right" vertical="center"/>
    </xf>
    <xf numFmtId="4" fontId="19" fillId="2" borderId="50" xfId="0" applyNumberFormat="1" applyFont="1" applyFill="1" applyBorder="1" applyAlignment="1">
      <alignment horizontal="right" vertical="center" wrapText="1"/>
    </xf>
    <xf numFmtId="4" fontId="19" fillId="2" borderId="26" xfId="0" applyNumberFormat="1" applyFont="1" applyFill="1" applyBorder="1" applyAlignment="1">
      <alignment horizontal="center" vertical="center" wrapText="1"/>
    </xf>
    <xf numFmtId="4" fontId="19" fillId="2" borderId="6" xfId="0" applyNumberFormat="1" applyFont="1" applyFill="1" applyBorder="1" applyAlignment="1">
      <alignment horizontal="center" vertical="center" wrapText="1"/>
    </xf>
    <xf numFmtId="4" fontId="19" fillId="2" borderId="37" xfId="0" applyNumberFormat="1" applyFont="1" applyFill="1" applyBorder="1" applyAlignment="1">
      <alignment horizontal="center" vertical="center" wrapText="1"/>
    </xf>
    <xf numFmtId="4" fontId="19" fillId="2" borderId="38" xfId="0" applyNumberFormat="1" applyFont="1" applyFill="1" applyBorder="1" applyAlignment="1">
      <alignment horizontal="center" vertical="center" wrapText="1"/>
    </xf>
    <xf numFmtId="4" fontId="19" fillId="2" borderId="28" xfId="0" applyNumberFormat="1" applyFont="1" applyFill="1" applyBorder="1" applyAlignment="1">
      <alignment horizontal="center" vertical="center" wrapText="1"/>
    </xf>
    <xf numFmtId="4" fontId="19" fillId="2" borderId="51" xfId="0" applyNumberFormat="1" applyFont="1" applyFill="1" applyBorder="1" applyAlignment="1">
      <alignment horizontal="center" vertical="center" wrapText="1"/>
    </xf>
    <xf numFmtId="4" fontId="19" fillId="2" borderId="55" xfId="0" applyNumberFormat="1" applyFont="1" applyFill="1" applyBorder="1" applyAlignment="1">
      <alignment horizontal="center" vertical="center" wrapText="1"/>
    </xf>
    <xf numFmtId="165" fontId="2" fillId="0" borderId="0" xfId="0" applyNumberFormat="1" applyFont="1"/>
    <xf numFmtId="4" fontId="19" fillId="2" borderId="6" xfId="0" applyNumberFormat="1" applyFont="1" applyFill="1" applyBorder="1" applyAlignment="1">
      <alignment horizontal="center" vertical="center"/>
    </xf>
    <xf numFmtId="4" fontId="19" fillId="2" borderId="8" xfId="0" applyNumberFormat="1" applyFont="1" applyFill="1" applyBorder="1" applyAlignment="1">
      <alignment horizontal="right" vertical="center" wrapText="1"/>
    </xf>
    <xf numFmtId="4" fontId="19" fillId="2" borderId="27" xfId="0" applyNumberFormat="1" applyFont="1" applyFill="1" applyBorder="1" applyAlignment="1">
      <alignment horizontal="center" vertical="center" wrapText="1"/>
    </xf>
    <xf numFmtId="4" fontId="19" fillId="2" borderId="3" xfId="0" applyNumberFormat="1" applyFont="1" applyFill="1" applyBorder="1" applyAlignment="1">
      <alignment horizontal="center" vertical="center" wrapText="1"/>
    </xf>
    <xf numFmtId="4" fontId="19" fillId="2" borderId="19" xfId="0" applyNumberFormat="1" applyFont="1" applyFill="1" applyBorder="1" applyAlignment="1">
      <alignment horizontal="center" vertical="center" wrapText="1"/>
    </xf>
    <xf numFmtId="4" fontId="19" fillId="2" borderId="20" xfId="0" applyNumberFormat="1" applyFont="1" applyFill="1" applyBorder="1" applyAlignment="1">
      <alignment horizontal="center" vertical="center" wrapText="1"/>
    </xf>
    <xf numFmtId="4" fontId="19" fillId="2" borderId="21" xfId="0" applyNumberFormat="1" applyFont="1" applyFill="1" applyBorder="1" applyAlignment="1">
      <alignment horizontal="center" vertical="center" wrapText="1"/>
    </xf>
    <xf numFmtId="4" fontId="19" fillId="2" borderId="56" xfId="0" applyNumberFormat="1" applyFont="1" applyFill="1" applyBorder="1" applyAlignment="1">
      <alignment horizontal="center" vertical="center" wrapText="1"/>
    </xf>
    <xf numFmtId="4" fontId="19" fillId="2" borderId="9" xfId="0" applyNumberFormat="1" applyFont="1" applyFill="1" applyBorder="1" applyAlignment="1">
      <alignment horizontal="center" vertical="center" wrapText="1"/>
    </xf>
    <xf numFmtId="4" fontId="19" fillId="2" borderId="57" xfId="0" applyNumberFormat="1" applyFont="1" applyFill="1" applyBorder="1" applyAlignment="1">
      <alignment horizontal="center" vertical="center"/>
    </xf>
    <xf numFmtId="4" fontId="19" fillId="2" borderId="58" xfId="0" applyNumberFormat="1" applyFont="1" applyFill="1" applyBorder="1" applyAlignment="1">
      <alignment horizontal="right" vertical="center" wrapText="1"/>
    </xf>
    <xf numFmtId="4" fontId="19" fillId="2" borderId="29" xfId="0" applyNumberFormat="1" applyFont="1" applyFill="1" applyBorder="1" applyAlignment="1">
      <alignment horizontal="center" vertical="center" wrapText="1"/>
    </xf>
    <xf numFmtId="4" fontId="19" fillId="2" borderId="4" xfId="0" applyNumberFormat="1" applyFont="1" applyFill="1" applyBorder="1" applyAlignment="1">
      <alignment horizontal="center" vertical="center" wrapText="1"/>
    </xf>
    <xf numFmtId="4" fontId="19" fillId="2" borderId="22" xfId="0" applyNumberFormat="1" applyFont="1" applyFill="1" applyBorder="1" applyAlignment="1">
      <alignment horizontal="center" vertical="center" wrapText="1"/>
    </xf>
    <xf numFmtId="4" fontId="19" fillId="2" borderId="23" xfId="0" applyNumberFormat="1" applyFont="1" applyFill="1" applyBorder="1" applyAlignment="1">
      <alignment horizontal="center" vertical="center" wrapText="1"/>
    </xf>
    <xf numFmtId="4" fontId="19" fillId="2" borderId="24" xfId="0" applyNumberFormat="1" applyFont="1" applyFill="1" applyBorder="1" applyAlignment="1">
      <alignment horizontal="center" vertical="center" wrapText="1"/>
    </xf>
    <xf numFmtId="4" fontId="19" fillId="2" borderId="59" xfId="0" applyNumberFormat="1" applyFont="1" applyFill="1" applyBorder="1" applyAlignment="1">
      <alignment horizontal="center" vertical="center" wrapText="1"/>
    </xf>
    <xf numFmtId="4" fontId="19" fillId="2" borderId="60" xfId="0" applyNumberFormat="1" applyFont="1" applyFill="1" applyBorder="1" applyAlignment="1">
      <alignment horizontal="center" vertical="center" wrapText="1"/>
    </xf>
    <xf numFmtId="4" fontId="17" fillId="2" borderId="25" xfId="0" applyNumberFormat="1" applyFont="1" applyFill="1" applyBorder="1" applyAlignment="1">
      <alignment wrapText="1"/>
    </xf>
    <xf numFmtId="4" fontId="19" fillId="2" borderId="8" xfId="0" applyNumberFormat="1" applyFont="1" applyFill="1" applyBorder="1" applyAlignment="1">
      <alignment horizontal="right" wrapText="1"/>
    </xf>
    <xf numFmtId="4" fontId="5" fillId="0" borderId="0" xfId="0" applyNumberFormat="1" applyFont="1"/>
    <xf numFmtId="4" fontId="17" fillId="2" borderId="61" xfId="0" applyNumberFormat="1" applyFont="1" applyFill="1" applyBorder="1" applyAlignment="1">
      <alignment horizontal="center" vertical="center" wrapText="1"/>
    </xf>
    <xf numFmtId="4" fontId="17" fillId="2" borderId="62" xfId="0" applyNumberFormat="1" applyFont="1" applyFill="1" applyBorder="1" applyAlignment="1">
      <alignment horizontal="left" vertical="center" wrapText="1"/>
    </xf>
    <xf numFmtId="165" fontId="17" fillId="2" borderId="62" xfId="0" applyNumberFormat="1" applyFont="1" applyFill="1" applyBorder="1" applyAlignment="1">
      <alignment horizontal="center" vertical="center" wrapText="1"/>
    </xf>
    <xf numFmtId="165" fontId="17" fillId="2" borderId="61" xfId="0" applyNumberFormat="1" applyFont="1" applyFill="1" applyBorder="1" applyAlignment="1">
      <alignment horizontal="center" vertical="center" wrapText="1"/>
    </xf>
    <xf numFmtId="165" fontId="17" fillId="2" borderId="63" xfId="0" applyNumberFormat="1" applyFont="1" applyFill="1" applyBorder="1" applyAlignment="1">
      <alignment horizontal="center" vertical="center" wrapText="1"/>
    </xf>
    <xf numFmtId="165" fontId="17" fillId="2" borderId="64" xfId="0" applyNumberFormat="1" applyFont="1" applyFill="1" applyBorder="1" applyAlignment="1">
      <alignment horizontal="center" vertical="center" wrapText="1"/>
    </xf>
    <xf numFmtId="165" fontId="17" fillId="2" borderId="42" xfId="0" applyNumberFormat="1" applyFont="1" applyFill="1" applyBorder="1" applyAlignment="1">
      <alignment horizontal="center" vertical="center" wrapText="1"/>
    </xf>
    <xf numFmtId="165" fontId="17" fillId="2" borderId="65" xfId="0" applyNumberFormat="1" applyFont="1" applyFill="1" applyBorder="1" applyAlignment="1">
      <alignment horizontal="center" vertical="center" wrapText="1"/>
    </xf>
    <xf numFmtId="165" fontId="17" fillId="2" borderId="66" xfId="0" applyNumberFormat="1" applyFont="1" applyFill="1" applyBorder="1" applyAlignment="1">
      <alignment horizontal="center" vertical="center" wrapText="1"/>
    </xf>
    <xf numFmtId="165" fontId="20" fillId="2" borderId="61" xfId="0" applyNumberFormat="1" applyFont="1" applyFill="1" applyBorder="1" applyAlignment="1">
      <alignment horizontal="center" vertical="center" wrapText="1"/>
    </xf>
    <xf numFmtId="4" fontId="17" fillId="2" borderId="67" xfId="0" applyNumberFormat="1" applyFont="1" applyFill="1" applyBorder="1" applyAlignment="1">
      <alignment horizontal="center" vertical="center" wrapText="1"/>
    </xf>
    <xf numFmtId="4" fontId="17" fillId="2" borderId="68" xfId="0" applyNumberFormat="1" applyFont="1" applyFill="1" applyBorder="1" applyAlignment="1">
      <alignment horizontal="center" vertical="center" wrapText="1"/>
    </xf>
    <xf numFmtId="4" fontId="17" fillId="2" borderId="69" xfId="0" applyNumberFormat="1" applyFont="1" applyFill="1" applyBorder="1" applyAlignment="1">
      <alignment horizontal="center" vertical="center" wrapText="1"/>
    </xf>
    <xf numFmtId="4" fontId="17" fillId="2" borderId="70" xfId="0" applyNumberFormat="1" applyFont="1" applyFill="1" applyBorder="1" applyAlignment="1">
      <alignment horizontal="center" vertical="center" wrapText="1"/>
    </xf>
    <xf numFmtId="4" fontId="17" fillId="2" borderId="71" xfId="0" applyNumberFormat="1" applyFont="1" applyFill="1" applyBorder="1" applyAlignment="1">
      <alignment horizontal="center" vertical="center" wrapText="1"/>
    </xf>
    <xf numFmtId="4" fontId="17" fillId="2" borderId="72" xfId="0" applyNumberFormat="1" applyFont="1" applyFill="1" applyBorder="1" applyAlignment="1">
      <alignment horizontal="center" vertical="center" wrapText="1"/>
    </xf>
    <xf numFmtId="4" fontId="17" fillId="2" borderId="73" xfId="0" applyNumberFormat="1" applyFont="1" applyFill="1" applyBorder="1" applyAlignment="1">
      <alignment horizontal="center" vertical="center" wrapText="1"/>
    </xf>
    <xf numFmtId="4" fontId="20" fillId="2" borderId="67" xfId="0" applyNumberFormat="1" applyFont="1" applyFill="1" applyBorder="1" applyAlignment="1">
      <alignment horizontal="center" vertical="center" wrapText="1"/>
    </xf>
    <xf numFmtId="165" fontId="3" fillId="0" borderId="0" xfId="0" applyNumberFormat="1" applyFont="1"/>
    <xf numFmtId="4" fontId="20" fillId="2" borderId="5" xfId="0" applyNumberFormat="1" applyFont="1" applyFill="1" applyBorder="1" applyAlignment="1">
      <alignment horizontal="center" vertical="center" wrapText="1"/>
    </xf>
    <xf numFmtId="4" fontId="17" fillId="2" borderId="52" xfId="0" applyNumberFormat="1" applyFont="1" applyFill="1" applyBorder="1" applyAlignment="1">
      <alignment horizontal="left" vertical="center" wrapText="1"/>
    </xf>
    <xf numFmtId="0" fontId="5" fillId="0" borderId="0" xfId="0" applyFont="1" applyAlignment="1">
      <alignment vertical="center"/>
    </xf>
    <xf numFmtId="4" fontId="10" fillId="2" borderId="3" xfId="0" applyNumberFormat="1" applyFont="1" applyFill="1" applyBorder="1" applyAlignment="1">
      <alignment horizontal="center" vertical="center" wrapText="1"/>
    </xf>
    <xf numFmtId="4" fontId="10" fillId="2" borderId="27" xfId="0" applyNumberFormat="1" applyFont="1" applyFill="1" applyBorder="1" applyAlignment="1">
      <alignment horizontal="right" vertical="center" wrapText="1"/>
    </xf>
    <xf numFmtId="4" fontId="10" fillId="2" borderId="27" xfId="0" applyNumberFormat="1" applyFont="1" applyFill="1" applyBorder="1" applyAlignment="1">
      <alignment horizontal="center" vertical="center" wrapText="1"/>
    </xf>
    <xf numFmtId="4" fontId="10" fillId="2" borderId="19" xfId="0" applyNumberFormat="1" applyFont="1" applyFill="1" applyBorder="1" applyAlignment="1">
      <alignment horizontal="center" vertical="center" wrapText="1"/>
    </xf>
    <xf numFmtId="4" fontId="10" fillId="2" borderId="20" xfId="0" applyNumberFormat="1" applyFont="1" applyFill="1" applyBorder="1" applyAlignment="1">
      <alignment horizontal="center" vertical="center" wrapText="1"/>
    </xf>
    <xf numFmtId="4" fontId="10" fillId="2" borderId="21" xfId="0" applyNumberFormat="1" applyFont="1" applyFill="1" applyBorder="1" applyAlignment="1">
      <alignment horizontal="center" vertical="center" wrapText="1"/>
    </xf>
    <xf numFmtId="4" fontId="10" fillId="2" borderId="56"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4" fontId="10" fillId="2" borderId="29" xfId="0" applyNumberFormat="1" applyFont="1" applyFill="1" applyBorder="1" applyAlignment="1">
      <alignment horizontal="right" vertical="center" wrapText="1"/>
    </xf>
    <xf numFmtId="4" fontId="10" fillId="2" borderId="29" xfId="0" applyNumberFormat="1" applyFont="1" applyFill="1" applyBorder="1" applyAlignment="1">
      <alignment horizontal="center" vertical="center" wrapText="1"/>
    </xf>
    <xf numFmtId="4" fontId="10" fillId="2" borderId="4" xfId="0" applyNumberFormat="1" applyFont="1" applyFill="1" applyBorder="1" applyAlignment="1">
      <alignment horizontal="center" vertical="center" wrapText="1"/>
    </xf>
    <xf numFmtId="4" fontId="10" fillId="2" borderId="22" xfId="0" applyNumberFormat="1" applyFont="1" applyFill="1" applyBorder="1" applyAlignment="1">
      <alignment horizontal="center" vertical="center" wrapText="1"/>
    </xf>
    <xf numFmtId="4" fontId="10"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center" vertical="center" wrapText="1"/>
    </xf>
    <xf numFmtId="4" fontId="10" fillId="2" borderId="59" xfId="0" applyNumberFormat="1" applyFont="1" applyFill="1" applyBorder="1" applyAlignment="1">
      <alignment horizontal="center" vertical="center" wrapText="1"/>
    </xf>
    <xf numFmtId="4" fontId="10" fillId="2" borderId="60" xfId="0" applyNumberFormat="1" applyFont="1" applyFill="1" applyBorder="1" applyAlignment="1">
      <alignment horizontal="center" vertical="center" wrapText="1"/>
    </xf>
    <xf numFmtId="4" fontId="10" fillId="2" borderId="74" xfId="0" applyNumberFormat="1" applyFont="1" applyFill="1" applyBorder="1" applyAlignment="1">
      <alignment horizontal="right" vertical="center" wrapText="1"/>
    </xf>
    <xf numFmtId="4" fontId="10" fillId="2" borderId="74" xfId="0" applyNumberFormat="1" applyFont="1" applyFill="1" applyBorder="1" applyAlignment="1">
      <alignment horizontal="center" vertical="center" wrapText="1"/>
    </xf>
    <xf numFmtId="4" fontId="10" fillId="2" borderId="75" xfId="0" applyNumberFormat="1" applyFont="1" applyFill="1" applyBorder="1" applyAlignment="1">
      <alignment horizontal="center" vertical="center" wrapText="1"/>
    </xf>
    <xf numFmtId="4" fontId="10" fillId="2" borderId="76" xfId="0" applyNumberFormat="1" applyFont="1" applyFill="1" applyBorder="1" applyAlignment="1">
      <alignment horizontal="center" vertical="center" wrapText="1"/>
    </xf>
    <xf numFmtId="4" fontId="10" fillId="2" borderId="77" xfId="0" applyNumberFormat="1" applyFont="1" applyFill="1" applyBorder="1" applyAlignment="1">
      <alignment horizontal="center" vertical="center" wrapText="1"/>
    </xf>
    <xf numFmtId="4" fontId="10" fillId="2" borderId="78" xfId="0" applyNumberFormat="1" applyFont="1" applyFill="1" applyBorder="1" applyAlignment="1">
      <alignment horizontal="center" vertical="center" wrapText="1"/>
    </xf>
    <xf numFmtId="4" fontId="10" fillId="2" borderId="79" xfId="0" applyNumberFormat="1" applyFont="1" applyFill="1" applyBorder="1" applyAlignment="1">
      <alignment horizontal="center" vertical="center" wrapText="1"/>
    </xf>
    <xf numFmtId="4" fontId="10" fillId="2" borderId="80" xfId="0" applyNumberFormat="1" applyFont="1" applyFill="1" applyBorder="1" applyAlignment="1">
      <alignment horizontal="center" vertical="center" wrapText="1"/>
    </xf>
    <xf numFmtId="4" fontId="17" fillId="2" borderId="44" xfId="0" applyNumberFormat="1" applyFont="1" applyFill="1" applyBorder="1" applyAlignment="1">
      <alignment horizontal="center" vertical="center"/>
    </xf>
    <xf numFmtId="4" fontId="17" fillId="2" borderId="45" xfId="0" applyNumberFormat="1" applyFont="1" applyFill="1" applyBorder="1" applyAlignment="1">
      <alignment horizontal="center" vertical="center"/>
    </xf>
    <xf numFmtId="4" fontId="17" fillId="2" borderId="46" xfId="0" applyNumberFormat="1" applyFont="1" applyFill="1" applyBorder="1" applyAlignment="1">
      <alignment horizontal="center" vertical="center"/>
    </xf>
    <xf numFmtId="4" fontId="17" fillId="2" borderId="47" xfId="0" applyNumberFormat="1" applyFont="1" applyFill="1" applyBorder="1" applyAlignment="1">
      <alignment horizontal="center" vertical="center"/>
    </xf>
    <xf numFmtId="4" fontId="17" fillId="2" borderId="48" xfId="0" applyNumberFormat="1" applyFont="1" applyFill="1" applyBorder="1" applyAlignment="1">
      <alignment horizontal="center" vertical="center"/>
    </xf>
    <xf numFmtId="4" fontId="17" fillId="2" borderId="49" xfId="0" applyNumberFormat="1" applyFont="1" applyFill="1" applyBorder="1" applyAlignment="1">
      <alignment horizontal="center" vertical="center"/>
    </xf>
    <xf numFmtId="4" fontId="17" fillId="0" borderId="0" xfId="0" applyNumberFormat="1" applyFont="1" applyAlignment="1">
      <alignment horizontal="center" vertical="center"/>
    </xf>
    <xf numFmtId="4" fontId="17" fillId="0" borderId="37" xfId="0" applyNumberFormat="1" applyFont="1" applyBorder="1" applyAlignment="1" applyProtection="1">
      <alignment horizontal="center" vertical="center" wrapText="1"/>
      <protection locked="0"/>
    </xf>
    <xf numFmtId="4" fontId="17" fillId="0" borderId="38" xfId="0" applyNumberFormat="1" applyFont="1" applyBorder="1" applyAlignment="1" applyProtection="1">
      <alignment horizontal="center" vertical="center" wrapText="1"/>
      <protection locked="0"/>
    </xf>
    <xf numFmtId="4" fontId="17" fillId="0" borderId="28" xfId="0" applyNumberFormat="1" applyFont="1" applyBorder="1" applyAlignment="1" applyProtection="1">
      <alignment horizontal="center" vertical="center" wrapText="1"/>
      <protection locked="0"/>
    </xf>
    <xf numFmtId="4" fontId="17" fillId="0" borderId="26" xfId="0" applyNumberFormat="1" applyFont="1" applyBorder="1" applyAlignment="1" applyProtection="1">
      <alignment horizontal="center" vertical="center" wrapText="1"/>
      <protection locked="0"/>
    </xf>
    <xf numFmtId="4" fontId="17" fillId="0" borderId="55" xfId="0" applyNumberFormat="1" applyFont="1" applyBorder="1" applyAlignment="1" applyProtection="1">
      <alignment horizontal="center" vertical="center" wrapText="1"/>
      <protection locked="0"/>
    </xf>
    <xf numFmtId="4" fontId="17" fillId="0" borderId="6" xfId="0" applyNumberFormat="1" applyFont="1" applyBorder="1" applyAlignment="1" applyProtection="1">
      <alignment horizontal="center" vertical="center" wrapText="1"/>
      <protection locked="0"/>
    </xf>
    <xf numFmtId="4" fontId="17" fillId="2" borderId="52" xfId="0" applyNumberFormat="1" applyFont="1" applyFill="1" applyBorder="1" applyAlignment="1">
      <alignment horizontal="left" wrapText="1"/>
    </xf>
    <xf numFmtId="4" fontId="10" fillId="0" borderId="3" xfId="0" applyNumberFormat="1" applyFont="1" applyBorder="1" applyAlignment="1" applyProtection="1">
      <alignment horizontal="center" vertical="center" wrapText="1"/>
      <protection locked="0"/>
    </xf>
    <xf numFmtId="4" fontId="10" fillId="0" borderId="19" xfId="0" applyNumberFormat="1" applyFont="1" applyBorder="1" applyAlignment="1" applyProtection="1">
      <alignment horizontal="center" vertical="center" wrapText="1"/>
      <protection locked="0"/>
    </xf>
    <xf numFmtId="4" fontId="10" fillId="0" borderId="21" xfId="0" applyNumberFormat="1" applyFont="1" applyBorder="1" applyAlignment="1" applyProtection="1">
      <alignment horizontal="center" vertical="center" wrapText="1"/>
      <protection locked="0"/>
    </xf>
    <xf numFmtId="4" fontId="10" fillId="0" borderId="27" xfId="0" applyNumberFormat="1" applyFont="1" applyBorder="1" applyAlignment="1" applyProtection="1">
      <alignment horizontal="center" vertical="center" wrapText="1"/>
      <protection locked="0"/>
    </xf>
    <xf numFmtId="4" fontId="10" fillId="0" borderId="9" xfId="0" applyNumberFormat="1" applyFont="1" applyBorder="1" applyAlignment="1" applyProtection="1">
      <alignment horizontal="center" vertical="center" wrapText="1"/>
      <protection locked="0"/>
    </xf>
    <xf numFmtId="4" fontId="10" fillId="3" borderId="20" xfId="0" applyNumberFormat="1" applyFont="1" applyFill="1" applyBorder="1" applyAlignment="1" applyProtection="1">
      <alignment horizontal="center" vertical="center" wrapText="1"/>
      <protection locked="0"/>
    </xf>
    <xf numFmtId="4" fontId="10" fillId="3" borderId="21" xfId="0" applyNumberFormat="1" applyFont="1" applyFill="1" applyBorder="1" applyAlignment="1" applyProtection="1">
      <alignment horizontal="center" vertical="center" wrapText="1"/>
      <protection locked="0"/>
    </xf>
    <xf numFmtId="4" fontId="10" fillId="3" borderId="19" xfId="0" applyNumberFormat="1" applyFont="1" applyFill="1" applyBorder="1" applyAlignment="1" applyProtection="1">
      <alignment horizontal="center" vertical="center" wrapText="1"/>
      <protection locked="0"/>
    </xf>
    <xf numFmtId="4" fontId="10" fillId="3" borderId="27" xfId="0" applyNumberFormat="1" applyFont="1" applyFill="1" applyBorder="1" applyAlignment="1" applyProtection="1">
      <alignment horizontal="center" vertical="center" wrapText="1"/>
      <protection locked="0"/>
    </xf>
    <xf numFmtId="4" fontId="19" fillId="2" borderId="29" xfId="0" applyNumberFormat="1" applyFont="1" applyFill="1" applyBorder="1" applyAlignment="1">
      <alignment horizontal="right" wrapText="1"/>
    </xf>
    <xf numFmtId="4" fontId="19" fillId="2" borderId="81" xfId="0" applyNumberFormat="1" applyFont="1" applyFill="1" applyBorder="1" applyAlignment="1">
      <alignment horizontal="right" wrapText="1"/>
    </xf>
    <xf numFmtId="4" fontId="17" fillId="3" borderId="16" xfId="0" applyNumberFormat="1" applyFont="1" applyFill="1" applyBorder="1" applyAlignment="1" applyProtection="1">
      <alignment horizontal="center" vertical="center" wrapText="1"/>
      <protection locked="0"/>
    </xf>
    <xf numFmtId="4" fontId="17" fillId="3" borderId="17" xfId="0" applyNumberFormat="1" applyFont="1" applyFill="1" applyBorder="1" applyAlignment="1" applyProtection="1">
      <alignment horizontal="center" vertical="center" wrapText="1"/>
      <protection locked="0"/>
    </xf>
    <xf numFmtId="4" fontId="17" fillId="3" borderId="18" xfId="0" applyNumberFormat="1" applyFont="1" applyFill="1" applyBorder="1" applyAlignment="1" applyProtection="1">
      <alignment horizontal="center" vertical="center" wrapText="1"/>
      <protection locked="0"/>
    </xf>
    <xf numFmtId="4" fontId="17" fillId="3" borderId="52" xfId="0" applyNumberFormat="1" applyFont="1" applyFill="1" applyBorder="1" applyAlignment="1" applyProtection="1">
      <alignment horizontal="center" vertical="center" wrapText="1"/>
      <protection locked="0"/>
    </xf>
    <xf numFmtId="4" fontId="17" fillId="0" borderId="54" xfId="0" applyNumberFormat="1" applyFont="1" applyBorder="1" applyAlignment="1" applyProtection="1">
      <alignment horizontal="center" vertical="center" wrapText="1"/>
      <protection locked="0"/>
    </xf>
    <xf numFmtId="4" fontId="17" fillId="0" borderId="18" xfId="0" applyNumberFormat="1" applyFont="1" applyBorder="1" applyAlignment="1" applyProtection="1">
      <alignment horizontal="center" vertical="center" wrapText="1"/>
      <protection locked="0"/>
    </xf>
    <xf numFmtId="4" fontId="17" fillId="3" borderId="5" xfId="0" applyNumberFormat="1" applyFont="1" applyFill="1" applyBorder="1" applyAlignment="1" applyProtection="1">
      <alignment horizontal="center" vertical="center" wrapText="1"/>
      <protection locked="0"/>
    </xf>
    <xf numFmtId="4" fontId="19" fillId="2" borderId="3" xfId="0" applyNumberFormat="1" applyFont="1" applyFill="1" applyBorder="1" applyAlignment="1">
      <alignment horizontal="center" vertical="center"/>
    </xf>
    <xf numFmtId="4" fontId="19" fillId="2" borderId="27" xfId="0" applyNumberFormat="1" applyFont="1" applyFill="1" applyBorder="1" applyAlignment="1">
      <alignment horizontal="right" wrapText="1"/>
    </xf>
    <xf numFmtId="4" fontId="10" fillId="3" borderId="3" xfId="0" applyNumberFormat="1" applyFont="1" applyFill="1" applyBorder="1" applyAlignment="1" applyProtection="1">
      <alignment horizontal="center" vertical="center" wrapText="1"/>
      <protection locked="0"/>
    </xf>
    <xf numFmtId="4" fontId="19" fillId="2" borderId="4" xfId="0" applyNumberFormat="1" applyFont="1" applyFill="1" applyBorder="1" applyAlignment="1">
      <alignment horizontal="center" vertical="center"/>
    </xf>
    <xf numFmtId="4" fontId="10" fillId="3" borderId="22" xfId="0" applyNumberFormat="1" applyFont="1" applyFill="1" applyBorder="1" applyAlignment="1" applyProtection="1">
      <alignment horizontal="center" vertical="center" wrapText="1"/>
      <protection locked="0"/>
    </xf>
    <xf numFmtId="4" fontId="10" fillId="3" borderId="23" xfId="0" applyNumberFormat="1"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4" fontId="10" fillId="3" borderId="29" xfId="0" applyNumberFormat="1" applyFont="1" applyFill="1" applyBorder="1" applyAlignment="1" applyProtection="1">
      <alignment horizontal="center" vertical="center" wrapText="1"/>
      <protection locked="0"/>
    </xf>
    <xf numFmtId="4" fontId="10" fillId="0" borderId="60" xfId="0" applyNumberFormat="1" applyFont="1" applyBorder="1" applyAlignment="1" applyProtection="1">
      <alignment horizontal="center" vertical="center" wrapText="1"/>
      <protection locked="0"/>
    </xf>
    <xf numFmtId="4" fontId="10" fillId="0" borderId="24" xfId="0" applyNumberFormat="1" applyFont="1" applyBorder="1" applyAlignment="1" applyProtection="1">
      <alignment horizontal="center" vertical="center" wrapText="1"/>
      <protection locked="0"/>
    </xf>
    <xf numFmtId="4" fontId="10" fillId="3" borderId="4" xfId="0" applyNumberFormat="1" applyFont="1" applyFill="1" applyBorder="1" applyAlignment="1" applyProtection="1">
      <alignment horizontal="center" vertical="center" wrapText="1"/>
      <protection locked="0"/>
    </xf>
    <xf numFmtId="4" fontId="19" fillId="0" borderId="19" xfId="0" applyNumberFormat="1" applyFont="1" applyBorder="1" applyAlignment="1" applyProtection="1">
      <alignment horizontal="center" vertical="center" wrapText="1"/>
      <protection locked="0"/>
    </xf>
    <xf numFmtId="4" fontId="19" fillId="0" borderId="20" xfId="0" applyNumberFormat="1" applyFont="1" applyBorder="1" applyAlignment="1" applyProtection="1">
      <alignment horizontal="center" vertical="center" wrapText="1"/>
      <protection locked="0"/>
    </xf>
    <xf numFmtId="4" fontId="19" fillId="0" borderId="21" xfId="0" applyNumberFormat="1" applyFont="1" applyBorder="1" applyAlignment="1" applyProtection="1">
      <alignment horizontal="center" vertical="center" wrapText="1"/>
      <protection locked="0"/>
    </xf>
    <xf numFmtId="4" fontId="19" fillId="0" borderId="27" xfId="0" applyNumberFormat="1" applyFont="1" applyBorder="1" applyAlignment="1" applyProtection="1">
      <alignment horizontal="center" vertical="center" wrapText="1"/>
      <protection locked="0"/>
    </xf>
    <xf numFmtId="4" fontId="19" fillId="0" borderId="9" xfId="0" applyNumberFormat="1" applyFont="1" applyBorder="1" applyAlignment="1" applyProtection="1">
      <alignment horizontal="center" vertical="center" wrapText="1"/>
      <protection locked="0"/>
    </xf>
    <xf numFmtId="4" fontId="19" fillId="0" borderId="3" xfId="0" applyNumberFormat="1" applyFont="1" applyBorder="1" applyAlignment="1" applyProtection="1">
      <alignment horizontal="center" vertical="center" wrapText="1"/>
      <protection locked="0"/>
    </xf>
    <xf numFmtId="4" fontId="19" fillId="0" borderId="22" xfId="0" applyNumberFormat="1" applyFont="1" applyBorder="1" applyAlignment="1" applyProtection="1">
      <alignment horizontal="center" vertical="center" wrapText="1"/>
      <protection locked="0"/>
    </xf>
    <xf numFmtId="4" fontId="19" fillId="0" borderId="23" xfId="0" applyNumberFormat="1" applyFont="1" applyBorder="1" applyAlignment="1" applyProtection="1">
      <alignment horizontal="center" vertical="center" wrapText="1"/>
      <protection locked="0"/>
    </xf>
    <xf numFmtId="4" fontId="19" fillId="0" borderId="24" xfId="0" applyNumberFormat="1" applyFont="1" applyBorder="1" applyAlignment="1" applyProtection="1">
      <alignment horizontal="center" vertical="center" wrapText="1"/>
      <protection locked="0"/>
    </xf>
    <xf numFmtId="4" fontId="19" fillId="0" borderId="29" xfId="0" applyNumberFormat="1" applyFont="1" applyBorder="1" applyAlignment="1" applyProtection="1">
      <alignment horizontal="center" vertical="center" wrapText="1"/>
      <protection locked="0"/>
    </xf>
    <xf numFmtId="4" fontId="19" fillId="0" borderId="60" xfId="0" applyNumberFormat="1" applyFont="1" applyBorder="1" applyAlignment="1" applyProtection="1">
      <alignment horizontal="center" vertical="center" wrapText="1"/>
      <protection locked="0"/>
    </xf>
    <xf numFmtId="4" fontId="19" fillId="0" borderId="4" xfId="0" applyNumberFormat="1" applyFont="1" applyBorder="1" applyAlignment="1" applyProtection="1">
      <alignment horizontal="center" vertical="center" wrapText="1"/>
      <protection locked="0"/>
    </xf>
    <xf numFmtId="4" fontId="19" fillId="3" borderId="9" xfId="0" applyNumberFormat="1" applyFont="1" applyFill="1" applyBorder="1" applyAlignment="1" applyProtection="1">
      <alignment horizontal="center" vertical="center" wrapText="1"/>
      <protection locked="0"/>
    </xf>
    <xf numFmtId="4" fontId="19" fillId="3" borderId="21" xfId="0" applyNumberFormat="1" applyFont="1" applyFill="1" applyBorder="1" applyAlignment="1" applyProtection="1">
      <alignment horizontal="center" vertical="center" wrapText="1"/>
      <protection locked="0"/>
    </xf>
    <xf numFmtId="4" fontId="19" fillId="2" borderId="7" xfId="0" applyNumberFormat="1" applyFont="1" applyFill="1" applyBorder="1" applyAlignment="1">
      <alignment horizontal="center" vertical="center"/>
    </xf>
    <xf numFmtId="4" fontId="19" fillId="2" borderId="30" xfId="0" applyNumberFormat="1" applyFont="1" applyFill="1" applyBorder="1" applyAlignment="1">
      <alignment horizontal="right" wrapText="1"/>
    </xf>
    <xf numFmtId="4" fontId="19" fillId="2" borderId="30" xfId="0" applyNumberFormat="1" applyFont="1" applyFill="1" applyBorder="1" applyAlignment="1">
      <alignment horizontal="center" vertical="center" wrapText="1"/>
    </xf>
    <xf numFmtId="4" fontId="19" fillId="2" borderId="7" xfId="0" applyNumberFormat="1" applyFont="1" applyFill="1" applyBorder="1" applyAlignment="1">
      <alignment horizontal="center" vertical="center" wrapText="1"/>
    </xf>
    <xf numFmtId="4" fontId="19" fillId="0" borderId="39" xfId="0" applyNumberFormat="1" applyFont="1" applyBorder="1" applyAlignment="1" applyProtection="1">
      <alignment horizontal="center" vertical="center" wrapText="1"/>
      <protection locked="0"/>
    </xf>
    <xf numFmtId="4" fontId="19" fillId="0" borderId="31" xfId="0" applyNumberFormat="1" applyFont="1" applyBorder="1" applyAlignment="1" applyProtection="1">
      <alignment horizontal="center" vertical="center" wrapText="1"/>
      <protection locked="0"/>
    </xf>
    <xf numFmtId="4" fontId="19" fillId="0" borderId="32" xfId="0" applyNumberFormat="1" applyFont="1" applyBorder="1" applyAlignment="1" applyProtection="1">
      <alignment horizontal="center" vertical="center" wrapText="1"/>
      <protection locked="0"/>
    </xf>
    <xf numFmtId="4" fontId="19" fillId="0" borderId="30" xfId="0" applyNumberFormat="1" applyFont="1" applyBorder="1" applyAlignment="1" applyProtection="1">
      <alignment horizontal="center" vertical="center" wrapText="1"/>
      <protection locked="0"/>
    </xf>
    <xf numFmtId="4" fontId="19" fillId="3" borderId="82" xfId="0" applyNumberFormat="1" applyFont="1" applyFill="1" applyBorder="1" applyAlignment="1" applyProtection="1">
      <alignment horizontal="center" vertical="center" wrapText="1"/>
      <protection locked="0"/>
    </xf>
    <xf numFmtId="4" fontId="19" fillId="3" borderId="32" xfId="0" applyNumberFormat="1" applyFont="1" applyFill="1" applyBorder="1" applyAlignment="1" applyProtection="1">
      <alignment horizontal="center" vertical="center" wrapText="1"/>
      <protection locked="0"/>
    </xf>
    <xf numFmtId="4" fontId="19" fillId="0" borderId="7" xfId="0" applyNumberFormat="1" applyFont="1" applyBorder="1" applyAlignment="1" applyProtection="1">
      <alignment horizontal="center" vertical="center" wrapText="1"/>
      <protection locked="0"/>
    </xf>
    <xf numFmtId="4" fontId="17" fillId="2" borderId="4" xfId="0" applyNumberFormat="1" applyFont="1" applyFill="1" applyBorder="1" applyAlignment="1">
      <alignment horizontal="center" vertical="center"/>
    </xf>
    <xf numFmtId="4" fontId="17" fillId="2" borderId="29" xfId="0" applyNumberFormat="1" applyFont="1" applyFill="1" applyBorder="1" applyAlignment="1">
      <alignment horizontal="left" wrapText="1"/>
    </xf>
    <xf numFmtId="4" fontId="17" fillId="2" borderId="29" xfId="0" applyNumberFormat="1" applyFont="1" applyFill="1" applyBorder="1" applyAlignment="1">
      <alignment horizontal="center" vertical="center" wrapText="1"/>
    </xf>
    <xf numFmtId="4" fontId="17" fillId="2" borderId="4" xfId="0" applyNumberFormat="1" applyFont="1" applyFill="1" applyBorder="1" applyAlignment="1">
      <alignment horizontal="center" vertical="center" wrapText="1"/>
    </xf>
    <xf numFmtId="4" fontId="17" fillId="0" borderId="22" xfId="0" applyNumberFormat="1" applyFont="1" applyBorder="1" applyAlignment="1" applyProtection="1">
      <alignment horizontal="center" vertical="center" wrapText="1"/>
      <protection locked="0"/>
    </xf>
    <xf numFmtId="4" fontId="17" fillId="0" borderId="23" xfId="0" applyNumberFormat="1" applyFont="1" applyBorder="1" applyAlignment="1" applyProtection="1">
      <alignment horizontal="center" vertical="center" wrapText="1"/>
      <protection locked="0"/>
    </xf>
    <xf numFmtId="4" fontId="17" fillId="0" borderId="24" xfId="0" applyNumberFormat="1" applyFont="1" applyBorder="1" applyAlignment="1" applyProtection="1">
      <alignment horizontal="center" vertical="center" wrapText="1"/>
      <protection locked="0"/>
    </xf>
    <xf numFmtId="4" fontId="17" fillId="0" borderId="29" xfId="0" applyNumberFormat="1" applyFont="1" applyBorder="1" applyAlignment="1" applyProtection="1">
      <alignment horizontal="center" vertical="center" wrapText="1"/>
      <protection locked="0"/>
    </xf>
    <xf numFmtId="4" fontId="17" fillId="3" borderId="60" xfId="0" applyNumberFormat="1" applyFont="1" applyFill="1" applyBorder="1" applyAlignment="1" applyProtection="1">
      <alignment horizontal="center" vertical="center" wrapText="1"/>
      <protection locked="0"/>
    </xf>
    <xf numFmtId="4" fontId="17" fillId="3" borderId="24" xfId="0" applyNumberFormat="1" applyFont="1" applyFill="1" applyBorder="1" applyAlignment="1" applyProtection="1">
      <alignment horizontal="center" vertical="center" wrapText="1"/>
      <protection locked="0"/>
    </xf>
    <xf numFmtId="4" fontId="17" fillId="0" borderId="4" xfId="0" applyNumberFormat="1" applyFont="1" applyBorder="1" applyAlignment="1" applyProtection="1">
      <alignment horizontal="center" vertical="center" wrapText="1"/>
      <protection locked="0"/>
    </xf>
    <xf numFmtId="0" fontId="5" fillId="0" borderId="0" xfId="0" applyFont="1" applyAlignment="1">
      <alignment wrapText="1"/>
    </xf>
    <xf numFmtId="4" fontId="10" fillId="2" borderId="6" xfId="0" applyNumberFormat="1" applyFont="1" applyFill="1" applyBorder="1" applyAlignment="1">
      <alignment horizontal="center" vertical="center"/>
    </xf>
    <xf numFmtId="4" fontId="10" fillId="2" borderId="26" xfId="0" applyNumberFormat="1" applyFont="1" applyFill="1" applyBorder="1" applyAlignment="1">
      <alignment horizontal="right" vertical="center" wrapText="1"/>
    </xf>
    <xf numFmtId="4" fontId="10" fillId="2" borderId="26" xfId="0" applyNumberFormat="1" applyFont="1" applyFill="1" applyBorder="1" applyAlignment="1">
      <alignment horizontal="center" vertical="center" wrapText="1"/>
    </xf>
    <xf numFmtId="4" fontId="10" fillId="2" borderId="6" xfId="0" applyNumberFormat="1" applyFont="1" applyFill="1" applyBorder="1" applyAlignment="1">
      <alignment horizontal="center" vertical="center" wrapText="1"/>
    </xf>
    <xf numFmtId="4" fontId="10" fillId="0" borderId="37"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wrapText="1"/>
      <protection locked="0"/>
    </xf>
    <xf numFmtId="4" fontId="10" fillId="0" borderId="28" xfId="0" applyNumberFormat="1" applyFont="1" applyBorder="1" applyAlignment="1" applyProtection="1">
      <alignment horizontal="center" vertical="center" wrapText="1"/>
      <protection locked="0"/>
    </xf>
    <xf numFmtId="4" fontId="10" fillId="0" borderId="26" xfId="0" applyNumberFormat="1" applyFont="1" applyBorder="1" applyAlignment="1" applyProtection="1">
      <alignment horizontal="center" vertical="center" wrapText="1"/>
      <protection locked="0"/>
    </xf>
    <xf numFmtId="4" fontId="10" fillId="3" borderId="55" xfId="0" applyNumberFormat="1" applyFont="1" applyFill="1" applyBorder="1" applyAlignment="1" applyProtection="1">
      <alignment horizontal="center" vertical="center" wrapText="1"/>
      <protection locked="0"/>
    </xf>
    <xf numFmtId="4" fontId="10" fillId="3" borderId="28" xfId="0" applyNumberFormat="1" applyFont="1" applyFill="1" applyBorder="1" applyAlignment="1" applyProtection="1">
      <alignment horizontal="center" vertical="center" wrapText="1"/>
      <protection locked="0"/>
    </xf>
    <xf numFmtId="4" fontId="10" fillId="0" borderId="6" xfId="0" applyNumberFormat="1" applyFont="1" applyBorder="1" applyAlignment="1" applyProtection="1">
      <alignment horizontal="center" vertical="center" wrapText="1"/>
      <protection locked="0"/>
    </xf>
    <xf numFmtId="4" fontId="10" fillId="2" borderId="3" xfId="0" applyNumberFormat="1" applyFont="1" applyFill="1" applyBorder="1" applyAlignment="1">
      <alignment horizontal="center" vertical="center"/>
    </xf>
    <xf numFmtId="4" fontId="10" fillId="2" borderId="27" xfId="0" applyNumberFormat="1" applyFont="1" applyFill="1" applyBorder="1" applyAlignment="1">
      <alignment horizontal="right" wrapText="1"/>
    </xf>
    <xf numFmtId="4" fontId="10" fillId="2" borderId="4" xfId="0" applyNumberFormat="1" applyFont="1" applyFill="1" applyBorder="1" applyAlignment="1">
      <alignment horizontal="center" vertical="center"/>
    </xf>
    <xf numFmtId="4" fontId="10" fillId="2" borderId="29" xfId="0" applyNumberFormat="1" applyFont="1" applyFill="1" applyBorder="1" applyAlignment="1">
      <alignment horizontal="right" wrapText="1"/>
    </xf>
    <xf numFmtId="4" fontId="10" fillId="0" borderId="22" xfId="0" applyNumberFormat="1" applyFont="1" applyBorder="1" applyAlignment="1" applyProtection="1">
      <alignment horizontal="center" vertical="center" wrapText="1"/>
      <protection locked="0"/>
    </xf>
    <xf numFmtId="4" fontId="10" fillId="0" borderId="23" xfId="0" applyNumberFormat="1" applyFont="1" applyBorder="1" applyAlignment="1" applyProtection="1">
      <alignment horizontal="center" vertical="center" wrapText="1"/>
      <protection locked="0"/>
    </xf>
    <xf numFmtId="4" fontId="10" fillId="0" borderId="29" xfId="0" applyNumberFormat="1" applyFont="1" applyBorder="1" applyAlignment="1" applyProtection="1">
      <alignment horizontal="center" vertical="center" wrapText="1"/>
      <protection locked="0"/>
    </xf>
    <xf numFmtId="4" fontId="10" fillId="3" borderId="60" xfId="0" applyNumberFormat="1" applyFont="1" applyFill="1" applyBorder="1" applyAlignment="1" applyProtection="1">
      <alignment horizontal="center" vertical="center" wrapText="1"/>
      <protection locked="0"/>
    </xf>
    <xf numFmtId="4" fontId="10" fillId="0" borderId="4" xfId="0" applyNumberFormat="1" applyFont="1" applyBorder="1" applyAlignment="1" applyProtection="1">
      <alignment horizontal="center" vertical="center" wrapText="1"/>
      <protection locked="0"/>
    </xf>
    <xf numFmtId="165" fontId="17" fillId="2" borderId="44" xfId="0" applyNumberFormat="1" applyFont="1" applyFill="1" applyBorder="1" applyAlignment="1">
      <alignment horizontal="center" vertical="center"/>
    </xf>
    <xf numFmtId="165" fontId="17" fillId="0" borderId="83" xfId="0" applyNumberFormat="1" applyFont="1" applyBorder="1" applyAlignment="1">
      <alignment horizontal="center" vertical="center" wrapText="1"/>
    </xf>
    <xf numFmtId="165" fontId="17" fillId="0" borderId="0" xfId="0" applyNumberFormat="1" applyFont="1" applyAlignment="1">
      <alignment horizontal="center" vertical="center" wrapText="1"/>
    </xf>
    <xf numFmtId="4" fontId="17" fillId="2" borderId="8" xfId="0" applyNumberFormat="1" applyFont="1" applyFill="1" applyBorder="1" applyAlignment="1">
      <alignment horizontal="left" vertical="center" wrapText="1"/>
    </xf>
    <xf numFmtId="165" fontId="17" fillId="2" borderId="27" xfId="0" applyNumberFormat="1" applyFont="1" applyFill="1" applyBorder="1" applyAlignment="1">
      <alignment horizontal="center" vertical="center" wrapText="1"/>
    </xf>
    <xf numFmtId="4" fontId="17" fillId="2" borderId="3" xfId="0" applyNumberFormat="1" applyFont="1" applyFill="1" applyBorder="1" applyAlignment="1">
      <alignment horizontal="center" vertical="center" wrapText="1"/>
    </xf>
    <xf numFmtId="4" fontId="17" fillId="2" borderId="19" xfId="0" applyNumberFormat="1" applyFont="1" applyFill="1" applyBorder="1" applyAlignment="1">
      <alignment horizontal="center" vertical="center" wrapText="1"/>
    </xf>
    <xf numFmtId="4" fontId="17" fillId="2" borderId="20" xfId="0" applyNumberFormat="1" applyFont="1" applyFill="1" applyBorder="1" applyAlignment="1">
      <alignment horizontal="center" vertical="center" wrapText="1"/>
    </xf>
    <xf numFmtId="4" fontId="17" fillId="2" borderId="21" xfId="0" applyNumberFormat="1" applyFont="1" applyFill="1" applyBorder="1" applyAlignment="1">
      <alignment horizontal="center" vertical="center" wrapText="1"/>
    </xf>
    <xf numFmtId="4" fontId="17" fillId="2" borderId="27" xfId="0" applyNumberFormat="1" applyFont="1" applyFill="1" applyBorder="1" applyAlignment="1">
      <alignment horizontal="center" vertical="center" wrapText="1"/>
    </xf>
    <xf numFmtId="4" fontId="17" fillId="2" borderId="9" xfId="0" applyNumberFormat="1" applyFont="1" applyFill="1" applyBorder="1" applyAlignment="1">
      <alignment horizontal="center" vertical="center" wrapText="1"/>
    </xf>
    <xf numFmtId="165" fontId="10" fillId="0" borderId="27" xfId="0" applyNumberFormat="1" applyFont="1" applyBorder="1" applyAlignment="1" applyProtection="1">
      <alignment horizontal="center" vertical="center" wrapText="1"/>
      <protection locked="0"/>
    </xf>
    <xf numFmtId="165" fontId="10" fillId="0" borderId="83" xfId="0" applyNumberFormat="1" applyFont="1" applyBorder="1" applyAlignment="1">
      <alignment horizontal="center" vertical="center" wrapText="1"/>
    </xf>
    <xf numFmtId="165" fontId="10" fillId="0" borderId="0" xfId="0" applyNumberFormat="1" applyFont="1" applyAlignment="1">
      <alignment horizontal="center" vertical="center" wrapText="1"/>
    </xf>
    <xf numFmtId="165" fontId="17" fillId="2" borderId="52" xfId="0" applyNumberFormat="1" applyFont="1" applyFill="1" applyBorder="1" applyAlignment="1">
      <alignment horizontal="center" vertical="center" wrapText="1"/>
    </xf>
    <xf numFmtId="165" fontId="17" fillId="3" borderId="52" xfId="0" applyNumberFormat="1" applyFont="1" applyFill="1" applyBorder="1" applyAlignment="1" applyProtection="1">
      <alignment horizontal="center" vertical="center" wrapText="1"/>
      <protection locked="0"/>
    </xf>
    <xf numFmtId="165" fontId="17" fillId="3" borderId="83" xfId="0" applyNumberFormat="1" applyFont="1" applyFill="1" applyBorder="1" applyAlignment="1">
      <alignment horizontal="center" vertical="center" wrapText="1"/>
    </xf>
    <xf numFmtId="165" fontId="10" fillId="3" borderId="83" xfId="0" applyNumberFormat="1" applyFont="1" applyFill="1" applyBorder="1" applyAlignment="1">
      <alignment horizontal="center" vertical="center" wrapText="1"/>
    </xf>
    <xf numFmtId="4" fontId="10" fillId="2" borderId="84" xfId="0" applyNumberFormat="1" applyFont="1" applyFill="1" applyBorder="1" applyAlignment="1">
      <alignment horizontal="center" vertical="center" wrapText="1"/>
    </xf>
    <xf numFmtId="165" fontId="10" fillId="0" borderId="29" xfId="0" applyNumberFormat="1" applyFont="1" applyBorder="1" applyAlignment="1" applyProtection="1">
      <alignment horizontal="center" vertical="center" wrapText="1"/>
      <protection locked="0"/>
    </xf>
    <xf numFmtId="4" fontId="10" fillId="2" borderId="8" xfId="0" applyNumberFormat="1" applyFont="1" applyFill="1" applyBorder="1" applyAlignment="1">
      <alignment horizontal="center" vertical="center" wrapText="1"/>
    </xf>
    <xf numFmtId="165" fontId="10" fillId="3" borderId="27" xfId="0" applyNumberFormat="1" applyFont="1" applyFill="1" applyBorder="1" applyAlignment="1" applyProtection="1">
      <alignment horizontal="center" vertical="center" wrapText="1"/>
      <protection locked="0"/>
    </xf>
    <xf numFmtId="165" fontId="10" fillId="3" borderId="29" xfId="0" applyNumberFormat="1" applyFont="1" applyFill="1" applyBorder="1" applyAlignment="1" applyProtection="1">
      <alignment horizontal="center" vertical="center" wrapText="1"/>
      <protection locked="0"/>
    </xf>
    <xf numFmtId="165" fontId="10" fillId="0" borderId="30" xfId="0" applyNumberFormat="1" applyFont="1" applyBorder="1" applyAlignment="1" applyProtection="1">
      <alignment horizontal="center" vertical="center" wrapText="1"/>
      <protection locked="0"/>
    </xf>
    <xf numFmtId="4" fontId="10" fillId="2" borderId="7" xfId="0" applyNumberFormat="1" applyFont="1" applyFill="1" applyBorder="1" applyAlignment="1">
      <alignment horizontal="center" vertical="center" wrapText="1"/>
    </xf>
    <xf numFmtId="4" fontId="10" fillId="2" borderId="39"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10" fillId="2" borderId="32" xfId="0" applyNumberFormat="1" applyFont="1" applyFill="1" applyBorder="1" applyAlignment="1">
      <alignment horizontal="center" vertical="center" wrapText="1"/>
    </xf>
    <xf numFmtId="4" fontId="10" fillId="2" borderId="30" xfId="0" applyNumberFormat="1" applyFont="1" applyFill="1" applyBorder="1" applyAlignment="1">
      <alignment horizontal="center" vertical="center" wrapText="1"/>
    </xf>
    <xf numFmtId="4" fontId="10" fillId="2" borderId="82" xfId="0" applyNumberFormat="1" applyFont="1" applyFill="1" applyBorder="1" applyAlignment="1">
      <alignment horizontal="center" vertical="center" wrapText="1"/>
    </xf>
    <xf numFmtId="165" fontId="17" fillId="0" borderId="29" xfId="0" applyNumberFormat="1" applyFont="1" applyBorder="1" applyAlignment="1" applyProtection="1">
      <alignment horizontal="center" vertical="center" wrapText="1"/>
      <protection locked="0"/>
    </xf>
    <xf numFmtId="4" fontId="17" fillId="2" borderId="22" xfId="0" applyNumberFormat="1" applyFont="1" applyFill="1" applyBorder="1" applyAlignment="1">
      <alignment horizontal="center" vertical="center" wrapText="1"/>
    </xf>
    <xf numFmtId="4" fontId="17" fillId="2" borderId="23" xfId="0" applyNumberFormat="1" applyFont="1" applyFill="1" applyBorder="1" applyAlignment="1">
      <alignment horizontal="center" vertical="center" wrapText="1"/>
    </xf>
    <xf numFmtId="4" fontId="17" fillId="2" borderId="24" xfId="0" applyNumberFormat="1" applyFont="1" applyFill="1" applyBorder="1" applyAlignment="1">
      <alignment horizontal="center" vertical="center" wrapText="1"/>
    </xf>
    <xf numFmtId="4" fontId="17" fillId="2" borderId="60" xfId="0" applyNumberFormat="1" applyFont="1" applyFill="1" applyBorder="1" applyAlignment="1">
      <alignment horizontal="center" vertical="center" wrapText="1"/>
    </xf>
    <xf numFmtId="4" fontId="19" fillId="2" borderId="26" xfId="0" applyNumberFormat="1" applyFont="1" applyFill="1" applyBorder="1" applyAlignment="1">
      <alignment horizontal="right" vertical="center" wrapText="1"/>
    </xf>
    <xf numFmtId="165" fontId="10" fillId="0" borderId="26" xfId="0" applyNumberFormat="1" applyFont="1" applyBorder="1" applyAlignment="1" applyProtection="1">
      <alignment horizontal="center" vertical="center" wrapText="1"/>
      <protection locked="0"/>
    </xf>
    <xf numFmtId="4" fontId="10" fillId="2" borderId="37" xfId="0" applyNumberFormat="1" applyFont="1" applyFill="1" applyBorder="1" applyAlignment="1">
      <alignment horizontal="center" vertical="center" wrapText="1"/>
    </xf>
    <xf numFmtId="4" fontId="10" fillId="2" borderId="38" xfId="0" applyNumberFormat="1" applyFont="1" applyFill="1" applyBorder="1" applyAlignment="1">
      <alignment horizontal="center" vertical="center" wrapText="1"/>
    </xf>
    <xf numFmtId="4" fontId="10" fillId="2" borderId="28" xfId="0" applyNumberFormat="1" applyFont="1" applyFill="1" applyBorder="1" applyAlignment="1">
      <alignment horizontal="center" vertical="center" wrapText="1"/>
    </xf>
    <xf numFmtId="4" fontId="10" fillId="2" borderId="55" xfId="0" applyNumberFormat="1" applyFont="1" applyFill="1" applyBorder="1" applyAlignment="1">
      <alignment horizontal="center" vertical="center" wrapText="1"/>
    </xf>
    <xf numFmtId="4" fontId="19" fillId="2" borderId="29" xfId="0" applyNumberFormat="1" applyFont="1" applyFill="1" applyBorder="1" applyAlignment="1">
      <alignment horizontal="right" vertical="center" wrapText="1"/>
    </xf>
    <xf numFmtId="4" fontId="17" fillId="2" borderId="85" xfId="0" applyNumberFormat="1" applyFont="1" applyFill="1" applyBorder="1" applyAlignment="1">
      <alignment horizontal="center" vertical="center" wrapText="1"/>
    </xf>
    <xf numFmtId="4" fontId="17" fillId="2" borderId="86" xfId="0" applyNumberFormat="1" applyFont="1" applyFill="1" applyBorder="1" applyAlignment="1">
      <alignment horizontal="center" vertical="center" wrapText="1"/>
    </xf>
    <xf numFmtId="4" fontId="19" fillId="2" borderId="13" xfId="0" applyNumberFormat="1" applyFont="1" applyFill="1" applyBorder="1" applyAlignment="1">
      <alignment horizontal="center" vertical="center" wrapText="1"/>
    </xf>
    <xf numFmtId="4" fontId="19" fillId="2" borderId="14" xfId="0" applyNumberFormat="1" applyFont="1" applyFill="1" applyBorder="1" applyAlignment="1">
      <alignment horizontal="center" vertical="center" wrapText="1"/>
    </xf>
    <xf numFmtId="4" fontId="19" fillId="2" borderId="15" xfId="0" applyNumberFormat="1" applyFont="1" applyFill="1" applyBorder="1" applyAlignment="1">
      <alignment horizontal="center" vertical="center" wrapText="1"/>
    </xf>
    <xf numFmtId="4" fontId="17" fillId="2" borderId="87" xfId="0" applyNumberFormat="1" applyFont="1" applyFill="1" applyBorder="1" applyAlignment="1">
      <alignment horizontal="center" vertical="center" wrapText="1"/>
    </xf>
    <xf numFmtId="4" fontId="19" fillId="2" borderId="88" xfId="0" applyNumberFormat="1" applyFont="1" applyFill="1" applyBorder="1" applyAlignment="1">
      <alignment horizontal="center" vertical="center" wrapText="1"/>
    </xf>
    <xf numFmtId="4" fontId="19" fillId="2" borderId="14" xfId="0" applyNumberFormat="1" applyFont="1" applyFill="1" applyBorder="1" applyAlignment="1" applyProtection="1">
      <alignment horizontal="center" vertical="center" wrapText="1"/>
      <protection hidden="1"/>
    </xf>
    <xf numFmtId="4" fontId="19" fillId="2" borderId="15" xfId="0" applyNumberFormat="1" applyFont="1" applyFill="1" applyBorder="1" applyAlignment="1" applyProtection="1">
      <alignment horizontal="center" vertical="center" wrapText="1"/>
      <protection hidden="1"/>
    </xf>
    <xf numFmtId="4" fontId="7" fillId="2" borderId="87" xfId="0" applyNumberFormat="1"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26" xfId="0" applyFont="1" applyFill="1" applyBorder="1" applyAlignment="1">
      <alignment horizontal="left" vertical="center" wrapText="1"/>
    </xf>
    <xf numFmtId="2" fontId="17" fillId="2" borderId="89" xfId="0" applyNumberFormat="1" applyFont="1" applyFill="1" applyBorder="1" applyAlignment="1">
      <alignment horizontal="center" vertical="center" wrapText="1"/>
    </xf>
    <xf numFmtId="2" fontId="17" fillId="2" borderId="5" xfId="0" applyNumberFormat="1" applyFont="1" applyFill="1" applyBorder="1" applyAlignment="1">
      <alignment horizontal="center" vertical="center" wrapText="1"/>
    </xf>
    <xf numFmtId="2" fontId="17" fillId="2" borderId="90" xfId="0" applyNumberFormat="1" applyFont="1" applyFill="1" applyBorder="1" applyAlignment="1">
      <alignment horizontal="center" vertical="center" wrapText="1"/>
    </xf>
    <xf numFmtId="2" fontId="17" fillId="2" borderId="91" xfId="0" applyNumberFormat="1" applyFont="1" applyFill="1" applyBorder="1" applyAlignment="1">
      <alignment horizontal="center" vertical="center" wrapText="1"/>
    </xf>
    <xf numFmtId="2" fontId="17" fillId="2" borderId="92" xfId="0" applyNumberFormat="1" applyFont="1" applyFill="1" applyBorder="1" applyAlignment="1">
      <alignment horizontal="center" vertical="center" wrapText="1"/>
    </xf>
    <xf numFmtId="2" fontId="17" fillId="2" borderId="93" xfId="0" applyNumberFormat="1" applyFont="1" applyFill="1" applyBorder="1" applyAlignment="1">
      <alignment horizontal="center" vertical="center" wrapText="1"/>
    </xf>
    <xf numFmtId="2" fontId="17" fillId="2" borderId="18" xfId="0" applyNumberFormat="1" applyFont="1" applyFill="1" applyBorder="1" applyAlignment="1">
      <alignment horizontal="center" vertical="center" wrapText="1"/>
    </xf>
    <xf numFmtId="2" fontId="17" fillId="2" borderId="53" xfId="0" applyNumberFormat="1" applyFont="1" applyFill="1" applyBorder="1" applyAlignment="1">
      <alignment horizontal="center" vertical="center" wrapText="1"/>
    </xf>
    <xf numFmtId="2" fontId="10" fillId="2" borderId="94" xfId="0" applyNumberFormat="1" applyFont="1" applyFill="1" applyBorder="1" applyAlignment="1">
      <alignment horizontal="center" vertical="center" wrapText="1"/>
    </xf>
    <xf numFmtId="2" fontId="10" fillId="2" borderId="3" xfId="0" applyNumberFormat="1" applyFont="1" applyFill="1" applyBorder="1" applyAlignment="1">
      <alignment horizontal="center" vertical="center" wrapText="1"/>
    </xf>
    <xf numFmtId="2" fontId="10" fillId="0" borderId="95" xfId="0" applyNumberFormat="1" applyFont="1" applyBorder="1" applyAlignment="1" applyProtection="1">
      <alignment horizontal="center" vertical="center" wrapText="1"/>
      <protection locked="0"/>
    </xf>
    <xf numFmtId="2" fontId="10" fillId="0" borderId="96"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2" borderId="56" xfId="0" applyNumberFormat="1" applyFont="1" applyFill="1" applyBorder="1" applyAlignment="1">
      <alignment horizontal="center" vertical="center" wrapText="1"/>
    </xf>
    <xf numFmtId="2" fontId="10" fillId="3" borderId="97" xfId="0" applyNumberFormat="1" applyFont="1" applyFill="1" applyBorder="1" applyAlignment="1" applyProtection="1">
      <alignment horizontal="center" vertical="center" wrapText="1"/>
      <protection locked="0"/>
    </xf>
    <xf numFmtId="2" fontId="10" fillId="3" borderId="28" xfId="0" applyNumberFormat="1" applyFont="1" applyFill="1" applyBorder="1" applyAlignment="1" applyProtection="1">
      <alignment horizontal="center" vertical="center" wrapText="1"/>
      <protection locked="0"/>
    </xf>
    <xf numFmtId="2" fontId="10" fillId="0" borderId="51" xfId="0" applyNumberFormat="1" applyFont="1" applyBorder="1" applyAlignment="1" applyProtection="1">
      <alignment horizontal="center" vertical="center" wrapText="1"/>
      <protection locked="0"/>
    </xf>
    <xf numFmtId="0" fontId="10" fillId="2" borderId="83" xfId="0" applyFont="1" applyFill="1" applyBorder="1" applyAlignment="1">
      <alignment horizontal="center" vertical="center"/>
    </xf>
    <xf numFmtId="2" fontId="10" fillId="2" borderId="98" xfId="0" applyNumberFormat="1" applyFont="1" applyFill="1" applyBorder="1" applyAlignment="1">
      <alignment horizontal="center" vertical="center" wrapText="1"/>
    </xf>
    <xf numFmtId="2" fontId="10" fillId="2" borderId="4" xfId="0" applyNumberFormat="1" applyFont="1" applyFill="1" applyBorder="1" applyAlignment="1">
      <alignment horizontal="center" vertical="center" wrapText="1"/>
    </xf>
    <xf numFmtId="2" fontId="10" fillId="0" borderId="99" xfId="0" applyNumberFormat="1" applyFont="1" applyBorder="1" applyAlignment="1" applyProtection="1">
      <alignment horizontal="center" vertical="center" wrapText="1"/>
      <protection locked="0"/>
    </xf>
    <xf numFmtId="2" fontId="10" fillId="0" borderId="100" xfId="0" applyNumberFormat="1" applyFont="1" applyBorder="1" applyAlignment="1" applyProtection="1">
      <alignment horizontal="center" vertical="center" wrapText="1"/>
      <protection locked="0"/>
    </xf>
    <xf numFmtId="2" fontId="10" fillId="0" borderId="57" xfId="0" applyNumberFormat="1" applyFont="1" applyBorder="1" applyAlignment="1" applyProtection="1">
      <alignment horizontal="center" vertical="center" wrapText="1"/>
      <protection locked="0"/>
    </xf>
    <xf numFmtId="2" fontId="10" fillId="3" borderId="101" xfId="0" applyNumberFormat="1" applyFont="1" applyFill="1" applyBorder="1" applyAlignment="1" applyProtection="1">
      <alignment horizontal="center" vertical="center" wrapText="1"/>
      <protection locked="0"/>
    </xf>
    <xf numFmtId="2" fontId="10" fillId="3" borderId="102" xfId="0" applyNumberFormat="1" applyFont="1" applyFill="1" applyBorder="1" applyAlignment="1" applyProtection="1">
      <alignment horizontal="center" vertical="center" wrapText="1"/>
      <protection locked="0"/>
    </xf>
    <xf numFmtId="2" fontId="10" fillId="0" borderId="103" xfId="0" applyNumberFormat="1" applyFont="1" applyBorder="1" applyAlignment="1" applyProtection="1">
      <alignment horizontal="center" vertical="center" wrapText="1"/>
      <protection locked="0"/>
    </xf>
    <xf numFmtId="0" fontId="10" fillId="2" borderId="52" xfId="0" applyFont="1" applyFill="1" applyBorder="1" applyAlignment="1">
      <alignment horizontal="center" vertical="center"/>
    </xf>
    <xf numFmtId="0" fontId="10" fillId="2" borderId="52" xfId="0" applyFont="1" applyFill="1" applyBorder="1" applyAlignment="1">
      <alignment horizontal="left" vertical="center" wrapText="1"/>
    </xf>
    <xf numFmtId="0" fontId="10" fillId="2" borderId="27" xfId="0" applyFont="1" applyFill="1" applyBorder="1" applyAlignment="1">
      <alignment horizontal="center" vertical="center"/>
    </xf>
    <xf numFmtId="0" fontId="10" fillId="2" borderId="27" xfId="0" applyFont="1" applyFill="1" applyBorder="1" applyAlignment="1">
      <alignment horizontal="left" vertical="center" wrapText="1"/>
    </xf>
    <xf numFmtId="2" fontId="10" fillId="0" borderId="97" xfId="0" applyNumberFormat="1" applyFont="1" applyBorder="1" applyAlignment="1" applyProtection="1">
      <alignment horizontal="center" vertical="center" wrapText="1"/>
      <protection locked="0"/>
    </xf>
    <xf numFmtId="2" fontId="10" fillId="0" borderId="28" xfId="0" applyNumberFormat="1" applyFont="1" applyBorder="1" applyAlignment="1" applyProtection="1">
      <alignment horizontal="center" vertical="center" wrapText="1"/>
      <protection locked="0"/>
    </xf>
    <xf numFmtId="0" fontId="10" fillId="2" borderId="29" xfId="0" applyFont="1" applyFill="1" applyBorder="1" applyAlignment="1">
      <alignment horizontal="center" vertical="center"/>
    </xf>
    <xf numFmtId="0" fontId="10" fillId="2" borderId="29" xfId="0" applyFont="1" applyFill="1" applyBorder="1" applyAlignment="1">
      <alignment horizontal="left" vertical="center" wrapText="1"/>
    </xf>
    <xf numFmtId="2" fontId="10" fillId="0" borderId="101" xfId="0" applyNumberFormat="1" applyFont="1" applyBorder="1" applyAlignment="1" applyProtection="1">
      <alignment horizontal="center" vertical="center" wrapText="1"/>
      <protection locked="0"/>
    </xf>
    <xf numFmtId="2" fontId="10" fillId="0" borderId="102" xfId="0" applyNumberFormat="1" applyFont="1" applyBorder="1" applyAlignment="1" applyProtection="1">
      <alignment horizontal="center" vertical="center" wrapText="1"/>
      <protection locked="0"/>
    </xf>
    <xf numFmtId="2" fontId="10" fillId="2" borderId="59" xfId="0" applyNumberFormat="1"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0" xfId="0" applyFont="1" applyFill="1" applyBorder="1" applyAlignment="1">
      <alignment horizontal="left" vertical="center" wrapText="1"/>
    </xf>
    <xf numFmtId="2" fontId="10" fillId="2" borderId="104" xfId="0" applyNumberFormat="1" applyFont="1" applyFill="1" applyBorder="1" applyAlignment="1">
      <alignment horizontal="center" vertical="center" wrapText="1"/>
    </xf>
    <xf numFmtId="2" fontId="10" fillId="2" borderId="2" xfId="0" applyNumberFormat="1" applyFont="1" applyFill="1" applyBorder="1" applyAlignment="1">
      <alignment horizontal="center" vertical="center" wrapText="1"/>
    </xf>
    <xf numFmtId="2" fontId="10" fillId="0" borderId="105" xfId="0" applyNumberFormat="1" applyFont="1" applyBorder="1" applyAlignment="1" applyProtection="1">
      <alignment horizontal="center" vertical="center" wrapText="1"/>
      <protection locked="0"/>
    </xf>
    <xf numFmtId="2" fontId="10" fillId="0" borderId="106" xfId="0" applyNumberFormat="1" applyFont="1" applyBorder="1" applyAlignment="1" applyProtection="1">
      <alignment horizontal="center" vertical="center" wrapText="1"/>
      <protection locked="0"/>
    </xf>
    <xf numFmtId="2" fontId="10" fillId="0" borderId="2" xfId="0" applyNumberFormat="1" applyFont="1" applyBorder="1" applyAlignment="1" applyProtection="1">
      <alignment horizontal="center" vertical="center" wrapText="1"/>
      <protection locked="0"/>
    </xf>
    <xf numFmtId="2" fontId="10" fillId="0" borderId="107" xfId="0" applyNumberFormat="1" applyFont="1" applyBorder="1" applyAlignment="1" applyProtection="1">
      <alignment horizontal="center" vertical="center" wrapText="1"/>
      <protection locked="0"/>
    </xf>
    <xf numFmtId="2" fontId="10" fillId="0" borderId="12" xfId="0" applyNumberFormat="1" applyFont="1" applyBorder="1" applyAlignment="1" applyProtection="1">
      <alignment horizontal="center" vertical="center" wrapText="1"/>
      <protection locked="0"/>
    </xf>
    <xf numFmtId="2" fontId="10" fillId="0" borderId="41" xfId="0" applyNumberFormat="1" applyFont="1" applyBorder="1" applyAlignment="1" applyProtection="1">
      <alignment horizontal="center" vertical="center" wrapText="1"/>
      <protection locked="0"/>
    </xf>
    <xf numFmtId="4" fontId="10" fillId="2" borderId="27" xfId="0" applyNumberFormat="1" applyFont="1" applyFill="1" applyBorder="1" applyAlignment="1">
      <alignment horizontal="left" wrapText="1"/>
    </xf>
    <xf numFmtId="2" fontId="10" fillId="2" borderId="108" xfId="0" applyNumberFormat="1" applyFont="1" applyFill="1" applyBorder="1" applyAlignment="1">
      <alignment horizontal="center" vertical="center" wrapText="1"/>
    </xf>
    <xf numFmtId="2" fontId="10" fillId="0" borderId="109" xfId="0" applyNumberFormat="1" applyFont="1" applyBorder="1" applyAlignment="1" applyProtection="1">
      <alignment horizontal="center" vertical="center" wrapText="1"/>
      <protection locked="0"/>
    </xf>
    <xf numFmtId="2" fontId="10" fillId="0" borderId="108" xfId="0" applyNumberFormat="1" applyFont="1" applyBorder="1" applyAlignment="1" applyProtection="1">
      <alignment horizontal="center" vertical="center" wrapText="1"/>
      <protection locked="0"/>
    </xf>
    <xf numFmtId="2" fontId="10" fillId="0" borderId="110" xfId="0" applyNumberFormat="1" applyFont="1" applyBorder="1" applyAlignment="1" applyProtection="1">
      <alignment horizontal="center" vertical="center" wrapText="1"/>
      <protection locked="0"/>
    </xf>
    <xf numFmtId="2" fontId="10" fillId="0" borderId="84" xfId="0" applyNumberFormat="1" applyFont="1" applyBorder="1" applyAlignment="1" applyProtection="1">
      <alignment horizontal="center" vertical="center" wrapText="1"/>
      <protection locked="0"/>
    </xf>
    <xf numFmtId="2" fontId="10" fillId="0" borderId="111" xfId="0" applyNumberFormat="1" applyFont="1" applyBorder="1" applyAlignment="1" applyProtection="1">
      <alignment horizontal="center" vertical="center" wrapText="1"/>
      <protection locked="0"/>
    </xf>
    <xf numFmtId="2" fontId="10" fillId="3" borderId="112" xfId="0" applyNumberFormat="1" applyFont="1" applyFill="1" applyBorder="1" applyAlignment="1" applyProtection="1">
      <alignment horizontal="center" vertical="center" wrapText="1"/>
      <protection locked="0"/>
    </xf>
    <xf numFmtId="2" fontId="10" fillId="3" borderId="8" xfId="0" applyNumberFormat="1" applyFont="1" applyFill="1" applyBorder="1" applyAlignment="1" applyProtection="1">
      <alignment horizontal="center" vertical="center" wrapText="1"/>
      <protection locked="0"/>
    </xf>
    <xf numFmtId="2" fontId="10" fillId="0" borderId="3" xfId="0" applyNumberFormat="1" applyFont="1" applyBorder="1" applyAlignment="1" applyProtection="1">
      <alignment horizontal="center" vertical="center" wrapText="1"/>
      <protection locked="0"/>
    </xf>
    <xf numFmtId="165" fontId="5" fillId="0" borderId="83" xfId="0" applyNumberFormat="1" applyFont="1" applyBorder="1"/>
    <xf numFmtId="2" fontId="10" fillId="2" borderId="57" xfId="0" applyNumberFormat="1" applyFont="1" applyFill="1" applyBorder="1" applyAlignment="1">
      <alignment horizontal="center" vertical="center" wrapText="1"/>
    </xf>
    <xf numFmtId="2" fontId="10" fillId="2" borderId="6" xfId="0" applyNumberFormat="1" applyFont="1" applyFill="1" applyBorder="1" applyAlignment="1">
      <alignment horizontal="center" vertical="center" wrapText="1"/>
    </xf>
    <xf numFmtId="2" fontId="10" fillId="3" borderId="21" xfId="0" applyNumberFormat="1" applyFont="1" applyFill="1" applyBorder="1" applyAlignment="1" applyProtection="1">
      <alignment horizontal="center" vertical="center" wrapText="1"/>
      <protection locked="0"/>
    </xf>
    <xf numFmtId="2" fontId="10" fillId="0" borderId="56" xfId="0" applyNumberFormat="1" applyFont="1" applyBorder="1" applyAlignment="1" applyProtection="1">
      <alignment horizontal="center" vertical="center" wrapText="1"/>
      <protection locked="0"/>
    </xf>
    <xf numFmtId="2" fontId="10" fillId="3" borderId="107" xfId="0" applyNumberFormat="1" applyFont="1" applyFill="1" applyBorder="1" applyAlignment="1" applyProtection="1">
      <alignment horizontal="center" vertical="center" wrapText="1"/>
      <protection locked="0"/>
    </xf>
    <xf numFmtId="2" fontId="10" fillId="3" borderId="12" xfId="0" applyNumberFormat="1" applyFont="1" applyFill="1" applyBorder="1" applyAlignment="1" applyProtection="1">
      <alignment horizontal="center" vertical="center" wrapText="1"/>
      <protection locked="0"/>
    </xf>
    <xf numFmtId="0" fontId="10" fillId="2" borderId="62" xfId="0" applyFont="1" applyFill="1" applyBorder="1" applyAlignment="1">
      <alignment horizontal="center" vertical="center"/>
    </xf>
    <xf numFmtId="0" fontId="10" fillId="2" borderId="62" xfId="0" applyFont="1" applyFill="1" applyBorder="1" applyAlignment="1">
      <alignment horizontal="left" vertical="center" wrapText="1"/>
    </xf>
    <xf numFmtId="2" fontId="10" fillId="2" borderId="113" xfId="0" applyNumberFormat="1" applyFont="1" applyFill="1" applyBorder="1" applyAlignment="1">
      <alignment horizontal="center" vertical="center" wrapText="1"/>
    </xf>
    <xf numFmtId="2" fontId="10" fillId="2" borderId="61" xfId="0" applyNumberFormat="1" applyFont="1" applyFill="1" applyBorder="1" applyAlignment="1">
      <alignment horizontal="center" vertical="center" wrapText="1"/>
    </xf>
    <xf numFmtId="2" fontId="10" fillId="0" borderId="114" xfId="0" applyNumberFormat="1" applyFont="1" applyBorder="1" applyAlignment="1" applyProtection="1">
      <alignment horizontal="center" vertical="center" wrapText="1"/>
      <protection locked="0"/>
    </xf>
    <xf numFmtId="2" fontId="10" fillId="0" borderId="115" xfId="0" applyNumberFormat="1" applyFont="1" applyBorder="1" applyAlignment="1" applyProtection="1">
      <alignment horizontal="center" vertical="center" wrapText="1"/>
      <protection locked="0"/>
    </xf>
    <xf numFmtId="2" fontId="10" fillId="0" borderId="61" xfId="0" applyNumberFormat="1" applyFont="1" applyBorder="1" applyAlignment="1" applyProtection="1">
      <alignment horizontal="center" vertical="center" wrapText="1"/>
      <protection locked="0"/>
    </xf>
    <xf numFmtId="2" fontId="10" fillId="3" borderId="116" xfId="0" applyNumberFormat="1" applyFont="1" applyFill="1" applyBorder="1" applyAlignment="1" applyProtection="1">
      <alignment horizontal="center" vertical="center" wrapText="1"/>
      <protection locked="0"/>
    </xf>
    <xf numFmtId="2" fontId="10" fillId="3" borderId="42" xfId="0" applyNumberFormat="1" applyFont="1" applyFill="1" applyBorder="1" applyAlignment="1" applyProtection="1">
      <alignment horizontal="center" vertical="center" wrapText="1"/>
      <protection locked="0"/>
    </xf>
    <xf numFmtId="2" fontId="10" fillId="0" borderId="65" xfId="0" applyNumberFormat="1" applyFont="1" applyBorder="1" applyAlignment="1" applyProtection="1">
      <alignment horizontal="center" vertical="center" wrapText="1"/>
      <protection locked="0"/>
    </xf>
    <xf numFmtId="4" fontId="17" fillId="2" borderId="117" xfId="0" applyNumberFormat="1" applyFont="1" applyFill="1" applyBorder="1" applyAlignment="1">
      <alignment horizontal="center" vertical="center"/>
    </xf>
    <xf numFmtId="4" fontId="17" fillId="2" borderId="118" xfId="0" applyNumberFormat="1" applyFont="1" applyFill="1" applyBorder="1" applyAlignment="1">
      <alignment horizontal="center" vertical="center"/>
    </xf>
    <xf numFmtId="4" fontId="17" fillId="2" borderId="118" xfId="0" applyNumberFormat="1" applyFont="1" applyFill="1" applyBorder="1" applyAlignment="1">
      <alignment horizontal="left" vertical="center" wrapText="1"/>
    </xf>
    <xf numFmtId="165" fontId="17" fillId="2" borderId="119" xfId="0" applyNumberFormat="1" applyFont="1" applyFill="1" applyBorder="1" applyAlignment="1">
      <alignment horizontal="center" vertical="center"/>
    </xf>
    <xf numFmtId="4" fontId="17" fillId="2" borderId="120" xfId="0" applyNumberFormat="1" applyFont="1" applyFill="1" applyBorder="1" applyAlignment="1">
      <alignment horizontal="center" vertical="center"/>
    </xf>
    <xf numFmtId="4" fontId="17" fillId="2" borderId="121" xfId="0" applyNumberFormat="1" applyFont="1" applyFill="1" applyBorder="1" applyAlignment="1">
      <alignment horizontal="center" vertical="center"/>
    </xf>
    <xf numFmtId="4" fontId="17" fillId="2" borderId="122" xfId="0" applyNumberFormat="1" applyFont="1" applyFill="1" applyBorder="1" applyAlignment="1">
      <alignment horizontal="center" vertical="center"/>
    </xf>
    <xf numFmtId="4" fontId="17" fillId="2" borderId="123" xfId="0" applyNumberFormat="1" applyFont="1" applyFill="1" applyBorder="1" applyAlignment="1">
      <alignment horizontal="center" vertical="center"/>
    </xf>
    <xf numFmtId="4" fontId="17" fillId="2" borderId="124" xfId="0" applyNumberFormat="1" applyFont="1" applyFill="1" applyBorder="1" applyAlignment="1">
      <alignment horizontal="center" vertical="center"/>
    </xf>
    <xf numFmtId="4" fontId="17" fillId="2" borderId="125" xfId="0" applyNumberFormat="1" applyFont="1" applyFill="1" applyBorder="1" applyAlignment="1">
      <alignment horizontal="center" vertical="center"/>
    </xf>
    <xf numFmtId="2" fontId="5" fillId="0" borderId="0" xfId="0" applyNumberFormat="1" applyFont="1"/>
    <xf numFmtId="165" fontId="10" fillId="0" borderId="27" xfId="0" applyNumberFormat="1" applyFont="1" applyBorder="1" applyAlignment="1" applyProtection="1">
      <alignment horizontal="center" vertical="center"/>
      <protection locked="0"/>
    </xf>
    <xf numFmtId="4" fontId="10" fillId="2" borderId="19" xfId="0" applyNumberFormat="1" applyFont="1" applyFill="1" applyBorder="1" applyAlignment="1">
      <alignment horizontal="center" vertical="center"/>
    </xf>
    <xf numFmtId="4" fontId="10" fillId="2" borderId="20" xfId="0" applyNumberFormat="1" applyFont="1" applyFill="1" applyBorder="1" applyAlignment="1">
      <alignment horizontal="center" vertical="center"/>
    </xf>
    <xf numFmtId="4" fontId="10" fillId="2" borderId="21" xfId="0" applyNumberFormat="1" applyFont="1" applyFill="1" applyBorder="1" applyAlignment="1">
      <alignment horizontal="center" vertical="center"/>
    </xf>
    <xf numFmtId="4" fontId="10" fillId="2" borderId="8" xfId="0" applyNumberFormat="1" applyFont="1" applyFill="1" applyBorder="1" applyAlignment="1">
      <alignment horizontal="center" vertical="center"/>
    </xf>
    <xf numFmtId="4" fontId="10" fillId="2" borderId="9" xfId="0" applyNumberFormat="1" applyFont="1" applyFill="1" applyBorder="1" applyAlignment="1">
      <alignment horizontal="center" vertical="center"/>
    </xf>
    <xf numFmtId="4" fontId="10" fillId="2" borderId="56" xfId="0" applyNumberFormat="1" applyFont="1" applyFill="1" applyBorder="1" applyAlignment="1">
      <alignment horizontal="center" vertical="center"/>
    </xf>
    <xf numFmtId="4" fontId="17" fillId="2" borderId="25" xfId="0" applyNumberFormat="1" applyFont="1" applyFill="1" applyBorder="1" applyAlignment="1">
      <alignment horizontal="center" vertical="center" wrapText="1"/>
    </xf>
    <xf numFmtId="4" fontId="19" fillId="2" borderId="126" xfId="0" applyNumberFormat="1" applyFont="1" applyFill="1" applyBorder="1" applyAlignment="1">
      <alignment horizontal="center" vertical="center"/>
    </xf>
    <xf numFmtId="4" fontId="19" fillId="2" borderId="127" xfId="0" applyNumberFormat="1" applyFont="1" applyFill="1" applyBorder="1" applyAlignment="1">
      <alignment horizontal="right" vertical="center" wrapText="1"/>
    </xf>
    <xf numFmtId="4" fontId="10" fillId="2" borderId="127" xfId="0" applyNumberFormat="1" applyFont="1" applyFill="1" applyBorder="1" applyAlignment="1">
      <alignment horizontal="center" vertical="center" wrapText="1"/>
    </xf>
    <xf numFmtId="4" fontId="10" fillId="2" borderId="128" xfId="0" applyNumberFormat="1" applyFont="1" applyFill="1" applyBorder="1" applyAlignment="1">
      <alignment horizontal="center" vertical="center" wrapText="1"/>
    </xf>
    <xf numFmtId="165" fontId="17" fillId="2" borderId="26" xfId="0" applyNumberFormat="1" applyFont="1" applyFill="1" applyBorder="1" applyAlignment="1">
      <alignment horizontal="center" vertical="center" wrapText="1"/>
    </xf>
    <xf numFmtId="4" fontId="17" fillId="2" borderId="50" xfId="0" applyNumberFormat="1" applyFont="1" applyFill="1" applyBorder="1" applyAlignment="1">
      <alignment horizontal="center" vertical="center" wrapText="1"/>
    </xf>
    <xf numFmtId="4" fontId="17" fillId="2" borderId="55" xfId="0" applyNumberFormat="1" applyFont="1" applyFill="1" applyBorder="1" applyAlignment="1">
      <alignment horizontal="center" vertical="center" wrapText="1"/>
    </xf>
    <xf numFmtId="165" fontId="17" fillId="0" borderId="52" xfId="0" applyNumberFormat="1" applyFont="1" applyBorder="1" applyAlignment="1" applyProtection="1">
      <alignment horizontal="center" vertical="center" wrapText="1"/>
      <protection locked="0"/>
    </xf>
    <xf numFmtId="166" fontId="17" fillId="2" borderId="54" xfId="0" applyNumberFormat="1" applyFont="1" applyFill="1" applyBorder="1" applyAlignment="1">
      <alignment horizontal="center" vertical="center" wrapText="1"/>
    </xf>
    <xf numFmtId="166" fontId="17" fillId="2" borderId="18" xfId="0" applyNumberFormat="1" applyFont="1" applyFill="1" applyBorder="1" applyAlignment="1">
      <alignment horizontal="center" vertical="center" wrapText="1"/>
    </xf>
    <xf numFmtId="4" fontId="10" fillId="2" borderId="58" xfId="0" applyNumberFormat="1" applyFont="1" applyFill="1" applyBorder="1" applyAlignment="1">
      <alignment horizontal="center" vertical="center" wrapText="1"/>
    </xf>
    <xf numFmtId="4" fontId="19" fillId="2" borderId="12" xfId="0" applyNumberFormat="1" applyFont="1" applyFill="1" applyBorder="1" applyAlignment="1" applyProtection="1">
      <alignment horizontal="center" vertical="center" wrapText="1"/>
      <protection hidden="1"/>
    </xf>
    <xf numFmtId="4" fontId="19" fillId="2" borderId="30" xfId="0" applyNumberFormat="1" applyFont="1" applyFill="1" applyBorder="1" applyAlignment="1">
      <alignment horizontal="right" vertical="center" wrapText="1"/>
    </xf>
    <xf numFmtId="4" fontId="17" fillId="2" borderId="30" xfId="0" applyNumberFormat="1" applyFont="1" applyFill="1" applyBorder="1" applyAlignment="1">
      <alignment horizontal="center" vertical="center" wrapText="1"/>
    </xf>
    <xf numFmtId="4" fontId="17" fillId="2" borderId="7" xfId="0" applyNumberFormat="1" applyFont="1" applyFill="1" applyBorder="1" applyAlignment="1">
      <alignment horizontal="center" vertical="center" wrapText="1"/>
    </xf>
    <xf numFmtId="4" fontId="17" fillId="0" borderId="39" xfId="0" applyNumberFormat="1" applyFont="1" applyBorder="1" applyAlignment="1" applyProtection="1">
      <alignment horizontal="center" vertical="center" wrapText="1"/>
      <protection locked="0"/>
    </xf>
    <xf numFmtId="4" fontId="17" fillId="0" borderId="31" xfId="0" applyNumberFormat="1" applyFont="1" applyBorder="1" applyAlignment="1" applyProtection="1">
      <alignment horizontal="center" vertical="center" wrapText="1"/>
      <protection locked="0"/>
    </xf>
    <xf numFmtId="4" fontId="17" fillId="0" borderId="32" xfId="0" applyNumberFormat="1" applyFont="1" applyBorder="1" applyAlignment="1" applyProtection="1">
      <alignment horizontal="center" vertical="center" wrapText="1"/>
      <protection locked="0"/>
    </xf>
    <xf numFmtId="4" fontId="17" fillId="0" borderId="127" xfId="0" applyNumberFormat="1" applyFont="1" applyBorder="1" applyAlignment="1" applyProtection="1">
      <alignment horizontal="center" vertical="center" wrapText="1"/>
      <protection locked="0"/>
    </xf>
    <xf numFmtId="4" fontId="17" fillId="0" borderId="7" xfId="0" applyNumberFormat="1" applyFont="1" applyBorder="1" applyAlignment="1" applyProtection="1">
      <alignment horizontal="center" vertical="center" wrapText="1"/>
      <protection locked="0"/>
    </xf>
    <xf numFmtId="4" fontId="17" fillId="0" borderId="128" xfId="0" applyNumberFormat="1" applyFont="1" applyBorder="1" applyAlignment="1" applyProtection="1">
      <alignment horizontal="center" vertical="center" wrapText="1"/>
      <protection locked="0"/>
    </xf>
    <xf numFmtId="4" fontId="17" fillId="0" borderId="82" xfId="0" applyNumberFormat="1" applyFont="1" applyBorder="1" applyAlignment="1" applyProtection="1">
      <alignment horizontal="center" vertical="center" wrapText="1"/>
      <protection locked="0"/>
    </xf>
    <xf numFmtId="0" fontId="1" fillId="0" borderId="0" xfId="0" applyFont="1" applyAlignment="1">
      <alignment wrapText="1"/>
    </xf>
    <xf numFmtId="0" fontId="1" fillId="0" borderId="0" xfId="0" applyFont="1"/>
    <xf numFmtId="0" fontId="5" fillId="2" borderId="20" xfId="0" applyFont="1" applyFill="1" applyBorder="1"/>
    <xf numFmtId="4" fontId="5" fillId="2" borderId="20" xfId="0" applyNumberFormat="1" applyFont="1" applyFill="1" applyBorder="1"/>
    <xf numFmtId="0" fontId="65" fillId="0" borderId="0" xfId="1"/>
    <xf numFmtId="4" fontId="65" fillId="0" borderId="0" xfId="1" applyNumberFormat="1"/>
    <xf numFmtId="0" fontId="65" fillId="0" borderId="1" xfId="1" applyBorder="1" applyAlignment="1">
      <alignment horizontal="left"/>
    </xf>
    <xf numFmtId="0" fontId="65" fillId="0" borderId="1" xfId="1" applyBorder="1"/>
    <xf numFmtId="4" fontId="65" fillId="0" borderId="1" xfId="1" applyNumberFormat="1" applyBorder="1"/>
    <xf numFmtId="0" fontId="21" fillId="0" borderId="1" xfId="1" applyFont="1" applyBorder="1" applyAlignment="1">
      <alignment horizontal="left"/>
    </xf>
    <xf numFmtId="0" fontId="16" fillId="2" borderId="13" xfId="1" applyFont="1" applyFill="1" applyBorder="1" applyAlignment="1">
      <alignment horizontal="center" vertical="center"/>
    </xf>
    <xf numFmtId="0" fontId="16" fillId="2" borderId="14" xfId="1" applyFont="1" applyFill="1" applyBorder="1" applyAlignment="1">
      <alignment horizontal="center" vertical="center"/>
    </xf>
    <xf numFmtId="4" fontId="17" fillId="2" borderId="14" xfId="1" applyNumberFormat="1" applyFont="1" applyFill="1" applyBorder="1" applyAlignment="1">
      <alignment horizontal="center" vertical="center"/>
    </xf>
    <xf numFmtId="0" fontId="17" fillId="2" borderId="15" xfId="1" applyFont="1" applyFill="1" applyBorder="1" applyAlignment="1">
      <alignment horizontal="center" vertical="center"/>
    </xf>
    <xf numFmtId="0" fontId="16" fillId="2" borderId="45" xfId="1" applyFont="1" applyFill="1" applyBorder="1" applyAlignment="1">
      <alignment horizontal="center" vertical="center" wrapText="1"/>
    </xf>
    <xf numFmtId="0" fontId="16" fillId="2" borderId="46" xfId="1" applyFont="1" applyFill="1" applyBorder="1" applyAlignment="1">
      <alignment horizontal="center" vertical="center" wrapText="1"/>
    </xf>
    <xf numFmtId="4" fontId="16" fillId="0" borderId="46" xfId="1" applyNumberFormat="1" applyFont="1" applyBorder="1" applyAlignment="1" applyProtection="1">
      <alignment horizontal="center" vertical="center"/>
      <protection locked="0"/>
    </xf>
    <xf numFmtId="0" fontId="6" fillId="2" borderId="47" xfId="1" applyFont="1" applyFill="1" applyBorder="1" applyAlignment="1">
      <alignment horizontal="center" vertical="center"/>
    </xf>
    <xf numFmtId="4" fontId="16" fillId="2" borderId="46" xfId="1" applyNumberFormat="1" applyFont="1" applyFill="1" applyBorder="1" applyAlignment="1">
      <alignment horizontal="center" vertical="center"/>
    </xf>
    <xf numFmtId="0" fontId="6" fillId="2" borderId="37" xfId="1" applyFont="1" applyFill="1" applyBorder="1" applyAlignment="1">
      <alignment horizontal="center" vertical="center" wrapText="1"/>
    </xf>
    <xf numFmtId="0" fontId="6" fillId="2" borderId="38" xfId="1" applyFont="1" applyFill="1" applyBorder="1" applyAlignment="1">
      <alignment vertical="center" wrapText="1"/>
    </xf>
    <xf numFmtId="4" fontId="6" fillId="2" borderId="38" xfId="1" applyNumberFormat="1" applyFont="1" applyFill="1" applyBorder="1" applyAlignment="1">
      <alignment horizontal="center" vertical="center"/>
    </xf>
    <xf numFmtId="0" fontId="16" fillId="2" borderId="17" xfId="1" applyFont="1" applyFill="1" applyBorder="1" applyAlignment="1">
      <alignment horizontal="left" vertical="center" wrapText="1"/>
    </xf>
    <xf numFmtId="0" fontId="6" fillId="2" borderId="20" xfId="1" applyFont="1" applyFill="1" applyBorder="1" applyAlignment="1">
      <alignment horizontal="left" vertical="center" wrapText="1"/>
    </xf>
    <xf numFmtId="4" fontId="6" fillId="0" borderId="20" xfId="1" applyNumberFormat="1" applyFont="1" applyBorder="1" applyAlignment="1" applyProtection="1">
      <alignment horizontal="center" vertical="center"/>
      <protection locked="0"/>
    </xf>
    <xf numFmtId="0" fontId="6" fillId="2" borderId="23" xfId="1" applyFont="1" applyFill="1" applyBorder="1" applyAlignment="1">
      <alignment horizontal="left" vertical="center" wrapText="1"/>
    </xf>
    <xf numFmtId="4" fontId="6" fillId="0" borderId="23" xfId="1" applyNumberFormat="1" applyFont="1" applyBorder="1" applyAlignment="1" applyProtection="1">
      <alignment horizontal="center" vertical="center"/>
      <protection locked="0"/>
    </xf>
    <xf numFmtId="0" fontId="16" fillId="2" borderId="39" xfId="1" applyFont="1" applyFill="1" applyBorder="1" applyAlignment="1">
      <alignment horizontal="center" vertical="center" wrapText="1"/>
    </xf>
    <xf numFmtId="0" fontId="16" fillId="2" borderId="31" xfId="1" applyFont="1" applyFill="1" applyBorder="1" applyAlignment="1">
      <alignment horizontal="left" vertical="center" wrapText="1"/>
    </xf>
    <xf numFmtId="4" fontId="16" fillId="2" borderId="31" xfId="1" applyNumberFormat="1" applyFont="1" applyFill="1" applyBorder="1" applyAlignment="1">
      <alignment horizontal="center" vertical="center"/>
    </xf>
    <xf numFmtId="0" fontId="16" fillId="2" borderId="20" xfId="1" applyFont="1" applyFill="1" applyBorder="1" applyAlignment="1">
      <alignment horizontal="center" vertical="center" wrapText="1"/>
    </xf>
    <xf numFmtId="4" fontId="16" fillId="2" borderId="20" xfId="1" applyNumberFormat="1" applyFont="1" applyFill="1" applyBorder="1" applyAlignment="1">
      <alignment horizontal="center" vertical="center"/>
    </xf>
    <xf numFmtId="165" fontId="16" fillId="2" borderId="31" xfId="1" applyNumberFormat="1" applyFont="1" applyFill="1" applyBorder="1" applyAlignment="1">
      <alignment horizontal="center" vertical="center"/>
    </xf>
    <xf numFmtId="0" fontId="11" fillId="0" borderId="1" xfId="0" applyFont="1" applyBorder="1" applyAlignment="1">
      <alignment horizontal="left"/>
    </xf>
    <xf numFmtId="0" fontId="11" fillId="0" borderId="1" xfId="0" applyFont="1" applyBorder="1"/>
    <xf numFmtId="0" fontId="15" fillId="0" borderId="1" xfId="0" applyFont="1" applyBorder="1" applyAlignment="1">
      <alignment horizontal="left"/>
    </xf>
    <xf numFmtId="0" fontId="17" fillId="2" borderId="2" xfId="0" applyFont="1" applyFill="1" applyBorder="1" applyAlignment="1">
      <alignment horizontal="center" vertical="center"/>
    </xf>
    <xf numFmtId="0" fontId="17" fillId="2" borderId="40" xfId="0" applyFont="1" applyFill="1" applyBorder="1" applyAlignment="1">
      <alignment horizontal="center" vertical="center" wrapText="1"/>
    </xf>
    <xf numFmtId="4" fontId="19" fillId="2" borderId="129" xfId="0" applyNumberFormat="1" applyFont="1" applyFill="1" applyBorder="1" applyAlignment="1">
      <alignment horizontal="center" vertical="center" wrapText="1"/>
    </xf>
    <xf numFmtId="0" fontId="17" fillId="2" borderId="43" xfId="0" applyFont="1" applyFill="1" applyBorder="1" applyAlignment="1">
      <alignment horizontal="center" vertical="center"/>
    </xf>
    <xf numFmtId="4" fontId="17" fillId="2" borderId="43" xfId="0" applyNumberFormat="1" applyFont="1" applyFill="1" applyBorder="1" applyAlignment="1">
      <alignment horizontal="center" vertical="center" wrapText="1"/>
    </xf>
    <xf numFmtId="4" fontId="17" fillId="2" borderId="45" xfId="0" applyNumberFormat="1" applyFont="1" applyFill="1" applyBorder="1" applyAlignment="1">
      <alignment horizontal="center" vertical="center" wrapText="1"/>
    </xf>
    <xf numFmtId="4" fontId="17" fillId="2" borderId="46" xfId="0" applyNumberFormat="1" applyFont="1" applyFill="1" applyBorder="1" applyAlignment="1">
      <alignment horizontal="center" vertical="center" wrapText="1"/>
    </xf>
    <xf numFmtId="4" fontId="17" fillId="2" borderId="117" xfId="0" applyNumberFormat="1" applyFont="1" applyFill="1" applyBorder="1" applyAlignment="1">
      <alignment horizontal="center" vertical="center" wrapText="1"/>
    </xf>
    <xf numFmtId="4" fontId="17" fillId="2" borderId="48" xfId="0" applyNumberFormat="1" applyFont="1" applyFill="1" applyBorder="1" applyAlignment="1">
      <alignment horizontal="center" vertical="center" wrapText="1"/>
    </xf>
    <xf numFmtId="4" fontId="17" fillId="2" borderId="47" xfId="0" applyNumberFormat="1"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38"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20" xfId="0" applyFont="1" applyFill="1" applyBorder="1" applyAlignment="1">
      <alignment horizontal="right" vertical="center" wrapText="1"/>
    </xf>
    <xf numFmtId="0" fontId="17" fillId="2" borderId="20" xfId="0" applyFont="1" applyFill="1" applyBorder="1" applyAlignment="1">
      <alignment horizontal="center" vertical="center" wrapText="1"/>
    </xf>
    <xf numFmtId="4" fontId="17" fillId="2" borderId="8" xfId="0" applyNumberFormat="1" applyFont="1" applyFill="1" applyBorder="1" applyAlignment="1">
      <alignment horizontal="center" vertical="center" wrapText="1"/>
    </xf>
    <xf numFmtId="0" fontId="17" fillId="2" borderId="20" xfId="0" applyFont="1" applyFill="1" applyBorder="1" applyAlignment="1">
      <alignment horizontal="center" wrapText="1"/>
    </xf>
    <xf numFmtId="0" fontId="19" fillId="2" borderId="20" xfId="0" applyFont="1" applyFill="1" applyBorder="1" applyAlignment="1">
      <alignment horizontal="right" wrapText="1"/>
    </xf>
    <xf numFmtId="4" fontId="10" fillId="2" borderId="37" xfId="0" applyNumberFormat="1" applyFont="1" applyFill="1" applyBorder="1" applyAlignment="1">
      <alignment horizontal="center" vertical="center"/>
    </xf>
    <xf numFmtId="4" fontId="10" fillId="2" borderId="38" xfId="0" applyNumberFormat="1" applyFont="1" applyFill="1" applyBorder="1" applyAlignment="1">
      <alignment horizontal="center" vertical="center"/>
    </xf>
    <xf numFmtId="4" fontId="17" fillId="2" borderId="51" xfId="0" applyNumberFormat="1" applyFont="1" applyFill="1" applyBorder="1" applyAlignment="1">
      <alignment horizontal="center" vertical="center"/>
    </xf>
    <xf numFmtId="0" fontId="19" fillId="2" borderId="23" xfId="0" applyFont="1" applyFill="1" applyBorder="1" applyAlignment="1">
      <alignment horizontal="right" wrapText="1"/>
    </xf>
    <xf numFmtId="4" fontId="10" fillId="2" borderId="55" xfId="0" applyNumberFormat="1" applyFont="1" applyFill="1" applyBorder="1" applyAlignment="1">
      <alignment horizontal="center" vertical="center"/>
    </xf>
    <xf numFmtId="0" fontId="19" fillId="2" borderId="23" xfId="0" applyFont="1" applyFill="1" applyBorder="1" applyAlignment="1">
      <alignment horizontal="left" wrapText="1"/>
    </xf>
    <xf numFmtId="0" fontId="17" fillId="2" borderId="23" xfId="0" applyFont="1" applyFill="1" applyBorder="1" applyAlignment="1">
      <alignment horizontal="center" wrapText="1"/>
    </xf>
    <xf numFmtId="4" fontId="17" fillId="2" borderId="3" xfId="0" applyNumberFormat="1" applyFont="1" applyFill="1" applyBorder="1" applyAlignment="1">
      <alignment horizontal="center" vertical="center"/>
    </xf>
    <xf numFmtId="4" fontId="17" fillId="2" borderId="19" xfId="0" applyNumberFormat="1" applyFont="1" applyFill="1" applyBorder="1" applyAlignment="1">
      <alignment horizontal="center" vertical="center"/>
    </xf>
    <xf numFmtId="4" fontId="17" fillId="2" borderId="20" xfId="0" applyNumberFormat="1" applyFont="1" applyFill="1" applyBorder="1" applyAlignment="1">
      <alignment horizontal="center" vertical="center"/>
    </xf>
    <xf numFmtId="4" fontId="17" fillId="2" borderId="8" xfId="0" applyNumberFormat="1" applyFont="1" applyFill="1" applyBorder="1" applyAlignment="1">
      <alignment horizontal="center" vertical="center"/>
    </xf>
    <xf numFmtId="4" fontId="17" fillId="2" borderId="56" xfId="0" applyNumberFormat="1" applyFont="1" applyFill="1" applyBorder="1" applyAlignment="1">
      <alignment horizontal="center" vertical="center"/>
    </xf>
    <xf numFmtId="0" fontId="19" fillId="2" borderId="4" xfId="0" applyFont="1" applyFill="1" applyBorder="1" applyAlignment="1">
      <alignment horizontal="center" vertical="center"/>
    </xf>
    <xf numFmtId="0" fontId="19" fillId="2" borderId="4" xfId="0" applyFont="1" applyFill="1" applyBorder="1" applyAlignment="1">
      <alignment horizontal="right" wrapText="1"/>
    </xf>
    <xf numFmtId="4" fontId="10" fillId="2" borderId="22" xfId="0" applyNumberFormat="1" applyFont="1" applyFill="1" applyBorder="1" applyAlignment="1">
      <alignment horizontal="center" vertical="center"/>
    </xf>
    <xf numFmtId="4" fontId="10" fillId="2" borderId="23" xfId="0" applyNumberFormat="1" applyFont="1" applyFill="1" applyBorder="1" applyAlignment="1">
      <alignment horizontal="center" vertical="center"/>
    </xf>
    <xf numFmtId="4" fontId="17" fillId="2" borderId="59" xfId="0" applyNumberFormat="1" applyFont="1" applyFill="1" applyBorder="1" applyAlignment="1">
      <alignment horizontal="center" vertical="center"/>
    </xf>
    <xf numFmtId="0" fontId="19" fillId="2" borderId="3" xfId="0" applyFont="1" applyFill="1" applyBorder="1" applyAlignment="1">
      <alignment horizontal="right" wrapText="1"/>
    </xf>
    <xf numFmtId="0" fontId="17" fillId="2" borderId="3" xfId="0" applyFont="1" applyFill="1" applyBorder="1" applyAlignment="1">
      <alignment horizontal="center" vertical="center"/>
    </xf>
    <xf numFmtId="0" fontId="17" fillId="2" borderId="3" xfId="0" applyFont="1" applyFill="1" applyBorder="1" applyAlignment="1">
      <alignment horizontal="center" wrapText="1"/>
    </xf>
    <xf numFmtId="0" fontId="19" fillId="2" borderId="3" xfId="0" applyFont="1" applyFill="1" applyBorder="1" applyAlignment="1">
      <alignment horizontal="center" vertical="center"/>
    </xf>
    <xf numFmtId="0" fontId="19" fillId="0" borderId="3" xfId="0" applyFont="1" applyBorder="1" applyAlignment="1" applyProtection="1">
      <alignment horizontal="right" wrapText="1"/>
      <protection locked="0"/>
    </xf>
    <xf numFmtId="0" fontId="19" fillId="2" borderId="57" xfId="0" applyFont="1" applyFill="1" applyBorder="1" applyAlignment="1">
      <alignment horizontal="center" vertical="center"/>
    </xf>
    <xf numFmtId="0" fontId="19" fillId="0" borderId="57" xfId="0" applyFont="1" applyBorder="1" applyAlignment="1" applyProtection="1">
      <alignment horizontal="right" wrapText="1"/>
      <protection locked="0"/>
    </xf>
    <xf numFmtId="4" fontId="17" fillId="2" borderId="83" xfId="0" applyNumberFormat="1" applyFont="1" applyFill="1" applyBorder="1" applyAlignment="1">
      <alignment horizontal="center" vertical="center" wrapText="1"/>
    </xf>
    <xf numFmtId="4" fontId="17" fillId="2" borderId="57" xfId="0" applyNumberFormat="1" applyFont="1" applyFill="1" applyBorder="1" applyAlignment="1">
      <alignment horizontal="center" vertical="center"/>
    </xf>
    <xf numFmtId="4" fontId="10" fillId="2" borderId="130" xfId="0" applyNumberFormat="1" applyFont="1" applyFill="1" applyBorder="1" applyAlignment="1">
      <alignment horizontal="center" vertical="center"/>
    </xf>
    <xf numFmtId="4" fontId="10" fillId="2" borderId="35" xfId="0" applyNumberFormat="1" applyFont="1" applyFill="1" applyBorder="1" applyAlignment="1">
      <alignment horizontal="center" vertical="center"/>
    </xf>
    <xf numFmtId="4" fontId="10" fillId="2" borderId="58" xfId="0" applyNumberFormat="1" applyFont="1" applyFill="1" applyBorder="1" applyAlignment="1">
      <alignment horizontal="center" vertical="center"/>
    </xf>
    <xf numFmtId="4" fontId="17" fillId="2" borderId="103" xfId="0" applyNumberFormat="1" applyFont="1" applyFill="1" applyBorder="1" applyAlignment="1">
      <alignment horizontal="center" vertical="center"/>
    </xf>
    <xf numFmtId="4" fontId="10" fillId="2" borderId="57" xfId="0" applyNumberFormat="1" applyFont="1" applyFill="1" applyBorder="1" applyAlignment="1">
      <alignment horizontal="center" vertical="center"/>
    </xf>
    <xf numFmtId="4" fontId="10" fillId="0" borderId="50" xfId="0" applyNumberFormat="1" applyFont="1" applyBorder="1" applyAlignment="1" applyProtection="1">
      <alignment horizontal="center" vertical="center" wrapText="1"/>
      <protection locked="0"/>
    </xf>
    <xf numFmtId="4" fontId="10" fillId="0" borderId="37" xfId="0" applyNumberFormat="1" applyFont="1" applyBorder="1" applyAlignment="1" applyProtection="1">
      <alignment horizontal="center" vertical="center"/>
      <protection locked="0"/>
    </xf>
    <xf numFmtId="4" fontId="10" fillId="0" borderId="38" xfId="0" applyNumberFormat="1" applyFont="1" applyBorder="1" applyAlignment="1" applyProtection="1">
      <alignment horizontal="center" vertical="center"/>
      <protection locked="0"/>
    </xf>
    <xf numFmtId="4" fontId="10" fillId="0" borderId="50" xfId="0" applyNumberFormat="1" applyFont="1" applyBorder="1" applyAlignment="1" applyProtection="1">
      <alignment horizontal="center" vertical="center"/>
      <protection locked="0"/>
    </xf>
    <xf numFmtId="4" fontId="10" fillId="0" borderId="6" xfId="0" applyNumberFormat="1" applyFont="1" applyBorder="1" applyAlignment="1" applyProtection="1">
      <alignment horizontal="center" vertical="center"/>
      <protection locked="0"/>
    </xf>
    <xf numFmtId="4" fontId="10" fillId="0" borderId="28" xfId="0" applyNumberFormat="1" applyFont="1" applyBorder="1" applyAlignment="1" applyProtection="1">
      <alignment horizontal="center" vertical="center"/>
      <protection locked="0"/>
    </xf>
    <xf numFmtId="4" fontId="17" fillId="2" borderId="21" xfId="0" applyNumberFormat="1" applyFont="1" applyFill="1" applyBorder="1" applyAlignment="1">
      <alignment horizontal="center" vertical="center"/>
    </xf>
    <xf numFmtId="4" fontId="10" fillId="0" borderId="22" xfId="0" applyNumberFormat="1" applyFont="1" applyBorder="1" applyAlignment="1" applyProtection="1">
      <alignment horizontal="center" vertical="center"/>
      <protection locked="0"/>
    </xf>
    <xf numFmtId="4" fontId="10" fillId="0" borderId="23" xfId="0" applyNumberFormat="1" applyFont="1" applyBorder="1" applyAlignment="1" applyProtection="1">
      <alignment horizontal="center" vertical="center"/>
      <protection locked="0"/>
    </xf>
    <xf numFmtId="4" fontId="10" fillId="0" borderId="58" xfId="0" applyNumberFormat="1" applyFont="1" applyBorder="1" applyAlignment="1" applyProtection="1">
      <alignment horizontal="center" vertical="center"/>
      <protection locked="0"/>
    </xf>
    <xf numFmtId="4" fontId="10" fillId="0" borderId="4" xfId="0" applyNumberFormat="1" applyFont="1" applyBorder="1" applyAlignment="1" applyProtection="1">
      <alignment horizontal="center" vertical="center"/>
      <protection locked="0"/>
    </xf>
    <xf numFmtId="4" fontId="10" fillId="0" borderId="24" xfId="0" applyNumberFormat="1" applyFont="1" applyBorder="1" applyAlignment="1" applyProtection="1">
      <alignment horizontal="center" vertical="center"/>
      <protection locked="0"/>
    </xf>
    <xf numFmtId="4" fontId="10" fillId="0" borderId="19" xfId="0" applyNumberFormat="1" applyFont="1" applyBorder="1" applyAlignment="1" applyProtection="1">
      <alignment horizontal="center" vertical="center"/>
      <protection locked="0"/>
    </xf>
    <xf numFmtId="4" fontId="10" fillId="0" borderId="20" xfId="0" applyNumberFormat="1" applyFont="1" applyBorder="1" applyAlignment="1" applyProtection="1">
      <alignment horizontal="center" vertical="center"/>
      <protection locked="0"/>
    </xf>
    <xf numFmtId="4" fontId="10" fillId="0" borderId="8" xfId="0" applyNumberFormat="1" applyFont="1" applyBorder="1" applyAlignment="1" applyProtection="1">
      <alignment horizontal="center" vertical="center"/>
      <protection locked="0"/>
    </xf>
    <xf numFmtId="4" fontId="10" fillId="0" borderId="3" xfId="0" applyNumberFormat="1" applyFont="1" applyBorder="1" applyAlignment="1" applyProtection="1">
      <alignment horizontal="center" vertical="center"/>
      <protection locked="0"/>
    </xf>
    <xf numFmtId="4" fontId="10" fillId="0" borderId="21" xfId="0" applyNumberFormat="1" applyFont="1" applyBorder="1" applyAlignment="1" applyProtection="1">
      <alignment horizontal="center" vertical="center"/>
      <protection locked="0"/>
    </xf>
    <xf numFmtId="4" fontId="10" fillId="0" borderId="130" xfId="0" applyNumberFormat="1" applyFont="1" applyBorder="1" applyAlignment="1" applyProtection="1">
      <alignment horizontal="center" vertical="center"/>
      <protection locked="0"/>
    </xf>
    <xf numFmtId="4" fontId="10" fillId="0" borderId="35" xfId="0" applyNumberFormat="1" applyFont="1" applyBorder="1" applyAlignment="1" applyProtection="1">
      <alignment horizontal="center" vertical="center"/>
      <protection locked="0"/>
    </xf>
    <xf numFmtId="4" fontId="10" fillId="0" borderId="131" xfId="0" applyNumberFormat="1" applyFont="1" applyBorder="1" applyAlignment="1" applyProtection="1">
      <alignment horizontal="center" vertical="center"/>
      <protection locked="0"/>
    </xf>
    <xf numFmtId="4" fontId="10" fillId="0" borderId="57" xfId="0" applyNumberFormat="1" applyFont="1" applyBorder="1" applyAlignment="1" applyProtection="1">
      <alignment horizontal="center" vertical="center"/>
      <protection locked="0"/>
    </xf>
    <xf numFmtId="4" fontId="10" fillId="0" borderId="102" xfId="0" applyNumberFormat="1" applyFont="1" applyBorder="1" applyAlignment="1" applyProtection="1">
      <alignment horizontal="center" vertical="center"/>
      <protection locked="0"/>
    </xf>
    <xf numFmtId="4" fontId="17" fillId="0" borderId="57" xfId="0" applyNumberFormat="1" applyFont="1" applyBorder="1" applyAlignment="1" applyProtection="1">
      <alignment horizontal="center" vertical="center" wrapText="1"/>
      <protection locked="0"/>
    </xf>
    <xf numFmtId="4" fontId="11" fillId="0" borderId="0" xfId="0" applyNumberFormat="1" applyFont="1"/>
    <xf numFmtId="4" fontId="10" fillId="2" borderId="50" xfId="0" applyNumberFormat="1" applyFont="1" applyFill="1" applyBorder="1" applyAlignment="1">
      <alignment horizontal="center" vertical="center" wrapText="1"/>
    </xf>
    <xf numFmtId="4" fontId="10" fillId="2" borderId="51" xfId="0" applyNumberFormat="1" applyFont="1" applyFill="1" applyBorder="1" applyAlignment="1">
      <alignment horizontal="center" vertical="center" wrapText="1"/>
    </xf>
    <xf numFmtId="0" fontId="19" fillId="2" borderId="7" xfId="0" applyFont="1" applyFill="1" applyBorder="1" applyAlignment="1">
      <alignment horizontal="center" vertical="center"/>
    </xf>
    <xf numFmtId="4" fontId="10" fillId="2" borderId="126" xfId="0" applyNumberFormat="1" applyFont="1" applyFill="1" applyBorder="1" applyAlignment="1">
      <alignment horizontal="center" vertical="center" wrapText="1"/>
    </xf>
    <xf numFmtId="4" fontId="10" fillId="2" borderId="130" xfId="0" applyNumberFormat="1" applyFont="1" applyFill="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131"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2" borderId="103" xfId="0" applyNumberFormat="1" applyFont="1" applyFill="1" applyBorder="1" applyAlignment="1">
      <alignment horizontal="center" vertical="center" wrapText="1"/>
    </xf>
    <xf numFmtId="4" fontId="10" fillId="2" borderId="10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4" fontId="19" fillId="2" borderId="132" xfId="0" applyNumberFormat="1" applyFont="1" applyFill="1" applyBorder="1" applyAlignment="1">
      <alignment horizontal="center" vertical="center" wrapText="1"/>
    </xf>
    <xf numFmtId="4" fontId="19" fillId="2" borderId="10" xfId="0" applyNumberFormat="1" applyFont="1" applyFill="1" applyBorder="1" applyAlignment="1" applyProtection="1">
      <alignment horizontal="center" vertical="center" wrapText="1"/>
      <protection hidden="1"/>
    </xf>
    <xf numFmtId="0" fontId="10" fillId="2" borderId="6" xfId="0" applyFont="1" applyFill="1" applyBorder="1" applyAlignment="1">
      <alignment horizontal="left" vertical="center" wrapText="1"/>
    </xf>
    <xf numFmtId="2" fontId="17" fillId="2" borderId="26"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xf>
    <xf numFmtId="2" fontId="10" fillId="0" borderId="16" xfId="0" applyNumberFormat="1" applyFont="1" applyBorder="1" applyAlignment="1" applyProtection="1">
      <alignment horizontal="center" vertical="center"/>
      <protection locked="0"/>
    </xf>
    <xf numFmtId="2" fontId="10" fillId="0" borderId="17" xfId="0" applyNumberFormat="1" applyFont="1" applyBorder="1" applyAlignment="1" applyProtection="1">
      <alignment horizontal="center" vertical="center"/>
      <protection locked="0"/>
    </xf>
    <xf numFmtId="2" fontId="10" fillId="0" borderId="18" xfId="0" applyNumberFormat="1" applyFont="1" applyBorder="1" applyAlignment="1" applyProtection="1">
      <alignment horizontal="center" vertical="center"/>
      <protection locked="0"/>
    </xf>
    <xf numFmtId="2" fontId="10" fillId="0" borderId="25" xfId="0" applyNumberFormat="1" applyFont="1" applyBorder="1" applyAlignment="1" applyProtection="1">
      <alignment horizontal="center" vertical="center"/>
      <protection locked="0"/>
    </xf>
    <xf numFmtId="2" fontId="10" fillId="0" borderId="5" xfId="0" applyNumberFormat="1" applyFont="1" applyBorder="1" applyAlignment="1" applyProtection="1">
      <alignment horizontal="center" vertical="center"/>
      <protection locked="0"/>
    </xf>
    <xf numFmtId="2" fontId="17" fillId="2" borderId="51" xfId="0" applyNumberFormat="1" applyFont="1" applyFill="1" applyBorder="1" applyAlignment="1">
      <alignment horizontal="center" vertical="center"/>
    </xf>
    <xf numFmtId="2" fontId="10" fillId="0" borderId="53" xfId="0" applyNumberFormat="1" applyFont="1" applyBorder="1" applyAlignment="1" applyProtection="1">
      <alignment horizontal="center" vertical="center"/>
      <protection locked="0"/>
    </xf>
    <xf numFmtId="0" fontId="10" fillId="2" borderId="3" xfId="0" applyFont="1" applyFill="1" applyBorder="1" applyAlignment="1">
      <alignment horizontal="left" vertical="center" wrapText="1"/>
    </xf>
    <xf numFmtId="2" fontId="17" fillId="2" borderId="27"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xf>
    <xf numFmtId="2" fontId="10" fillId="0" borderId="19" xfId="0" applyNumberFormat="1" applyFont="1" applyBorder="1" applyAlignment="1" applyProtection="1">
      <alignment horizontal="center" vertical="center"/>
      <protection locked="0"/>
    </xf>
    <xf numFmtId="2" fontId="10" fillId="0" borderId="20" xfId="0" applyNumberFormat="1" applyFont="1" applyBorder="1" applyAlignment="1" applyProtection="1">
      <alignment horizontal="center" vertical="center"/>
      <protection locked="0"/>
    </xf>
    <xf numFmtId="2" fontId="10" fillId="0" borderId="21" xfId="0" applyNumberFormat="1" applyFont="1" applyBorder="1" applyAlignment="1" applyProtection="1">
      <alignment horizontal="center" vertical="center"/>
      <protection locked="0"/>
    </xf>
    <xf numFmtId="2" fontId="10" fillId="0" borderId="8" xfId="0" applyNumberFormat="1" applyFont="1" applyBorder="1" applyAlignment="1" applyProtection="1">
      <alignment horizontal="center" vertical="center"/>
      <protection locked="0"/>
    </xf>
    <xf numFmtId="2" fontId="10" fillId="0" borderId="3" xfId="0" applyNumberFormat="1" applyFont="1" applyBorder="1" applyAlignment="1" applyProtection="1">
      <alignment horizontal="center" vertical="center"/>
      <protection locked="0"/>
    </xf>
    <xf numFmtId="2" fontId="10" fillId="0" borderId="56" xfId="0" applyNumberFormat="1" applyFont="1" applyBorder="1" applyAlignment="1" applyProtection="1">
      <alignment horizontal="center" vertical="center"/>
      <protection locked="0"/>
    </xf>
    <xf numFmtId="0" fontId="10" fillId="2" borderId="4" xfId="0" applyFont="1" applyFill="1" applyBorder="1" applyAlignment="1">
      <alignment horizontal="left" vertical="center" wrapText="1"/>
    </xf>
    <xf numFmtId="2" fontId="17" fillId="2" borderId="29" xfId="0" applyNumberFormat="1" applyFont="1" applyFill="1" applyBorder="1" applyAlignment="1">
      <alignment horizontal="center" vertical="center" wrapText="1"/>
    </xf>
    <xf numFmtId="2" fontId="17" fillId="2" borderId="4" xfId="0" applyNumberFormat="1" applyFont="1" applyFill="1" applyBorder="1" applyAlignment="1">
      <alignment horizontal="center" vertical="center"/>
    </xf>
    <xf numFmtId="2" fontId="10" fillId="0" borderId="22" xfId="0" applyNumberFormat="1" applyFont="1" applyBorder="1" applyAlignment="1" applyProtection="1">
      <alignment horizontal="center" vertical="center"/>
      <protection locked="0"/>
    </xf>
    <xf numFmtId="2" fontId="10" fillId="0" borderId="23" xfId="0" applyNumberFormat="1" applyFont="1" applyBorder="1" applyAlignment="1" applyProtection="1">
      <alignment horizontal="center" vertical="center"/>
      <protection locked="0"/>
    </xf>
    <xf numFmtId="2" fontId="10" fillId="0" borderId="24" xfId="0" applyNumberFormat="1" applyFont="1" applyBorder="1" applyAlignment="1" applyProtection="1">
      <alignment horizontal="center" vertical="center"/>
      <protection locked="0"/>
    </xf>
    <xf numFmtId="2" fontId="10" fillId="0" borderId="58" xfId="0" applyNumberFormat="1" applyFont="1" applyBorder="1" applyAlignment="1" applyProtection="1">
      <alignment horizontal="center" vertical="center"/>
      <protection locked="0"/>
    </xf>
    <xf numFmtId="2" fontId="10" fillId="0" borderId="4" xfId="0" applyNumberFormat="1" applyFont="1" applyBorder="1" applyAlignment="1" applyProtection="1">
      <alignment horizontal="center" vertical="center"/>
      <protection locked="0"/>
    </xf>
    <xf numFmtId="2" fontId="10" fillId="0" borderId="59" xfId="0" applyNumberFormat="1" applyFont="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2" borderId="75" xfId="0" applyFont="1" applyFill="1" applyBorder="1" applyAlignment="1">
      <alignment horizontal="left" vertical="center" wrapText="1"/>
    </xf>
    <xf numFmtId="2" fontId="17" fillId="2" borderId="74" xfId="0" applyNumberFormat="1" applyFont="1" applyFill="1" applyBorder="1" applyAlignment="1">
      <alignment horizontal="center" vertical="center" wrapText="1"/>
    </xf>
    <xf numFmtId="2" fontId="17" fillId="2" borderId="75" xfId="0" applyNumberFormat="1" applyFont="1" applyFill="1" applyBorder="1" applyAlignment="1">
      <alignment horizontal="center" vertical="center"/>
    </xf>
    <xf numFmtId="2" fontId="10" fillId="0" borderId="76" xfId="0" applyNumberFormat="1" applyFont="1" applyBorder="1" applyAlignment="1" applyProtection="1">
      <alignment horizontal="center" vertical="center"/>
      <protection locked="0"/>
    </xf>
    <xf numFmtId="2" fontId="10" fillId="0" borderId="77" xfId="0" applyNumberFormat="1" applyFont="1" applyBorder="1" applyAlignment="1" applyProtection="1">
      <alignment horizontal="center" vertical="center"/>
      <protection locked="0"/>
    </xf>
    <xf numFmtId="2" fontId="10" fillId="0" borderId="78" xfId="0" applyNumberFormat="1" applyFont="1" applyBorder="1" applyAlignment="1" applyProtection="1">
      <alignment horizontal="center" vertical="center"/>
      <protection locked="0"/>
    </xf>
    <xf numFmtId="2" fontId="10" fillId="0" borderId="133" xfId="0" applyNumberFormat="1" applyFont="1" applyBorder="1" applyAlignment="1" applyProtection="1">
      <alignment horizontal="center" vertical="center"/>
      <protection locked="0"/>
    </xf>
    <xf numFmtId="2" fontId="10" fillId="0" borderId="75" xfId="0" applyNumberFormat="1" applyFont="1" applyBorder="1" applyAlignment="1" applyProtection="1">
      <alignment horizontal="center" vertical="center"/>
      <protection locked="0"/>
    </xf>
    <xf numFmtId="2" fontId="10" fillId="0" borderId="79" xfId="0" applyNumberFormat="1" applyFont="1" applyBorder="1" applyAlignment="1" applyProtection="1">
      <alignment horizontal="center" vertical="center"/>
      <protection locked="0"/>
    </xf>
    <xf numFmtId="2" fontId="17" fillId="2" borderId="44" xfId="0" applyNumberFormat="1" applyFont="1" applyFill="1" applyBorder="1" applyAlignment="1">
      <alignment horizontal="center" vertical="center" wrapText="1"/>
    </xf>
    <xf numFmtId="2" fontId="17" fillId="2" borderId="43" xfId="0" applyNumberFormat="1" applyFont="1" applyFill="1" applyBorder="1" applyAlignment="1">
      <alignment horizontal="center" vertical="center" wrapText="1"/>
    </xf>
    <xf numFmtId="2" fontId="17" fillId="2" borderId="45" xfId="0" applyNumberFormat="1" applyFont="1" applyFill="1" applyBorder="1" applyAlignment="1">
      <alignment horizontal="center" vertical="center" wrapText="1"/>
    </xf>
    <xf numFmtId="2" fontId="17" fillId="2" borderId="46" xfId="0" applyNumberFormat="1" applyFont="1" applyFill="1" applyBorder="1" applyAlignment="1">
      <alignment horizontal="center" vertical="center" wrapText="1"/>
    </xf>
    <xf numFmtId="2" fontId="17" fillId="2" borderId="47" xfId="0" applyNumberFormat="1" applyFont="1" applyFill="1" applyBorder="1" applyAlignment="1">
      <alignment horizontal="center" vertical="center" wrapText="1"/>
    </xf>
    <xf numFmtId="2" fontId="17" fillId="2" borderId="117" xfId="0" applyNumberFormat="1" applyFont="1" applyFill="1" applyBorder="1" applyAlignment="1">
      <alignment horizontal="center" vertical="center" wrapText="1"/>
    </xf>
    <xf numFmtId="2" fontId="17" fillId="2" borderId="48"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wrapText="1"/>
    </xf>
    <xf numFmtId="2" fontId="17" fillId="2" borderId="37" xfId="0" applyNumberFormat="1" applyFont="1" applyFill="1" applyBorder="1" applyAlignment="1">
      <alignment horizontal="center" vertical="center" wrapText="1"/>
    </xf>
    <xf numFmtId="2" fontId="17" fillId="2" borderId="38" xfId="0" applyNumberFormat="1" applyFont="1" applyFill="1" applyBorder="1" applyAlignment="1">
      <alignment horizontal="center" vertical="center" wrapText="1"/>
    </xf>
    <xf numFmtId="2" fontId="17" fillId="2" borderId="28" xfId="0" applyNumberFormat="1" applyFont="1" applyFill="1" applyBorder="1" applyAlignment="1">
      <alignment horizontal="center" vertical="center" wrapText="1"/>
    </xf>
    <xf numFmtId="2" fontId="17" fillId="2" borderId="50" xfId="0" applyNumberFormat="1" applyFont="1" applyFill="1" applyBorder="1" applyAlignment="1">
      <alignment horizontal="center" vertical="center" wrapText="1"/>
    </xf>
    <xf numFmtId="2" fontId="17" fillId="2" borderId="51" xfId="0" applyNumberFormat="1" applyFont="1" applyFill="1" applyBorder="1" applyAlignment="1">
      <alignment horizontal="center" vertical="center" wrapText="1"/>
    </xf>
    <xf numFmtId="2" fontId="10" fillId="0" borderId="26" xfId="0" applyNumberFormat="1" applyFont="1" applyBorder="1" applyAlignment="1" applyProtection="1">
      <alignment horizontal="center" vertical="center" wrapText="1"/>
      <protection locked="0"/>
    </xf>
    <xf numFmtId="2" fontId="10" fillId="2" borderId="37" xfId="0" applyNumberFormat="1" applyFont="1" applyFill="1" applyBorder="1" applyAlignment="1">
      <alignment horizontal="center" vertical="center" wrapText="1"/>
    </xf>
    <xf numFmtId="2" fontId="10" fillId="2" borderId="38" xfId="0" applyNumberFormat="1" applyFont="1" applyFill="1" applyBorder="1" applyAlignment="1">
      <alignment horizontal="center" vertical="center" wrapText="1"/>
    </xf>
    <xf numFmtId="2" fontId="10" fillId="2" borderId="28" xfId="0" applyNumberFormat="1" applyFont="1" applyFill="1" applyBorder="1" applyAlignment="1">
      <alignment horizontal="center" vertical="center" wrapText="1"/>
    </xf>
    <xf numFmtId="2" fontId="10" fillId="2" borderId="50" xfId="0" applyNumberFormat="1" applyFont="1" applyFill="1" applyBorder="1" applyAlignment="1">
      <alignment horizontal="center" vertical="center" wrapText="1"/>
    </xf>
    <xf numFmtId="2" fontId="10" fillId="2" borderId="51" xfId="0" applyNumberFormat="1" applyFont="1" applyFill="1" applyBorder="1" applyAlignment="1">
      <alignment horizontal="center" vertical="center" wrapText="1"/>
    </xf>
    <xf numFmtId="2" fontId="10" fillId="2" borderId="26" xfId="0" applyNumberFormat="1" applyFont="1" applyFill="1" applyBorder="1" applyAlignment="1">
      <alignment horizontal="center" vertical="center" wrapText="1"/>
    </xf>
    <xf numFmtId="2" fontId="10" fillId="2" borderId="20" xfId="0" applyNumberFormat="1" applyFont="1" applyFill="1" applyBorder="1" applyAlignment="1">
      <alignment horizontal="center" vertical="center" wrapText="1"/>
    </xf>
    <xf numFmtId="2" fontId="10" fillId="2" borderId="55" xfId="0" applyNumberFormat="1" applyFont="1" applyFill="1" applyBorder="1" applyAlignment="1">
      <alignment horizontal="center" vertical="center" wrapText="1"/>
    </xf>
    <xf numFmtId="2" fontId="17" fillId="2" borderId="20" xfId="0" applyNumberFormat="1" applyFont="1" applyFill="1" applyBorder="1" applyAlignment="1">
      <alignment horizontal="center" vertical="center" wrapText="1"/>
    </xf>
    <xf numFmtId="2" fontId="17" fillId="2" borderId="134" xfId="0" applyNumberFormat="1" applyFont="1" applyFill="1" applyBorder="1" applyAlignment="1">
      <alignment horizontal="center" vertical="center" wrapText="1"/>
    </xf>
    <xf numFmtId="2" fontId="10" fillId="2" borderId="134" xfId="0" applyNumberFormat="1" applyFont="1" applyFill="1" applyBorder="1" applyAlignment="1">
      <alignment horizontal="center" vertical="center" wrapText="1"/>
    </xf>
    <xf numFmtId="2" fontId="17" fillId="2" borderId="19" xfId="0" applyNumberFormat="1" applyFont="1" applyFill="1" applyBorder="1" applyAlignment="1">
      <alignment horizontal="center" vertical="center"/>
    </xf>
    <xf numFmtId="2" fontId="17" fillId="2" borderId="20" xfId="0" applyNumberFormat="1" applyFont="1" applyFill="1" applyBorder="1" applyAlignment="1">
      <alignment horizontal="center" vertical="center"/>
    </xf>
    <xf numFmtId="2" fontId="17" fillId="2" borderId="21" xfId="0" applyNumberFormat="1" applyFont="1" applyFill="1" applyBorder="1" applyAlignment="1">
      <alignment horizontal="center" vertical="center"/>
    </xf>
    <xf numFmtId="2" fontId="17" fillId="2" borderId="8" xfId="0" applyNumberFormat="1" applyFont="1" applyFill="1" applyBorder="1" applyAlignment="1">
      <alignment horizontal="center" vertical="center"/>
    </xf>
    <xf numFmtId="2" fontId="17" fillId="2" borderId="56" xfId="0" applyNumberFormat="1" applyFont="1" applyFill="1" applyBorder="1" applyAlignment="1">
      <alignment horizontal="center" vertical="center"/>
    </xf>
    <xf numFmtId="2" fontId="17" fillId="2" borderId="56" xfId="0" applyNumberFormat="1" applyFont="1" applyFill="1" applyBorder="1" applyAlignment="1">
      <alignment horizontal="center" vertical="center" wrapText="1"/>
    </xf>
    <xf numFmtId="2" fontId="17" fillId="2" borderId="19" xfId="0" applyNumberFormat="1" applyFont="1" applyFill="1" applyBorder="1" applyAlignment="1">
      <alignment horizontal="center" vertical="center" wrapText="1"/>
    </xf>
    <xf numFmtId="2" fontId="17" fillId="2" borderId="8"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wrapText="1"/>
    </xf>
    <xf numFmtId="2" fontId="17" fillId="2" borderId="21" xfId="0" applyNumberFormat="1" applyFont="1" applyFill="1" applyBorder="1" applyAlignment="1">
      <alignment horizontal="center" vertical="center" wrapText="1"/>
    </xf>
    <xf numFmtId="2" fontId="10" fillId="0" borderId="27" xfId="0" applyNumberFormat="1" applyFont="1" applyBorder="1" applyAlignment="1" applyProtection="1">
      <alignment horizontal="center" vertical="center" wrapText="1"/>
      <protection locked="0"/>
    </xf>
    <xf numFmtId="2" fontId="10" fillId="2" borderId="135" xfId="0" applyNumberFormat="1" applyFont="1" applyFill="1" applyBorder="1" applyAlignment="1">
      <alignment horizontal="center" vertical="center" wrapText="1"/>
    </xf>
    <xf numFmtId="2" fontId="10" fillId="2" borderId="34" xfId="0" applyNumberFormat="1" applyFont="1" applyFill="1" applyBorder="1" applyAlignment="1">
      <alignment horizontal="center" vertical="center" wrapText="1"/>
    </xf>
    <xf numFmtId="2" fontId="10" fillId="2" borderId="36" xfId="0" applyNumberFormat="1" applyFont="1" applyFill="1" applyBorder="1" applyAlignment="1">
      <alignment horizontal="center" vertical="center" wrapText="1"/>
    </xf>
    <xf numFmtId="2" fontId="10" fillId="2" borderId="136" xfId="0" applyNumberFormat="1" applyFont="1" applyFill="1" applyBorder="1" applyAlignment="1">
      <alignment horizontal="center" vertical="center" wrapText="1"/>
    </xf>
    <xf numFmtId="2" fontId="10" fillId="2" borderId="126" xfId="0" applyNumberFormat="1" applyFont="1" applyFill="1" applyBorder="1" applyAlignment="1">
      <alignment horizontal="center" vertical="center" wrapText="1"/>
    </xf>
    <xf numFmtId="2" fontId="10" fillId="2" borderId="137" xfId="0" applyNumberFormat="1"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wrapText="1"/>
    </xf>
    <xf numFmtId="2" fontId="17" fillId="2" borderId="30" xfId="0" applyNumberFormat="1" applyFont="1" applyFill="1" applyBorder="1" applyAlignment="1">
      <alignment horizontal="center" vertical="center" wrapText="1"/>
    </xf>
    <xf numFmtId="2" fontId="17" fillId="2" borderId="7" xfId="0" applyNumberFormat="1" applyFont="1" applyFill="1" applyBorder="1" applyAlignment="1">
      <alignment horizontal="center" vertical="center"/>
    </xf>
    <xf numFmtId="0" fontId="17" fillId="2" borderId="40" xfId="0" applyFont="1" applyFill="1" applyBorder="1" applyAlignment="1">
      <alignment horizontal="center" vertical="center"/>
    </xf>
    <xf numFmtId="0" fontId="17" fillId="2" borderId="126" xfId="0" applyFont="1" applyFill="1" applyBorder="1" applyAlignment="1">
      <alignment horizontal="center" vertical="center" wrapText="1"/>
    </xf>
    <xf numFmtId="2" fontId="17" fillId="2" borderId="40" xfId="0" applyNumberFormat="1" applyFont="1" applyFill="1" applyBorder="1" applyAlignment="1">
      <alignment horizontal="center" vertical="center" wrapText="1"/>
    </xf>
    <xf numFmtId="2" fontId="17" fillId="2" borderId="2" xfId="0" applyNumberFormat="1" applyFont="1" applyFill="1" applyBorder="1" applyAlignment="1">
      <alignment horizontal="center" vertical="center"/>
    </xf>
    <xf numFmtId="2" fontId="17" fillId="2" borderId="10" xfId="0" applyNumberFormat="1" applyFont="1" applyFill="1" applyBorder="1" applyAlignment="1">
      <alignment horizontal="center" vertical="center"/>
    </xf>
    <xf numFmtId="2" fontId="17" fillId="2" borderId="11" xfId="0" applyNumberFormat="1" applyFont="1" applyFill="1" applyBorder="1" applyAlignment="1">
      <alignment horizontal="center" vertical="center"/>
    </xf>
    <xf numFmtId="2" fontId="17" fillId="2" borderId="132" xfId="0" applyNumberFormat="1" applyFont="1" applyFill="1" applyBorder="1" applyAlignment="1">
      <alignment horizontal="center" vertical="center"/>
    </xf>
    <xf numFmtId="2" fontId="17" fillId="2" borderId="41" xfId="0" applyNumberFormat="1" applyFont="1" applyFill="1" applyBorder="1" applyAlignment="1">
      <alignment horizontal="center" vertical="center"/>
    </xf>
    <xf numFmtId="2" fontId="17" fillId="2" borderId="12" xfId="0" applyNumberFormat="1" applyFont="1" applyFill="1" applyBorder="1" applyAlignment="1">
      <alignment horizontal="center" vertical="center"/>
    </xf>
    <xf numFmtId="0" fontId="17" fillId="2" borderId="2" xfId="1" applyFont="1" applyFill="1" applyBorder="1" applyAlignment="1">
      <alignment horizontal="center" vertical="center"/>
    </xf>
    <xf numFmtId="0" fontId="17" fillId="2" borderId="138" xfId="1" applyFont="1" applyFill="1" applyBorder="1" applyAlignment="1">
      <alignment horizontal="center" vertical="center"/>
    </xf>
    <xf numFmtId="167" fontId="17" fillId="2" borderId="2" xfId="1" applyNumberFormat="1" applyFont="1" applyFill="1" applyBorder="1" applyAlignment="1">
      <alignment horizontal="center" vertical="center" wrapText="1"/>
    </xf>
    <xf numFmtId="3" fontId="17" fillId="2" borderId="87" xfId="1" applyNumberFormat="1" applyFont="1" applyFill="1" applyBorder="1" applyAlignment="1">
      <alignment horizontal="center" vertical="center" wrapText="1"/>
    </xf>
    <xf numFmtId="3" fontId="17" fillId="2" borderId="41" xfId="1" applyNumberFormat="1" applyFont="1" applyFill="1" applyBorder="1" applyAlignment="1">
      <alignment horizontal="center" vertical="center" wrapText="1"/>
    </xf>
    <xf numFmtId="0" fontId="65" fillId="0" borderId="0" xfId="1" applyAlignment="1">
      <alignment wrapText="1"/>
    </xf>
    <xf numFmtId="0" fontId="17" fillId="2" borderId="5" xfId="1" applyFont="1" applyFill="1" applyBorder="1" applyAlignment="1">
      <alignment horizontal="center" vertical="center"/>
    </xf>
    <xf numFmtId="0" fontId="17" fillId="2" borderId="138" xfId="1" applyFont="1" applyFill="1" applyBorder="1" applyAlignment="1">
      <alignment horizontal="center" vertical="center" wrapText="1"/>
    </xf>
    <xf numFmtId="0" fontId="17" fillId="2" borderId="52" xfId="1" applyFont="1" applyFill="1" applyBorder="1" applyAlignment="1">
      <alignment horizontal="center" vertical="center"/>
    </xf>
    <xf numFmtId="4" fontId="17" fillId="2" borderId="5" xfId="1" applyNumberFormat="1" applyFont="1" applyFill="1" applyBorder="1" applyAlignment="1">
      <alignment horizontal="center" vertical="center"/>
    </xf>
    <xf numFmtId="4" fontId="17" fillId="2" borderId="53" xfId="1" applyNumberFormat="1" applyFont="1" applyFill="1" applyBorder="1" applyAlignment="1">
      <alignment horizontal="center" vertical="center"/>
    </xf>
    <xf numFmtId="0" fontId="22" fillId="0" borderId="0" xfId="1" applyFont="1" applyAlignment="1">
      <alignment wrapText="1"/>
    </xf>
    <xf numFmtId="0" fontId="20" fillId="2" borderId="3" xfId="1" applyFont="1" applyFill="1" applyBorder="1" applyAlignment="1">
      <alignment horizontal="center" vertical="center"/>
    </xf>
    <xf numFmtId="0" fontId="20" fillId="2" borderId="56" xfId="1" applyFont="1" applyFill="1" applyBorder="1" applyAlignment="1">
      <alignment horizontal="right" vertical="center"/>
    </xf>
    <xf numFmtId="0" fontId="20" fillId="2" borderId="29" xfId="1" applyFont="1" applyFill="1" applyBorder="1" applyAlignment="1">
      <alignment horizontal="center" vertical="center"/>
    </xf>
    <xf numFmtId="168" fontId="17" fillId="2" borderId="6" xfId="1" applyNumberFormat="1" applyFont="1" applyFill="1" applyBorder="1" applyAlignment="1">
      <alignment horizontal="center" vertical="center"/>
    </xf>
    <xf numFmtId="4" fontId="17" fillId="2" borderId="56" xfId="1" applyNumberFormat="1" applyFont="1" applyFill="1" applyBorder="1" applyAlignment="1">
      <alignment horizontal="center" vertical="center"/>
    </xf>
    <xf numFmtId="0" fontId="19" fillId="2" borderId="3" xfId="1" applyFont="1" applyFill="1" applyBorder="1" applyAlignment="1">
      <alignment horizontal="center" vertical="center"/>
    </xf>
    <xf numFmtId="0" fontId="19" fillId="2" borderId="56" xfId="1" applyFont="1" applyFill="1" applyBorder="1" applyAlignment="1">
      <alignment horizontal="right" vertical="center"/>
    </xf>
    <xf numFmtId="0" fontId="19" fillId="2" borderId="29" xfId="1" applyFont="1" applyFill="1" applyBorder="1" applyAlignment="1">
      <alignment horizontal="center" vertical="center"/>
    </xf>
    <xf numFmtId="168" fontId="10" fillId="0" borderId="3" xfId="1" applyNumberFormat="1" applyFont="1" applyBorder="1" applyAlignment="1" applyProtection="1">
      <alignment horizontal="center" vertical="center"/>
      <protection locked="0"/>
    </xf>
    <xf numFmtId="0" fontId="19" fillId="2" borderId="59" xfId="1" applyFont="1" applyFill="1" applyBorder="1" applyAlignment="1">
      <alignment horizontal="right" vertical="center"/>
    </xf>
    <xf numFmtId="4" fontId="17" fillId="2" borderId="3" xfId="1" applyNumberFormat="1" applyFont="1" applyFill="1" applyBorder="1" applyAlignment="1">
      <alignment horizontal="center" vertical="center"/>
    </xf>
    <xf numFmtId="0" fontId="19" fillId="2" borderId="4" xfId="1" applyFont="1" applyFill="1" applyBorder="1" applyAlignment="1">
      <alignment horizontal="right" vertical="center"/>
    </xf>
    <xf numFmtId="168" fontId="10" fillId="0" borderId="7" xfId="1" applyNumberFormat="1" applyFont="1" applyBorder="1" applyAlignment="1" applyProtection="1">
      <alignment horizontal="center" vertical="center"/>
      <protection locked="0"/>
    </xf>
    <xf numFmtId="4" fontId="17" fillId="2" borderId="7" xfId="1" applyNumberFormat="1" applyFont="1" applyFill="1" applyBorder="1" applyAlignment="1">
      <alignment horizontal="center" vertical="center"/>
    </xf>
    <xf numFmtId="0" fontId="20" fillId="2" borderId="5" xfId="1" applyFont="1" applyFill="1" applyBorder="1" applyAlignment="1">
      <alignment horizontal="right" vertical="center" wrapText="1"/>
    </xf>
    <xf numFmtId="0" fontId="20" fillId="2" borderId="5" xfId="1" applyFont="1" applyFill="1" applyBorder="1" applyAlignment="1">
      <alignment horizontal="center" vertical="center"/>
    </xf>
    <xf numFmtId="4" fontId="10" fillId="0" borderId="56" xfId="1" applyNumberFormat="1" applyFont="1" applyBorder="1" applyAlignment="1" applyProtection="1">
      <alignment horizontal="center" vertical="center"/>
      <protection locked="0"/>
    </xf>
    <xf numFmtId="0" fontId="19" fillId="2" borderId="3" xfId="1" applyFont="1" applyFill="1" applyBorder="1" applyAlignment="1">
      <alignment horizontal="right" vertical="center"/>
    </xf>
    <xf numFmtId="4" fontId="10" fillId="0" borderId="59" xfId="1" applyNumberFormat="1" applyFont="1" applyBorder="1" applyAlignment="1" applyProtection="1">
      <alignment horizontal="center" vertical="center"/>
      <protection locked="0"/>
    </xf>
    <xf numFmtId="0" fontId="19" fillId="2" borderId="0" xfId="1" applyFont="1" applyFill="1" applyAlignment="1">
      <alignment horizontal="right" vertical="center"/>
    </xf>
    <xf numFmtId="0" fontId="19" fillId="2" borderId="126" xfId="1" applyFont="1" applyFill="1" applyBorder="1" applyAlignment="1">
      <alignment horizontal="center" vertical="center"/>
    </xf>
    <xf numFmtId="4" fontId="10" fillId="0" borderId="7" xfId="1" applyNumberFormat="1" applyFont="1" applyBorder="1" applyAlignment="1" applyProtection="1">
      <alignment horizontal="center" vertical="center"/>
      <protection locked="0"/>
    </xf>
    <xf numFmtId="0" fontId="17" fillId="2" borderId="86" xfId="1" applyFont="1" applyFill="1" applyBorder="1" applyAlignment="1">
      <alignment horizontal="center" vertical="center"/>
    </xf>
    <xf numFmtId="168" fontId="17" fillId="2" borderId="87" xfId="1" applyNumberFormat="1" applyFont="1" applyFill="1" applyBorder="1" applyAlignment="1">
      <alignment horizontal="center" vertical="center"/>
    </xf>
    <xf numFmtId="4" fontId="17" fillId="2" borderId="2" xfId="1" applyNumberFormat="1" applyFont="1" applyFill="1" applyBorder="1" applyAlignment="1">
      <alignment horizontal="center" vertical="center"/>
    </xf>
    <xf numFmtId="4" fontId="17" fillId="0" borderId="87" xfId="1" applyNumberFormat="1" applyFont="1" applyBorder="1" applyAlignment="1" applyProtection="1">
      <alignment horizontal="center" vertical="center"/>
      <protection locked="0"/>
    </xf>
    <xf numFmtId="4" fontId="10" fillId="2" borderId="2" xfId="1" applyNumberFormat="1" applyFont="1" applyFill="1" applyBorder="1" applyAlignment="1">
      <alignment horizontal="center" vertical="center"/>
    </xf>
    <xf numFmtId="0" fontId="17" fillId="2" borderId="139" xfId="1" applyFont="1" applyFill="1" applyBorder="1" applyAlignment="1">
      <alignment horizontal="center" vertical="center" wrapText="1"/>
    </xf>
    <xf numFmtId="4" fontId="17" fillId="0" borderId="41" xfId="1" applyNumberFormat="1" applyFont="1" applyBorder="1" applyAlignment="1" applyProtection="1">
      <alignment horizontal="center" vertical="center"/>
      <protection locked="0"/>
    </xf>
    <xf numFmtId="0" fontId="17" fillId="2" borderId="126" xfId="1" applyFont="1" applyFill="1" applyBorder="1" applyAlignment="1">
      <alignment horizontal="center" vertical="center"/>
    </xf>
    <xf numFmtId="0" fontId="17" fillId="2" borderId="140" xfId="1" applyFont="1" applyFill="1" applyBorder="1" applyAlignment="1">
      <alignment horizontal="center" vertical="center"/>
    </xf>
    <xf numFmtId="168" fontId="17" fillId="0" borderId="137" xfId="1" applyNumberFormat="1" applyFont="1" applyBorder="1" applyAlignment="1" applyProtection="1">
      <alignment horizontal="center" vertical="center"/>
      <protection locked="0"/>
    </xf>
    <xf numFmtId="4" fontId="23" fillId="2" borderId="2" xfId="1" applyNumberFormat="1" applyFont="1" applyFill="1" applyBorder="1" applyAlignment="1">
      <alignment horizontal="center" vertical="center"/>
    </xf>
    <xf numFmtId="4" fontId="23" fillId="2" borderId="137" xfId="1" applyNumberFormat="1" applyFont="1" applyFill="1" applyBorder="1" applyAlignment="1">
      <alignment horizontal="center" vertical="center"/>
    </xf>
    <xf numFmtId="168" fontId="17" fillId="2" borderId="137" xfId="1" applyNumberFormat="1" applyFont="1" applyFill="1" applyBorder="1" applyAlignment="1">
      <alignment horizontal="center" vertical="center"/>
    </xf>
    <xf numFmtId="0" fontId="17" fillId="2" borderId="40" xfId="1" applyFont="1" applyFill="1" applyBorder="1" applyAlignment="1">
      <alignment horizontal="center" vertical="center"/>
    </xf>
    <xf numFmtId="0" fontId="17" fillId="2" borderId="139" xfId="1" applyFont="1" applyFill="1" applyBorder="1" applyAlignment="1">
      <alignment horizontal="center" vertical="center"/>
    </xf>
    <xf numFmtId="4" fontId="17" fillId="2" borderId="139" xfId="1" applyNumberFormat="1" applyFont="1" applyFill="1" applyBorder="1" applyAlignment="1">
      <alignment horizontal="center" vertical="center"/>
    </xf>
    <xf numFmtId="4" fontId="23" fillId="2" borderId="41" xfId="1" applyNumberFormat="1" applyFont="1" applyFill="1" applyBorder="1" applyAlignment="1">
      <alignment horizontal="center" vertical="center"/>
    </xf>
    <xf numFmtId="0" fontId="17" fillId="2" borderId="141" xfId="1" applyFont="1" applyFill="1" applyBorder="1" applyAlignment="1">
      <alignment horizontal="center" vertical="center"/>
    </xf>
    <xf numFmtId="166" fontId="17" fillId="2" borderId="53" xfId="1" applyNumberFormat="1" applyFont="1" applyFill="1" applyBorder="1" applyAlignment="1">
      <alignment horizontal="center" vertical="center"/>
    </xf>
    <xf numFmtId="0" fontId="20" fillId="2" borderId="84" xfId="1" applyFont="1" applyFill="1" applyBorder="1" applyAlignment="1">
      <alignment horizontal="right" vertical="center"/>
    </xf>
    <xf numFmtId="1" fontId="20" fillId="2" borderId="3" xfId="1" applyNumberFormat="1" applyFont="1" applyFill="1" applyBorder="1" applyAlignment="1">
      <alignment horizontal="center" vertical="center"/>
    </xf>
    <xf numFmtId="4" fontId="20" fillId="2" borderId="56" xfId="1" applyNumberFormat="1" applyFont="1" applyFill="1" applyBorder="1" applyAlignment="1">
      <alignment horizontal="center" vertical="center"/>
    </xf>
    <xf numFmtId="0" fontId="20" fillId="2" borderId="81" xfId="1" applyFont="1" applyFill="1" applyBorder="1" applyAlignment="1">
      <alignment horizontal="right" vertical="center"/>
    </xf>
    <xf numFmtId="0" fontId="20" fillId="2" borderId="4" xfId="1" applyFont="1" applyFill="1" applyBorder="1" applyAlignment="1">
      <alignment horizontal="center" vertical="center"/>
    </xf>
    <xf numFmtId="1" fontId="20" fillId="2" borderId="4" xfId="1" applyNumberFormat="1" applyFont="1" applyFill="1" applyBorder="1" applyAlignment="1">
      <alignment horizontal="center" vertical="center"/>
    </xf>
    <xf numFmtId="4" fontId="20" fillId="2" borderId="59" xfId="1" applyNumberFormat="1" applyFont="1" applyFill="1" applyBorder="1" applyAlignment="1">
      <alignment horizontal="center" vertical="center"/>
    </xf>
    <xf numFmtId="0" fontId="20" fillId="2" borderId="134" xfId="1" applyFont="1" applyFill="1" applyBorder="1" applyAlignment="1">
      <alignment horizontal="right" vertical="center"/>
    </xf>
    <xf numFmtId="4" fontId="20" fillId="2" borderId="51" xfId="1" applyNumberFormat="1" applyFont="1" applyFill="1" applyBorder="1" applyAlignment="1">
      <alignment horizontal="center" vertical="center"/>
    </xf>
    <xf numFmtId="0" fontId="20" fillId="2" borderId="7" xfId="1" applyFont="1" applyFill="1" applyBorder="1" applyAlignment="1">
      <alignment horizontal="center" vertical="center"/>
    </xf>
    <xf numFmtId="0" fontId="20" fillId="2" borderId="142" xfId="1" applyFont="1" applyFill="1" applyBorder="1" applyAlignment="1">
      <alignment horizontal="center" vertical="center"/>
    </xf>
    <xf numFmtId="1" fontId="20" fillId="2" borderId="7" xfId="1" applyNumberFormat="1" applyFont="1" applyFill="1" applyBorder="1" applyAlignment="1">
      <alignment horizontal="center" vertical="center"/>
    </xf>
    <xf numFmtId="4" fontId="20" fillId="2" borderId="128" xfId="1" applyNumberFormat="1" applyFont="1" applyFill="1" applyBorder="1" applyAlignment="1">
      <alignment horizontal="center" vertical="center"/>
    </xf>
    <xf numFmtId="3" fontId="17" fillId="2" borderId="2" xfId="1" applyNumberFormat="1" applyFont="1" applyFill="1" applyBorder="1" applyAlignment="1">
      <alignment horizontal="center" vertical="center"/>
    </xf>
    <xf numFmtId="3" fontId="17" fillId="2" borderId="2" xfId="1" applyNumberFormat="1" applyFont="1" applyFill="1" applyBorder="1" applyAlignment="1">
      <alignment horizontal="center" vertical="center" wrapText="1"/>
    </xf>
    <xf numFmtId="0" fontId="17" fillId="2" borderId="57" xfId="1" applyFont="1" applyFill="1" applyBorder="1" applyAlignment="1">
      <alignment horizontal="center" vertical="center"/>
    </xf>
    <xf numFmtId="4" fontId="17" fillId="2" borderId="57" xfId="1" applyNumberFormat="1" applyFont="1" applyFill="1" applyBorder="1" applyAlignment="1">
      <alignment horizontal="center" vertical="center"/>
    </xf>
    <xf numFmtId="3" fontId="17" fillId="2" borderId="57" xfId="1" applyNumberFormat="1" applyFont="1" applyFill="1" applyBorder="1" applyAlignment="1">
      <alignment horizontal="center" vertical="center"/>
    </xf>
    <xf numFmtId="4" fontId="17" fillId="2" borderId="86" xfId="1" applyNumberFormat="1" applyFont="1" applyFill="1" applyBorder="1" applyAlignment="1">
      <alignment horizontal="center" vertical="center"/>
    </xf>
    <xf numFmtId="3" fontId="17" fillId="2" borderId="86" xfId="1" applyNumberFormat="1" applyFont="1" applyFill="1" applyBorder="1" applyAlignment="1">
      <alignment horizontal="center" vertical="center"/>
    </xf>
    <xf numFmtId="3" fontId="17" fillId="2" borderId="5" xfId="1" applyNumberFormat="1" applyFont="1" applyFill="1" applyBorder="1" applyAlignment="1">
      <alignment horizontal="center" vertical="center"/>
    </xf>
    <xf numFmtId="0" fontId="10" fillId="2" borderId="3" xfId="1" applyFont="1" applyFill="1" applyBorder="1" applyAlignment="1">
      <alignment horizontal="center" vertical="center"/>
    </xf>
    <xf numFmtId="0" fontId="10" fillId="2" borderId="3" xfId="1" applyFont="1" applyFill="1" applyBorder="1" applyAlignment="1">
      <alignment horizontal="right" vertical="center"/>
    </xf>
    <xf numFmtId="4" fontId="10" fillId="0" borderId="3" xfId="1" applyNumberFormat="1" applyFont="1" applyBorder="1" applyAlignment="1" applyProtection="1">
      <alignment horizontal="center" vertical="center"/>
      <protection locked="0"/>
    </xf>
    <xf numFmtId="3" fontId="17" fillId="2" borderId="3" xfId="1" applyNumberFormat="1" applyFont="1" applyFill="1" applyBorder="1" applyAlignment="1">
      <alignment horizontal="center" vertical="center"/>
    </xf>
    <xf numFmtId="0" fontId="65" fillId="0" borderId="0" xfId="1" applyAlignment="1">
      <alignment horizontal="center" vertical="center"/>
    </xf>
    <xf numFmtId="0" fontId="10" fillId="2" borderId="4" xfId="1" applyFont="1" applyFill="1" applyBorder="1" applyAlignment="1">
      <alignment horizontal="center" vertical="center"/>
    </xf>
    <xf numFmtId="0" fontId="10" fillId="2" borderId="4" xfId="1" applyFont="1" applyFill="1" applyBorder="1" applyAlignment="1">
      <alignment horizontal="right" vertical="center"/>
    </xf>
    <xf numFmtId="4" fontId="10" fillId="0" borderId="4" xfId="1" applyNumberFormat="1" applyFont="1" applyBorder="1" applyAlignment="1" applyProtection="1">
      <alignment horizontal="center" vertical="center"/>
      <protection locked="0"/>
    </xf>
    <xf numFmtId="3" fontId="17" fillId="2" borderId="4" xfId="1" applyNumberFormat="1" applyFont="1" applyFill="1" applyBorder="1" applyAlignment="1">
      <alignment horizontal="center" vertical="center"/>
    </xf>
    <xf numFmtId="0" fontId="20" fillId="2" borderId="5" xfId="1" applyFont="1" applyFill="1" applyBorder="1" applyAlignment="1">
      <alignment horizontal="center" vertical="center" wrapText="1"/>
    </xf>
    <xf numFmtId="0" fontId="17" fillId="2" borderId="5" xfId="1" applyFont="1" applyFill="1" applyBorder="1" applyAlignment="1">
      <alignment horizontal="center" vertical="center" wrapText="1"/>
    </xf>
    <xf numFmtId="4" fontId="17" fillId="2" borderId="5" xfId="1" applyNumberFormat="1" applyFont="1" applyFill="1" applyBorder="1" applyAlignment="1">
      <alignment horizontal="center" vertical="center" wrapText="1"/>
    </xf>
    <xf numFmtId="3" fontId="17" fillId="2" borderId="5" xfId="1" applyNumberFormat="1" applyFont="1" applyFill="1" applyBorder="1" applyAlignment="1">
      <alignment horizontal="center" vertical="center" wrapText="1"/>
    </xf>
    <xf numFmtId="0" fontId="20" fillId="2" borderId="2" xfId="1" applyFont="1" applyFill="1" applyBorder="1" applyAlignment="1">
      <alignment horizontal="center" vertical="center"/>
    </xf>
    <xf numFmtId="0" fontId="10" fillId="2" borderId="2" xfId="1" applyFont="1" applyFill="1" applyBorder="1" applyAlignment="1">
      <alignment horizontal="center" vertical="center"/>
    </xf>
    <xf numFmtId="4" fontId="17" fillId="0" borderId="2" xfId="1" applyNumberFormat="1" applyFont="1" applyBorder="1" applyAlignment="1" applyProtection="1">
      <alignment horizontal="center" vertical="center"/>
      <protection locked="0"/>
    </xf>
    <xf numFmtId="0" fontId="20" fillId="2" borderId="2" xfId="1" applyFont="1" applyFill="1" applyBorder="1" applyAlignment="1">
      <alignment horizontal="center" vertical="center" wrapText="1"/>
    </xf>
    <xf numFmtId="0" fontId="17" fillId="2" borderId="2" xfId="1" applyFont="1" applyFill="1" applyBorder="1" applyAlignment="1">
      <alignment horizontal="center" vertical="center" wrapText="1"/>
    </xf>
    <xf numFmtId="4" fontId="17" fillId="0" borderId="86" xfId="1" applyNumberFormat="1" applyFont="1" applyBorder="1" applyAlignment="1" applyProtection="1">
      <alignment horizontal="center" vertical="center"/>
      <protection locked="0"/>
    </xf>
    <xf numFmtId="3" fontId="17" fillId="2" borderId="139" xfId="1" applyNumberFormat="1" applyFont="1" applyFill="1" applyBorder="1" applyAlignment="1">
      <alignment horizontal="center" vertical="center"/>
    </xf>
    <xf numFmtId="3" fontId="17" fillId="2" borderId="41" xfId="1" applyNumberFormat="1" applyFont="1" applyFill="1" applyBorder="1" applyAlignment="1">
      <alignment horizontal="center" vertical="center"/>
    </xf>
    <xf numFmtId="0" fontId="17" fillId="2" borderId="6" xfId="1" applyFont="1" applyFill="1" applyBorder="1" applyAlignment="1">
      <alignment horizontal="center" vertical="center"/>
    </xf>
    <xf numFmtId="3" fontId="17" fillId="2" borderId="6" xfId="1" applyNumberFormat="1" applyFont="1" applyFill="1" applyBorder="1" applyAlignment="1">
      <alignment horizontal="center" vertical="center"/>
    </xf>
    <xf numFmtId="0" fontId="20" fillId="2" borderId="7" xfId="1" applyFont="1" applyFill="1" applyBorder="1" applyAlignment="1">
      <alignment horizontal="center" vertical="center" wrapText="1"/>
    </xf>
    <xf numFmtId="0" fontId="20" fillId="2" borderId="7" xfId="1" applyFont="1" applyFill="1" applyBorder="1" applyAlignment="1">
      <alignment horizontal="right" vertical="center" wrapText="1"/>
    </xf>
    <xf numFmtId="3" fontId="20" fillId="2" borderId="7" xfId="1" applyNumberFormat="1" applyFont="1" applyFill="1" applyBorder="1" applyAlignment="1">
      <alignment horizontal="center" vertical="center" wrapText="1"/>
    </xf>
    <xf numFmtId="3" fontId="20" fillId="2" borderId="5" xfId="1" applyNumberFormat="1" applyFont="1" applyFill="1" applyBorder="1" applyAlignment="1">
      <alignment horizontal="center" vertical="center" wrapText="1"/>
    </xf>
    <xf numFmtId="0" fontId="17" fillId="2" borderId="5" xfId="1" applyFont="1" applyFill="1" applyBorder="1" applyAlignment="1">
      <alignment horizontal="right" vertical="center" wrapText="1"/>
    </xf>
    <xf numFmtId="0" fontId="17" fillId="2" borderId="86" xfId="1" applyFont="1" applyFill="1" applyBorder="1" applyAlignment="1">
      <alignment horizontal="center" vertical="center" wrapText="1"/>
    </xf>
    <xf numFmtId="3" fontId="20" fillId="2" borderId="86" xfId="1" applyNumberFormat="1" applyFont="1" applyFill="1" applyBorder="1" applyAlignment="1">
      <alignment horizontal="center" vertical="center" wrapText="1"/>
    </xf>
    <xf numFmtId="0" fontId="17" fillId="2" borderId="126" xfId="1" applyFont="1" applyFill="1" applyBorder="1" applyAlignment="1">
      <alignment horizontal="right" vertical="center" wrapText="1"/>
    </xf>
    <xf numFmtId="0" fontId="17" fillId="2" borderId="126" xfId="1" applyFont="1" applyFill="1" applyBorder="1" applyAlignment="1">
      <alignment horizontal="center" vertical="center" wrapText="1"/>
    </xf>
    <xf numFmtId="3" fontId="20" fillId="2" borderId="126" xfId="1" applyNumberFormat="1" applyFont="1" applyFill="1" applyBorder="1" applyAlignment="1">
      <alignment horizontal="center" vertical="center" wrapText="1"/>
    </xf>
    <xf numFmtId="0" fontId="17" fillId="2" borderId="2" xfId="1" applyFont="1" applyFill="1" applyBorder="1" applyAlignment="1">
      <alignment horizontal="right" vertical="center" wrapText="1"/>
    </xf>
    <xf numFmtId="167" fontId="17" fillId="2" borderId="11" xfId="1" applyNumberFormat="1" applyFont="1" applyFill="1" applyBorder="1" applyAlignment="1">
      <alignment horizontal="center" vertical="center" wrapText="1"/>
    </xf>
    <xf numFmtId="0" fontId="25" fillId="0" borderId="0" xfId="1" applyFont="1" applyAlignment="1">
      <alignment horizontal="center" vertical="center"/>
    </xf>
    <xf numFmtId="0" fontId="19" fillId="2" borderId="44" xfId="1" applyFont="1" applyFill="1" applyBorder="1" applyAlignment="1">
      <alignment horizontal="center" vertical="center"/>
    </xf>
    <xf numFmtId="0" fontId="17" fillId="2" borderId="143" xfId="1" applyFont="1" applyFill="1" applyBorder="1" applyAlignment="1">
      <alignment horizontal="center" vertical="center"/>
    </xf>
    <xf numFmtId="3" fontId="19" fillId="2" borderId="143" xfId="1" applyNumberFormat="1" applyFont="1" applyFill="1" applyBorder="1" applyAlignment="1">
      <alignment horizontal="center" vertical="center"/>
    </xf>
    <xf numFmtId="3" fontId="19" fillId="2" borderId="48" xfId="1" applyNumberFormat="1" applyFont="1" applyFill="1" applyBorder="1" applyAlignment="1">
      <alignment horizontal="center" vertical="center"/>
    </xf>
    <xf numFmtId="0" fontId="17" fillId="4" borderId="37" xfId="1" applyFont="1" applyFill="1" applyBorder="1" applyAlignment="1">
      <alignment horizontal="center" vertical="center"/>
    </xf>
    <xf numFmtId="0" fontId="17" fillId="2" borderId="50" xfId="1" applyFont="1" applyFill="1" applyBorder="1" applyAlignment="1">
      <alignment horizontal="center" vertical="center"/>
    </xf>
    <xf numFmtId="0" fontId="17" fillId="2" borderId="38" xfId="1" applyFont="1" applyFill="1" applyBorder="1" applyAlignment="1">
      <alignment horizontal="center" vertical="center"/>
    </xf>
    <xf numFmtId="167" fontId="17" fillId="0" borderId="51" xfId="4" applyNumberFormat="1" applyFont="1" applyBorder="1" applyAlignment="1" applyProtection="1">
      <alignment horizontal="center" vertical="center"/>
      <protection locked="0"/>
    </xf>
    <xf numFmtId="169" fontId="25" fillId="0" borderId="0" xfId="4" applyNumberFormat="1" applyFont="1" applyAlignment="1" applyProtection="1">
      <alignment horizontal="center" vertical="center"/>
    </xf>
    <xf numFmtId="0" fontId="17" fillId="4" borderId="22" xfId="1" applyFont="1" applyFill="1" applyBorder="1" applyAlignment="1">
      <alignment horizontal="center" vertical="center"/>
    </xf>
    <xf numFmtId="0" fontId="17" fillId="2" borderId="58" xfId="1" applyFont="1" applyFill="1" applyBorder="1" applyAlignment="1">
      <alignment horizontal="center" vertical="center"/>
    </xf>
    <xf numFmtId="0" fontId="17" fillId="2" borderId="23" xfId="1" applyFont="1" applyFill="1" applyBorder="1" applyAlignment="1">
      <alignment horizontal="center" vertical="center"/>
    </xf>
    <xf numFmtId="167" fontId="17" fillId="0" borderId="59" xfId="1" applyNumberFormat="1" applyFont="1" applyBorder="1" applyAlignment="1" applyProtection="1">
      <alignment horizontal="center" vertical="center"/>
      <protection locked="0"/>
    </xf>
    <xf numFmtId="0" fontId="17" fillId="4" borderId="16" xfId="1" applyFont="1" applyFill="1" applyBorder="1" applyAlignment="1">
      <alignment horizontal="center" vertical="center"/>
    </xf>
    <xf numFmtId="0" fontId="17" fillId="4" borderId="25" xfId="1" applyFont="1" applyFill="1" applyBorder="1" applyAlignment="1">
      <alignment horizontal="center" vertical="center"/>
    </xf>
    <xf numFmtId="0" fontId="17" fillId="2" borderId="17" xfId="1" applyFont="1" applyFill="1" applyBorder="1" applyAlignment="1">
      <alignment horizontal="center" vertical="center"/>
    </xf>
    <xf numFmtId="167" fontId="17" fillId="0" borderId="53" xfId="1" applyNumberFormat="1" applyFont="1" applyBorder="1" applyAlignment="1" applyProtection="1">
      <alignment horizontal="center" vertical="center"/>
      <protection locked="0"/>
    </xf>
    <xf numFmtId="0" fontId="10" fillId="4" borderId="19" xfId="1" applyFont="1" applyFill="1" applyBorder="1" applyAlignment="1">
      <alignment horizontal="center" vertical="center"/>
    </xf>
    <xf numFmtId="0" fontId="10" fillId="2" borderId="8" xfId="1" applyFont="1" applyFill="1" applyBorder="1" applyAlignment="1">
      <alignment horizontal="right" vertical="center"/>
    </xf>
    <xf numFmtId="0" fontId="10" fillId="2" borderId="20" xfId="1" applyFont="1" applyFill="1" applyBorder="1" applyAlignment="1">
      <alignment horizontal="center" vertical="center"/>
    </xf>
    <xf numFmtId="167" fontId="10" fillId="2" borderId="56" xfId="1" applyNumberFormat="1" applyFont="1" applyFill="1" applyBorder="1" applyAlignment="1">
      <alignment horizontal="right" vertical="center"/>
    </xf>
    <xf numFmtId="0" fontId="25" fillId="0" borderId="0" xfId="1" applyFont="1" applyAlignment="1">
      <alignment horizontal="right" vertical="center"/>
    </xf>
    <xf numFmtId="0" fontId="19" fillId="4" borderId="22" xfId="1" applyFont="1" applyFill="1" applyBorder="1" applyAlignment="1">
      <alignment horizontal="center" vertical="center"/>
    </xf>
    <xf numFmtId="0" fontId="19" fillId="2" borderId="58" xfId="1" applyFont="1" applyFill="1" applyBorder="1" applyAlignment="1">
      <alignment horizontal="right" vertical="center"/>
    </xf>
    <xf numFmtId="0" fontId="19" fillId="2" borderId="23" xfId="1" applyFont="1" applyFill="1" applyBorder="1" applyAlignment="1">
      <alignment horizontal="center" vertical="center"/>
    </xf>
    <xf numFmtId="167" fontId="19" fillId="0" borderId="59" xfId="1" applyNumberFormat="1" applyFont="1" applyBorder="1" applyAlignment="1" applyProtection="1">
      <alignment horizontal="right" vertical="center"/>
      <protection locked="0"/>
    </xf>
    <xf numFmtId="0" fontId="7" fillId="2" borderId="39" xfId="1" applyFont="1" applyFill="1" applyBorder="1" applyAlignment="1">
      <alignment horizontal="center" vertical="center"/>
    </xf>
    <xf numFmtId="0" fontId="17" fillId="2" borderId="31" xfId="1" applyFont="1" applyFill="1" applyBorder="1" applyAlignment="1">
      <alignment horizontal="center" vertical="center"/>
    </xf>
    <xf numFmtId="0" fontId="7" fillId="2" borderId="31" xfId="1" applyFont="1" applyFill="1" applyBorder="1" applyAlignment="1">
      <alignment horizontal="center" vertical="center"/>
    </xf>
    <xf numFmtId="167" fontId="7" fillId="0" borderId="128" xfId="1" applyNumberFormat="1" applyFont="1" applyBorder="1" applyAlignment="1" applyProtection="1">
      <alignment horizontal="center" vertical="center"/>
      <protection locked="0"/>
    </xf>
    <xf numFmtId="0" fontId="17" fillId="2" borderId="25" xfId="1" applyFont="1" applyFill="1" applyBorder="1" applyAlignment="1">
      <alignment horizontal="center" vertical="center"/>
    </xf>
    <xf numFmtId="0" fontId="10" fillId="2" borderId="17" xfId="1" applyFont="1" applyFill="1" applyBorder="1" applyAlignment="1">
      <alignment horizontal="center" vertical="center"/>
    </xf>
    <xf numFmtId="167" fontId="17" fillId="2" borderId="53" xfId="1" applyNumberFormat="1" applyFont="1" applyFill="1" applyBorder="1" applyAlignment="1">
      <alignment horizontal="center" vertical="center"/>
    </xf>
    <xf numFmtId="0" fontId="17" fillId="4" borderId="19"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20" xfId="1" applyFont="1" applyFill="1" applyBorder="1" applyAlignment="1">
      <alignment horizontal="center" vertical="center"/>
    </xf>
    <xf numFmtId="167" fontId="17" fillId="2" borderId="56" xfId="1" applyNumberFormat="1" applyFont="1" applyFill="1" applyBorder="1" applyAlignment="1">
      <alignment horizontal="center" vertical="center"/>
    </xf>
    <xf numFmtId="167" fontId="19" fillId="0" borderId="56" xfId="1" applyNumberFormat="1" applyFont="1" applyBorder="1" applyAlignment="1" applyProtection="1">
      <alignment horizontal="right" vertical="center"/>
      <protection locked="0"/>
    </xf>
    <xf numFmtId="0" fontId="25" fillId="0" borderId="0" xfId="1" applyFont="1" applyAlignment="1">
      <alignment vertical="center"/>
    </xf>
    <xf numFmtId="0" fontId="19" fillId="2" borderId="19" xfId="1" applyFont="1" applyFill="1" applyBorder="1" applyAlignment="1">
      <alignment horizontal="center" vertical="center"/>
    </xf>
    <xf numFmtId="0" fontId="19" fillId="2" borderId="8" xfId="1" applyFont="1" applyFill="1" applyBorder="1" applyAlignment="1">
      <alignment horizontal="right" vertical="center"/>
    </xf>
    <xf numFmtId="0" fontId="19" fillId="2" borderId="20" xfId="1" applyFont="1" applyFill="1" applyBorder="1" applyAlignment="1">
      <alignment horizontal="center" vertical="center"/>
    </xf>
    <xf numFmtId="167" fontId="25" fillId="0" borderId="0" xfId="1" applyNumberFormat="1" applyFont="1" applyAlignment="1">
      <alignment horizontal="center" vertical="center"/>
    </xf>
    <xf numFmtId="0" fontId="26" fillId="0" borderId="0" xfId="1" applyFont="1" applyAlignment="1">
      <alignment horizontal="right" vertical="center"/>
    </xf>
    <xf numFmtId="167" fontId="17" fillId="0" borderId="56" xfId="1" applyNumberFormat="1" applyFont="1" applyBorder="1" applyAlignment="1" applyProtection="1">
      <alignment horizontal="center" vertical="center"/>
      <protection locked="0"/>
    </xf>
    <xf numFmtId="0" fontId="17" fillId="4" borderId="10" xfId="1" applyFont="1" applyFill="1" applyBorder="1" applyAlignment="1">
      <alignment horizontal="center" vertical="center"/>
    </xf>
    <xf numFmtId="0" fontId="17" fillId="2" borderId="132" xfId="1" applyFont="1" applyFill="1" applyBorder="1" applyAlignment="1">
      <alignment horizontal="center" vertical="center"/>
    </xf>
    <xf numFmtId="0" fontId="17" fillId="2" borderId="11" xfId="1" applyFont="1" applyFill="1" applyBorder="1" applyAlignment="1">
      <alignment horizontal="center" vertical="center"/>
    </xf>
    <xf numFmtId="167" fontId="17" fillId="0" borderId="41" xfId="1" applyNumberFormat="1" applyFont="1" applyBorder="1" applyAlignment="1" applyProtection="1">
      <alignment horizontal="center" vertical="center"/>
      <protection locked="0"/>
    </xf>
    <xf numFmtId="1" fontId="17" fillId="4" borderId="16" xfId="1" applyNumberFormat="1" applyFont="1" applyFill="1" applyBorder="1" applyAlignment="1">
      <alignment horizontal="center" vertical="center"/>
    </xf>
    <xf numFmtId="170" fontId="17" fillId="2" borderId="25" xfId="1" applyNumberFormat="1" applyFont="1" applyFill="1" applyBorder="1" applyAlignment="1">
      <alignment horizontal="center" vertical="center"/>
    </xf>
    <xf numFmtId="170" fontId="17" fillId="2" borderId="17" xfId="1" applyNumberFormat="1" applyFont="1" applyFill="1" applyBorder="1" applyAlignment="1">
      <alignment horizontal="center" vertical="center"/>
    </xf>
    <xf numFmtId="1" fontId="17" fillId="2" borderId="53" xfId="1" applyNumberFormat="1" applyFont="1" applyFill="1" applyBorder="1" applyAlignment="1">
      <alignment horizontal="center" vertical="center"/>
    </xf>
    <xf numFmtId="16" fontId="10" fillId="4" borderId="19" xfId="1" applyNumberFormat="1" applyFont="1" applyFill="1" applyBorder="1" applyAlignment="1">
      <alignment horizontal="center" vertical="center"/>
    </xf>
    <xf numFmtId="170" fontId="10" fillId="2" borderId="56" xfId="1" applyNumberFormat="1" applyFont="1" applyFill="1" applyBorder="1" applyAlignment="1">
      <alignment horizontal="center" vertical="center"/>
    </xf>
    <xf numFmtId="167" fontId="65" fillId="0" borderId="0" xfId="1" applyNumberFormat="1" applyAlignment="1">
      <alignment horizontal="center" vertical="center"/>
    </xf>
    <xf numFmtId="1" fontId="10" fillId="2" borderId="56" xfId="1" applyNumberFormat="1" applyFont="1" applyFill="1" applyBorder="1" applyAlignment="1">
      <alignment horizontal="center" vertical="center"/>
    </xf>
    <xf numFmtId="0" fontId="19" fillId="4" borderId="19" xfId="1" applyFont="1" applyFill="1" applyBorder="1" applyAlignment="1">
      <alignment horizontal="center" vertical="center"/>
    </xf>
    <xf numFmtId="1" fontId="19" fillId="2" borderId="56" xfId="1" applyNumberFormat="1" applyFont="1" applyFill="1" applyBorder="1" applyAlignment="1">
      <alignment horizontal="center" vertical="center"/>
    </xf>
    <xf numFmtId="0" fontId="19" fillId="2" borderId="127" xfId="1" applyFont="1" applyFill="1" applyBorder="1" applyAlignment="1">
      <alignment horizontal="right" vertical="center"/>
    </xf>
    <xf numFmtId="0" fontId="19" fillId="2" borderId="31" xfId="1" applyFont="1" applyFill="1" applyBorder="1" applyAlignment="1">
      <alignment horizontal="center" vertical="center"/>
    </xf>
    <xf numFmtId="1" fontId="19" fillId="2" borderId="128" xfId="1" applyNumberFormat="1" applyFont="1" applyFill="1" applyBorder="1" applyAlignment="1">
      <alignment horizontal="center" vertical="center"/>
    </xf>
    <xf numFmtId="0" fontId="19" fillId="4" borderId="44" xfId="1" applyFont="1" applyFill="1" applyBorder="1" applyAlignment="1">
      <alignment horizontal="center" vertical="center"/>
    </xf>
    <xf numFmtId="167" fontId="10" fillId="0" borderId="56" xfId="1" applyNumberFormat="1" applyFont="1" applyBorder="1" applyAlignment="1" applyProtection="1">
      <alignment horizontal="center" vertical="center"/>
      <protection locked="0"/>
    </xf>
    <xf numFmtId="0" fontId="10" fillId="2" borderId="50" xfId="1" applyFont="1" applyFill="1" applyBorder="1" applyAlignment="1">
      <alignment horizontal="right" vertical="center"/>
    </xf>
    <xf numFmtId="0" fontId="17" fillId="4" borderId="16" xfId="0" applyFont="1" applyFill="1" applyBorder="1" applyAlignment="1">
      <alignment horizontal="center" vertical="center"/>
    </xf>
    <xf numFmtId="0" fontId="17" fillId="2" borderId="11" xfId="0" applyFont="1" applyFill="1" applyBorder="1" applyAlignment="1">
      <alignment horizontal="center" vertical="center" wrapText="1"/>
    </xf>
    <xf numFmtId="167" fontId="17" fillId="2" borderId="11" xfId="0" applyNumberFormat="1" applyFont="1" applyFill="1" applyBorder="1" applyAlignment="1">
      <alignment horizontal="center" vertical="center"/>
    </xf>
    <xf numFmtId="167" fontId="17" fillId="0" borderId="12" xfId="0" applyNumberFormat="1" applyFont="1" applyBorder="1" applyAlignment="1" applyProtection="1">
      <alignment horizontal="center" vertical="center"/>
      <protection locked="0"/>
    </xf>
    <xf numFmtId="0" fontId="27" fillId="0" borderId="0" xfId="1" applyFont="1" applyAlignment="1">
      <alignment horizontal="left" vertical="center" wrapText="1"/>
    </xf>
    <xf numFmtId="49" fontId="17" fillId="2" borderId="135" xfId="0" applyNumberFormat="1" applyFont="1" applyFill="1" applyBorder="1" applyAlignment="1">
      <alignment horizontal="center" vertical="center"/>
    </xf>
    <xf numFmtId="0" fontId="17" fillId="2" borderId="34" xfId="0" applyFont="1" applyFill="1" applyBorder="1" applyAlignment="1">
      <alignment horizontal="center" vertical="center" wrapText="1"/>
    </xf>
    <xf numFmtId="167" fontId="17" fillId="2" borderId="34" xfId="0" applyNumberFormat="1" applyFont="1" applyFill="1" applyBorder="1" applyAlignment="1">
      <alignment horizontal="center" vertical="center"/>
    </xf>
    <xf numFmtId="167" fontId="17" fillId="0" borderId="137" xfId="0" applyNumberFormat="1" applyFont="1" applyBorder="1" applyAlignment="1" applyProtection="1">
      <alignment horizontal="center" vertical="center"/>
      <protection locked="0"/>
    </xf>
    <xf numFmtId="0" fontId="17" fillId="4" borderId="130" xfId="1" applyFont="1" applyFill="1" applyBorder="1" applyAlignment="1">
      <alignment horizontal="center" vertical="center"/>
    </xf>
    <xf numFmtId="0" fontId="17" fillId="2" borderId="131" xfId="1" applyFont="1" applyFill="1" applyBorder="1" applyAlignment="1">
      <alignment horizontal="center" vertical="center"/>
    </xf>
    <xf numFmtId="167" fontId="17" fillId="0" borderId="103" xfId="1" applyNumberFormat="1" applyFont="1" applyBorder="1" applyAlignment="1" applyProtection="1">
      <alignment horizontal="center" vertical="center"/>
      <protection locked="0"/>
    </xf>
    <xf numFmtId="0" fontId="27" fillId="0" borderId="0" xfId="1" applyFont="1" applyAlignment="1">
      <alignment horizontal="left" vertical="center"/>
    </xf>
    <xf numFmtId="0" fontId="17" fillId="2" borderId="88" xfId="1" applyFont="1" applyFill="1" applyBorder="1" applyAlignment="1">
      <alignment horizontal="center" vertical="center" wrapText="1"/>
    </xf>
    <xf numFmtId="0" fontId="17" fillId="2" borderId="14" xfId="1" applyFont="1" applyFill="1" applyBorder="1" applyAlignment="1">
      <alignment horizontal="center" vertical="center"/>
    </xf>
    <xf numFmtId="167" fontId="17" fillId="2" borderId="87" xfId="1" applyNumberFormat="1" applyFont="1" applyFill="1" applyBorder="1" applyAlignment="1">
      <alignment horizontal="center" vertical="center"/>
    </xf>
    <xf numFmtId="0" fontId="17" fillId="2" borderId="16" xfId="1" applyFont="1" applyFill="1" applyBorder="1" applyAlignment="1">
      <alignment horizontal="center" vertical="center"/>
    </xf>
    <xf numFmtId="0" fontId="10" fillId="2" borderId="19" xfId="1" applyFont="1" applyFill="1" applyBorder="1" applyAlignment="1">
      <alignment horizontal="center" vertical="center"/>
    </xf>
    <xf numFmtId="0" fontId="28" fillId="2" borderId="19"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58" xfId="1" applyFont="1" applyFill="1" applyBorder="1" applyAlignment="1">
      <alignment horizontal="right" vertical="center"/>
    </xf>
    <xf numFmtId="0" fontId="10" fillId="2" borderId="23" xfId="1" applyFont="1" applyFill="1" applyBorder="1" applyAlignment="1">
      <alignment horizontal="center" vertical="center"/>
    </xf>
    <xf numFmtId="0" fontId="28" fillId="2" borderId="22" xfId="1" applyFont="1" applyFill="1" applyBorder="1" applyAlignment="1">
      <alignment horizontal="center" vertical="center"/>
    </xf>
    <xf numFmtId="0" fontId="28" fillId="2" borderId="58" xfId="1" applyFont="1" applyFill="1" applyBorder="1" applyAlignment="1">
      <alignment horizontal="right" vertical="center"/>
    </xf>
    <xf numFmtId="0" fontId="10" fillId="2" borderId="8" xfId="1" applyFont="1" applyFill="1" applyBorder="1" applyAlignment="1">
      <alignment horizontal="center" vertical="center"/>
    </xf>
    <xf numFmtId="0" fontId="10" fillId="4" borderId="22" xfId="1" applyFont="1" applyFill="1" applyBorder="1" applyAlignment="1">
      <alignment horizontal="center" vertical="center"/>
    </xf>
    <xf numFmtId="0" fontId="10" fillId="2" borderId="58" xfId="1" applyFont="1" applyFill="1" applyBorder="1" applyAlignment="1">
      <alignment horizontal="center" vertical="center"/>
    </xf>
    <xf numFmtId="167" fontId="10" fillId="0" borderId="59" xfId="1" applyNumberFormat="1" applyFont="1" applyBorder="1" applyAlignment="1" applyProtection="1">
      <alignment horizontal="center" vertical="center"/>
      <protection locked="0"/>
    </xf>
    <xf numFmtId="167" fontId="10" fillId="2" borderId="56" xfId="1" applyNumberFormat="1" applyFont="1" applyFill="1" applyBorder="1" applyAlignment="1">
      <alignment horizontal="center" vertical="center"/>
    </xf>
    <xf numFmtId="0" fontId="19" fillId="2" borderId="58" xfId="1" applyFont="1" applyFill="1" applyBorder="1" applyAlignment="1">
      <alignment horizontal="right" vertical="center" wrapText="1"/>
    </xf>
    <xf numFmtId="167" fontId="19" fillId="0" borderId="59" xfId="1" applyNumberFormat="1" applyFont="1" applyBorder="1" applyAlignment="1" applyProtection="1">
      <alignment horizontal="center" vertical="center"/>
      <protection locked="0"/>
    </xf>
    <xf numFmtId="0" fontId="17" fillId="2" borderId="25" xfId="1" applyFont="1" applyFill="1" applyBorder="1" applyAlignment="1">
      <alignment horizontal="center" vertical="center" wrapText="1"/>
    </xf>
    <xf numFmtId="0" fontId="10" fillId="4" borderId="37" xfId="1" applyFont="1" applyFill="1" applyBorder="1" applyAlignment="1">
      <alignment horizontal="center" vertical="center"/>
    </xf>
    <xf numFmtId="0" fontId="10" fillId="2" borderId="50" xfId="1" applyFont="1" applyFill="1" applyBorder="1" applyAlignment="1">
      <alignment horizontal="center" vertical="center" wrapText="1"/>
    </xf>
    <xf numFmtId="167" fontId="10" fillId="0" borderId="51" xfId="1" applyNumberFormat="1" applyFont="1" applyBorder="1" applyAlignment="1" applyProtection="1">
      <alignment horizontal="center" vertical="center"/>
      <protection locked="0"/>
    </xf>
    <xf numFmtId="0" fontId="10" fillId="4" borderId="130" xfId="1" applyFont="1" applyFill="1" applyBorder="1" applyAlignment="1">
      <alignment horizontal="center" vertical="center"/>
    </xf>
    <xf numFmtId="0" fontId="10" fillId="2" borderId="131" xfId="1" applyFont="1" applyFill="1" applyBorder="1" applyAlignment="1">
      <alignment horizontal="center" vertical="center" wrapText="1"/>
    </xf>
    <xf numFmtId="167" fontId="10" fillId="0" borderId="103" xfId="1" applyNumberFormat="1" applyFont="1" applyBorder="1" applyAlignment="1" applyProtection="1">
      <alignment horizontal="center" vertical="center"/>
      <protection locked="0"/>
    </xf>
    <xf numFmtId="0" fontId="17" fillId="4" borderId="63" xfId="1" applyFont="1" applyFill="1" applyBorder="1" applyAlignment="1">
      <alignment horizontal="center" vertical="center"/>
    </xf>
    <xf numFmtId="0" fontId="17" fillId="2" borderId="129" xfId="1" applyFont="1" applyFill="1" applyBorder="1" applyAlignment="1">
      <alignment horizontal="center" vertical="center"/>
    </xf>
    <xf numFmtId="170" fontId="17" fillId="2" borderId="64" xfId="1" applyNumberFormat="1" applyFont="1" applyFill="1" applyBorder="1" applyAlignment="1">
      <alignment horizontal="center" vertical="center"/>
    </xf>
    <xf numFmtId="1" fontId="17" fillId="2" borderId="65" xfId="1" applyNumberFormat="1" applyFont="1" applyFill="1" applyBorder="1" applyAlignment="1">
      <alignment horizontal="center" vertical="center"/>
    </xf>
    <xf numFmtId="0" fontId="19" fillId="4" borderId="144" xfId="1" applyFont="1" applyFill="1" applyBorder="1" applyAlignment="1">
      <alignment horizontal="center" vertical="center"/>
    </xf>
    <xf numFmtId="0" fontId="65" fillId="0" borderId="103" xfId="1" applyBorder="1"/>
    <xf numFmtId="0" fontId="7" fillId="2" borderId="9" xfId="1" applyFont="1" applyFill="1" applyBorder="1" applyAlignment="1">
      <alignment horizontal="center" vertical="center" wrapText="1"/>
    </xf>
    <xf numFmtId="0" fontId="17" fillId="2" borderId="14" xfId="1" applyFont="1" applyFill="1" applyBorder="1" applyAlignment="1">
      <alignment horizontal="center" vertical="center" wrapText="1"/>
    </xf>
    <xf numFmtId="2" fontId="17" fillId="2" borderId="15" xfId="1" applyNumberFormat="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2" borderId="20" xfId="1" applyFont="1" applyFill="1" applyBorder="1" applyAlignment="1">
      <alignment horizontal="right" vertical="center" wrapText="1"/>
    </xf>
    <xf numFmtId="0" fontId="10" fillId="2" borderId="20" xfId="1" applyFont="1" applyFill="1" applyBorder="1" applyAlignment="1">
      <alignment horizontal="center" vertical="center" wrapText="1"/>
    </xf>
    <xf numFmtId="2" fontId="10" fillId="2" borderId="21" xfId="1" applyNumberFormat="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8" fillId="2" borderId="20" xfId="1" applyFont="1" applyFill="1" applyBorder="1" applyAlignment="1">
      <alignment horizontal="right" vertical="center" wrapText="1"/>
    </xf>
    <xf numFmtId="0" fontId="28" fillId="2" borderId="19" xfId="1" applyFont="1" applyFill="1" applyBorder="1" applyAlignment="1">
      <alignment horizontal="center" vertical="center" wrapText="1"/>
    </xf>
    <xf numFmtId="0" fontId="28" fillId="2" borderId="23" xfId="1" applyFont="1" applyFill="1" applyBorder="1" applyAlignment="1">
      <alignment horizontal="right" vertical="center" wrapText="1"/>
    </xf>
    <xf numFmtId="2" fontId="10" fillId="2" borderId="20" xfId="1" applyNumberFormat="1" applyFont="1" applyFill="1" applyBorder="1" applyAlignment="1">
      <alignment horizontal="center" vertical="center" wrapText="1"/>
    </xf>
    <xf numFmtId="0" fontId="28" fillId="2" borderId="135" xfId="1" applyFont="1" applyFill="1" applyBorder="1" applyAlignment="1">
      <alignment horizontal="center" vertical="center" wrapText="1"/>
    </xf>
    <xf numFmtId="0" fontId="28" fillId="2" borderId="31" xfId="1" applyFont="1" applyFill="1" applyBorder="1" applyAlignment="1">
      <alignment horizontal="right" vertical="center" wrapText="1"/>
    </xf>
    <xf numFmtId="0" fontId="10" fillId="2" borderId="31" xfId="1" applyFont="1" applyFill="1" applyBorder="1" applyAlignment="1">
      <alignment horizontal="center" vertical="center" wrapText="1"/>
    </xf>
    <xf numFmtId="2" fontId="10" fillId="2" borderId="36" xfId="1" applyNumberFormat="1" applyFont="1" applyFill="1" applyBorder="1" applyAlignment="1">
      <alignment horizontal="center" vertical="center" wrapText="1"/>
    </xf>
    <xf numFmtId="0" fontId="17" fillId="4" borderId="145"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0" fillId="2" borderId="35" xfId="1" applyFont="1" applyFill="1" applyBorder="1" applyAlignment="1">
      <alignment horizontal="center" vertical="center" wrapText="1"/>
    </xf>
    <xf numFmtId="2" fontId="8" fillId="2" borderId="21" xfId="1" applyNumberFormat="1" applyFont="1" applyFill="1" applyBorder="1" applyAlignment="1">
      <alignment horizontal="center" vertical="center" wrapText="1"/>
    </xf>
    <xf numFmtId="0" fontId="28" fillId="2" borderId="82" xfId="1" applyFont="1" applyFill="1" applyBorder="1" applyAlignment="1">
      <alignment horizontal="center" vertical="center" wrapText="1"/>
    </xf>
    <xf numFmtId="2" fontId="8" fillId="2" borderId="32" xfId="1" applyNumberFormat="1" applyFont="1" applyFill="1" applyBorder="1" applyAlignment="1">
      <alignment horizontal="center" vertical="center" wrapText="1"/>
    </xf>
    <xf numFmtId="0" fontId="17" fillId="4" borderId="69" xfId="1" applyFont="1" applyFill="1" applyBorder="1" applyAlignment="1">
      <alignment horizontal="center" vertical="center" wrapText="1"/>
    </xf>
    <xf numFmtId="0" fontId="17" fillId="2" borderId="70" xfId="1" applyFont="1" applyFill="1" applyBorder="1" applyAlignment="1">
      <alignment horizontal="center" vertical="center" wrapText="1"/>
    </xf>
    <xf numFmtId="2" fontId="17" fillId="2" borderId="71" xfId="1" applyNumberFormat="1" applyFont="1" applyFill="1" applyBorder="1" applyAlignment="1">
      <alignment horizontal="center" vertical="center" wrapText="1"/>
    </xf>
    <xf numFmtId="3" fontId="10" fillId="0" borderId="24" xfId="1" applyNumberFormat="1" applyFont="1" applyBorder="1" applyAlignment="1" applyProtection="1">
      <alignment horizontal="center" vertical="center"/>
      <protection locked="0"/>
    </xf>
    <xf numFmtId="0" fontId="10" fillId="2" borderId="11" xfId="1" applyFont="1" applyFill="1" applyBorder="1" applyAlignment="1">
      <alignment horizontal="center" vertical="center"/>
    </xf>
    <xf numFmtId="3" fontId="10" fillId="0" borderId="12" xfId="1" applyNumberFormat="1" applyFont="1" applyBorder="1" applyAlignment="1" applyProtection="1">
      <alignment horizontal="center" vertical="center"/>
      <protection locked="0"/>
    </xf>
    <xf numFmtId="3" fontId="17" fillId="2" borderId="18" xfId="1" applyNumberFormat="1" applyFont="1" applyFill="1" applyBorder="1" applyAlignment="1">
      <alignment horizontal="center" vertical="center"/>
    </xf>
    <xf numFmtId="3" fontId="10" fillId="2" borderId="21" xfId="1" applyNumberFormat="1" applyFont="1" applyFill="1" applyBorder="1" applyAlignment="1">
      <alignment horizontal="center" vertical="center"/>
    </xf>
    <xf numFmtId="0" fontId="19" fillId="2" borderId="20" xfId="1" applyFont="1" applyFill="1" applyBorder="1" applyAlignment="1">
      <alignment horizontal="right" vertical="center"/>
    </xf>
    <xf numFmtId="3" fontId="19" fillId="0" borderId="21" xfId="1" applyNumberFormat="1" applyFont="1" applyBorder="1" applyAlignment="1" applyProtection="1">
      <alignment horizontal="center" vertical="center"/>
      <protection locked="0"/>
    </xf>
    <xf numFmtId="3" fontId="10" fillId="0" borderId="21" xfId="1" applyNumberFormat="1" applyFont="1" applyBorder="1" applyAlignment="1" applyProtection="1">
      <alignment horizontal="center" vertical="center"/>
      <protection locked="0"/>
    </xf>
    <xf numFmtId="0" fontId="29" fillId="0" borderId="0" xfId="1" applyFont="1"/>
    <xf numFmtId="0" fontId="10" fillId="2" borderId="35" xfId="1" applyFont="1" applyFill="1" applyBorder="1" applyAlignment="1">
      <alignment horizontal="center" vertical="center"/>
    </xf>
    <xf numFmtId="3" fontId="10" fillId="0" borderId="102" xfId="1" applyNumberFormat="1" applyFont="1" applyBorder="1" applyAlignment="1" applyProtection="1">
      <alignment horizontal="center" vertical="center"/>
      <protection locked="0"/>
    </xf>
    <xf numFmtId="0" fontId="10" fillId="4" borderId="39" xfId="1" applyFont="1" applyFill="1" applyBorder="1" applyAlignment="1">
      <alignment horizontal="center" vertical="center"/>
    </xf>
    <xf numFmtId="0" fontId="10" fillId="2" borderId="31" xfId="1" applyFont="1" applyFill="1" applyBorder="1" applyAlignment="1">
      <alignment horizontal="center" vertical="center"/>
    </xf>
    <xf numFmtId="3" fontId="10" fillId="0" borderId="32" xfId="1" applyNumberFormat="1" applyFont="1" applyBorder="1" applyAlignment="1" applyProtection="1">
      <alignment horizontal="center" vertical="center"/>
      <protection locked="0"/>
    </xf>
    <xf numFmtId="3" fontId="30" fillId="2" borderId="18" xfId="1" applyNumberFormat="1" applyFont="1" applyFill="1" applyBorder="1" applyAlignment="1">
      <alignment horizontal="center" vertical="center"/>
    </xf>
    <xf numFmtId="0" fontId="17" fillId="2" borderId="17" xfId="1" applyFont="1" applyFill="1" applyBorder="1" applyAlignment="1">
      <alignment horizontal="center" vertical="center" wrapText="1"/>
    </xf>
    <xf numFmtId="3" fontId="10" fillId="2" borderId="18" xfId="1" applyNumberFormat="1" applyFont="1" applyFill="1" applyBorder="1" applyAlignment="1">
      <alignment horizontal="center" vertical="center"/>
    </xf>
    <xf numFmtId="0" fontId="10" fillId="2" borderId="38" xfId="1" applyFont="1" applyFill="1" applyBorder="1" applyAlignment="1">
      <alignment horizontal="center" vertical="center"/>
    </xf>
    <xf numFmtId="3" fontId="10" fillId="0" borderId="28" xfId="1" applyNumberFormat="1" applyFont="1" applyBorder="1" applyAlignment="1" applyProtection="1">
      <alignment horizontal="center" vertical="center"/>
      <protection locked="0"/>
    </xf>
    <xf numFmtId="0" fontId="31" fillId="0" borderId="0" xfId="1" applyFont="1"/>
    <xf numFmtId="0" fontId="17" fillId="2" borderId="10" xfId="1" applyFont="1" applyFill="1" applyBorder="1" applyAlignment="1">
      <alignment horizontal="center" vertical="center"/>
    </xf>
    <xf numFmtId="0" fontId="7" fillId="2" borderId="11" xfId="1" applyFont="1" applyFill="1" applyBorder="1" applyAlignment="1">
      <alignment horizontal="center" vertical="center" wrapText="1"/>
    </xf>
    <xf numFmtId="3" fontId="7" fillId="2" borderId="12" xfId="1" applyNumberFormat="1" applyFont="1" applyFill="1" applyBorder="1" applyAlignment="1">
      <alignment horizontal="center" vertical="center"/>
    </xf>
    <xf numFmtId="0" fontId="10" fillId="2" borderId="37" xfId="1" applyFont="1" applyFill="1" applyBorder="1" applyAlignment="1">
      <alignment horizontal="center" vertical="center"/>
    </xf>
    <xf numFmtId="167" fontId="10" fillId="0" borderId="38" xfId="1" applyNumberFormat="1" applyFont="1" applyBorder="1" applyAlignment="1" applyProtection="1">
      <alignment horizontal="center" vertical="center"/>
      <protection locked="0"/>
    </xf>
    <xf numFmtId="167" fontId="8" fillId="2" borderId="28" xfId="1" applyNumberFormat="1" applyFont="1" applyFill="1" applyBorder="1" applyAlignment="1">
      <alignment horizontal="center"/>
    </xf>
    <xf numFmtId="167" fontId="10" fillId="0" borderId="20" xfId="1" applyNumberFormat="1" applyFont="1" applyBorder="1" applyAlignment="1" applyProtection="1">
      <alignment horizontal="center" vertical="center"/>
      <protection locked="0"/>
    </xf>
    <xf numFmtId="167" fontId="10" fillId="0" borderId="21" xfId="1" applyNumberFormat="1" applyFont="1" applyBorder="1" applyAlignment="1" applyProtection="1">
      <alignment horizontal="center" vertical="center"/>
      <protection locked="0"/>
    </xf>
    <xf numFmtId="0" fontId="10" fillId="2" borderId="39" xfId="1" applyFont="1" applyFill="1" applyBorder="1" applyAlignment="1">
      <alignment horizontal="center" vertical="center"/>
    </xf>
    <xf numFmtId="10" fontId="10" fillId="2" borderId="31" xfId="1" applyNumberFormat="1" applyFont="1" applyFill="1" applyBorder="1" applyAlignment="1">
      <alignment horizontal="center" vertical="center"/>
    </xf>
    <xf numFmtId="10" fontId="10" fillId="2" borderId="32" xfId="1"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4" borderId="40" xfId="0" applyFont="1" applyFill="1" applyBorder="1" applyAlignment="1">
      <alignment horizontal="center" vertical="center" wrapText="1"/>
    </xf>
    <xf numFmtId="0" fontId="7" fillId="4" borderId="61" xfId="0" applyFont="1" applyFill="1" applyBorder="1" applyAlignment="1">
      <alignment horizontal="center" vertical="center" wrapText="1"/>
    </xf>
    <xf numFmtId="3" fontId="7" fillId="4" borderId="41" xfId="0" applyNumberFormat="1"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8" fillId="4" borderId="42" xfId="0" applyFont="1" applyFill="1" applyBorder="1" applyAlignment="1">
      <alignment horizontal="center" vertical="center" wrapText="1"/>
    </xf>
    <xf numFmtId="3" fontId="7" fillId="4" borderId="139" xfId="0" applyNumberFormat="1" applyFont="1" applyFill="1" applyBorder="1" applyAlignment="1">
      <alignment horizontal="center" vertical="center" wrapText="1"/>
    </xf>
    <xf numFmtId="0" fontId="7" fillId="4" borderId="105"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7" fillId="4" borderId="41" xfId="0" applyFont="1" applyFill="1" applyBorder="1" applyAlignment="1">
      <alignment horizontal="center" vertical="center" wrapText="1"/>
    </xf>
    <xf numFmtId="3" fontId="5" fillId="0" borderId="0" xfId="0" applyNumberFormat="1" applyFont="1"/>
    <xf numFmtId="0" fontId="7" fillId="4" borderId="43" xfId="0" applyFont="1" applyFill="1" applyBorder="1" applyAlignment="1">
      <alignment horizontal="center" vertical="center"/>
    </xf>
    <xf numFmtId="4" fontId="7" fillId="5" borderId="146" xfId="0" applyNumberFormat="1" applyFont="1" applyFill="1" applyBorder="1" applyAlignment="1">
      <alignment horizontal="center" vertical="center" wrapText="1"/>
    </xf>
    <xf numFmtId="4" fontId="7" fillId="4" borderId="48" xfId="0" applyNumberFormat="1" applyFont="1" applyFill="1" applyBorder="1" applyAlignment="1">
      <alignment horizontal="center" vertical="center" wrapText="1"/>
    </xf>
    <xf numFmtId="4" fontId="7" fillId="4" borderId="45" xfId="0" applyNumberFormat="1" applyFont="1" applyFill="1" applyBorder="1" applyAlignment="1">
      <alignment horizontal="center" vertical="center" wrapText="1"/>
    </xf>
    <xf numFmtId="4" fontId="7" fillId="4" borderId="46" xfId="0" applyNumberFormat="1" applyFont="1" applyFill="1" applyBorder="1" applyAlignment="1">
      <alignment horizontal="center" vertical="center" wrapText="1"/>
    </xf>
    <xf numFmtId="4" fontId="7" fillId="4" borderId="47" xfId="0" applyNumberFormat="1" applyFont="1" applyFill="1" applyBorder="1" applyAlignment="1">
      <alignment horizontal="center" vertical="center" wrapText="1"/>
    </xf>
    <xf numFmtId="4" fontId="7" fillId="4" borderId="43" xfId="0" applyNumberFormat="1" applyFont="1" applyFill="1" applyBorder="1" applyAlignment="1">
      <alignment horizontal="center" vertical="center" wrapText="1"/>
    </xf>
    <xf numFmtId="4" fontId="7" fillId="4" borderId="143" xfId="0" applyNumberFormat="1" applyFont="1" applyFill="1" applyBorder="1" applyAlignment="1">
      <alignment horizontal="center" vertical="center" wrapText="1"/>
    </xf>
    <xf numFmtId="4" fontId="7" fillId="4" borderId="147" xfId="0" applyNumberFormat="1"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38" xfId="0" applyFont="1" applyFill="1" applyBorder="1" applyAlignment="1">
      <alignment horizontal="center" vertical="center" wrapText="1"/>
    </xf>
    <xf numFmtId="4" fontId="7" fillId="6" borderId="148" xfId="0" applyNumberFormat="1" applyFont="1" applyFill="1" applyBorder="1" applyAlignment="1">
      <alignment horizontal="center" vertical="center" wrapText="1"/>
    </xf>
    <xf numFmtId="4" fontId="7" fillId="4" borderId="51" xfId="0" applyNumberFormat="1" applyFont="1" applyFill="1" applyBorder="1" applyAlignment="1">
      <alignment horizontal="center" vertical="center" wrapText="1"/>
    </xf>
    <xf numFmtId="4" fontId="7" fillId="4" borderId="37" xfId="0" applyNumberFormat="1" applyFont="1" applyFill="1" applyBorder="1" applyAlignment="1">
      <alignment horizontal="center" vertical="center" wrapText="1"/>
    </xf>
    <xf numFmtId="4" fontId="7" fillId="4" borderId="38" xfId="0" applyNumberFormat="1" applyFont="1" applyFill="1" applyBorder="1" applyAlignment="1">
      <alignment horizontal="center" vertical="center" wrapText="1"/>
    </xf>
    <xf numFmtId="4" fontId="7" fillId="4" borderId="28" xfId="0" applyNumberFormat="1" applyFont="1" applyFill="1" applyBorder="1" applyAlignment="1">
      <alignment horizontal="center" vertical="center" wrapText="1"/>
    </xf>
    <xf numFmtId="4" fontId="7" fillId="4" borderId="6" xfId="0" applyNumberFormat="1" applyFont="1" applyFill="1" applyBorder="1" applyAlignment="1">
      <alignment horizontal="center" vertical="center" wrapText="1"/>
    </xf>
    <xf numFmtId="4" fontId="7" fillId="4" borderId="134" xfId="0" applyNumberFormat="1" applyFont="1" applyFill="1" applyBorder="1" applyAlignment="1">
      <alignment horizontal="center" vertical="center" wrapText="1"/>
    </xf>
    <xf numFmtId="4" fontId="7" fillId="4" borderId="95" xfId="0" applyNumberFormat="1" applyFont="1" applyFill="1" applyBorder="1" applyAlignment="1">
      <alignment horizontal="center" vertical="center" wrapText="1"/>
    </xf>
    <xf numFmtId="0" fontId="28" fillId="4" borderId="6" xfId="0" applyFont="1" applyFill="1" applyBorder="1" applyAlignment="1">
      <alignment horizontal="center" vertical="center"/>
    </xf>
    <xf numFmtId="0" fontId="28" fillId="4" borderId="20" xfId="0" applyFont="1" applyFill="1" applyBorder="1" applyAlignment="1">
      <alignment horizontal="right" vertical="center" wrapText="1"/>
    </xf>
    <xf numFmtId="4" fontId="8" fillId="4" borderId="37" xfId="0" applyNumberFormat="1" applyFont="1" applyFill="1" applyBorder="1" applyAlignment="1">
      <alignment horizontal="center" vertical="center" wrapText="1"/>
    </xf>
    <xf numFmtId="4" fontId="8" fillId="4" borderId="38" xfId="0" applyNumberFormat="1" applyFont="1" applyFill="1" applyBorder="1" applyAlignment="1">
      <alignment horizontal="center" vertical="center" wrapText="1"/>
    </xf>
    <xf numFmtId="4" fontId="8" fillId="4" borderId="28" xfId="0" applyNumberFormat="1" applyFont="1" applyFill="1" applyBorder="1" applyAlignment="1">
      <alignment horizontal="center" vertical="center" wrapText="1"/>
    </xf>
    <xf numFmtId="4" fontId="8" fillId="4" borderId="134" xfId="0" applyNumberFormat="1" applyFont="1" applyFill="1" applyBorder="1" applyAlignment="1">
      <alignment horizontal="center" vertical="center" wrapText="1"/>
    </xf>
    <xf numFmtId="4" fontId="8" fillId="4" borderId="20" xfId="0" applyNumberFormat="1" applyFont="1" applyFill="1" applyBorder="1" applyAlignment="1">
      <alignment horizontal="center" vertical="center" wrapText="1"/>
    </xf>
    <xf numFmtId="4" fontId="8" fillId="4" borderId="21" xfId="0" applyNumberFormat="1" applyFont="1" applyFill="1" applyBorder="1" applyAlignment="1">
      <alignment horizontal="center" vertical="center" wrapText="1"/>
    </xf>
    <xf numFmtId="0" fontId="7" fillId="4" borderId="20" xfId="0" applyFont="1" applyFill="1" applyBorder="1" applyAlignment="1">
      <alignment horizontal="center" vertical="center" wrapText="1"/>
    </xf>
    <xf numFmtId="4" fontId="7" fillId="7" borderId="148" xfId="0" applyNumberFormat="1" applyFont="1" applyFill="1" applyBorder="1" applyAlignment="1">
      <alignment horizontal="center" vertical="center" wrapText="1"/>
    </xf>
    <xf numFmtId="4" fontId="7" fillId="2" borderId="51" xfId="0" applyNumberFormat="1" applyFont="1" applyFill="1" applyBorder="1" applyAlignment="1">
      <alignment horizontal="center" vertical="center" wrapText="1"/>
    </xf>
    <xf numFmtId="4" fontId="7" fillId="2" borderId="6" xfId="0" applyNumberFormat="1" applyFont="1" applyFill="1" applyBorder="1" applyAlignment="1">
      <alignment horizontal="center" vertical="center" wrapText="1"/>
    </xf>
    <xf numFmtId="4" fontId="7" fillId="2" borderId="95" xfId="0" applyNumberFormat="1" applyFont="1" applyFill="1" applyBorder="1" applyAlignment="1">
      <alignment horizontal="center" vertical="center" wrapText="1"/>
    </xf>
    <xf numFmtId="4" fontId="7" fillId="4" borderId="20" xfId="0" applyNumberFormat="1" applyFont="1" applyFill="1" applyBorder="1" applyAlignment="1">
      <alignment horizontal="center" vertical="center" wrapText="1"/>
    </xf>
    <xf numFmtId="4" fontId="7" fillId="4" borderId="21" xfId="0" applyNumberFormat="1" applyFont="1" applyFill="1" applyBorder="1" applyAlignment="1">
      <alignment horizontal="center" vertical="center" wrapText="1"/>
    </xf>
    <xf numFmtId="0" fontId="28" fillId="2" borderId="6" xfId="0" applyFont="1" applyFill="1" applyBorder="1" applyAlignment="1">
      <alignment horizontal="center" vertical="center"/>
    </xf>
    <xf numFmtId="0" fontId="28" fillId="2" borderId="20" xfId="0" applyFont="1" applyFill="1" applyBorder="1" applyAlignment="1">
      <alignment horizontal="right" vertical="center" wrapText="1"/>
    </xf>
    <xf numFmtId="0" fontId="7" fillId="2" borderId="6" xfId="0" applyFont="1" applyFill="1" applyBorder="1" applyAlignment="1">
      <alignment horizontal="center" vertical="center"/>
    </xf>
    <xf numFmtId="0" fontId="7" fillId="2" borderId="20" xfId="0" applyFont="1" applyFill="1" applyBorder="1" applyAlignment="1">
      <alignment horizontal="center" wrapText="1"/>
    </xf>
    <xf numFmtId="0" fontId="28" fillId="2" borderId="20" xfId="0" applyFont="1" applyFill="1" applyBorder="1" applyAlignment="1">
      <alignment horizontal="right" wrapText="1"/>
    </xf>
    <xf numFmtId="4" fontId="7" fillId="4" borderId="51" xfId="0" applyNumberFormat="1" applyFont="1" applyFill="1" applyBorder="1" applyAlignment="1">
      <alignment horizontal="center" vertical="center"/>
    </xf>
    <xf numFmtId="4" fontId="8" fillId="4" borderId="37" xfId="0" applyNumberFormat="1" applyFont="1" applyFill="1" applyBorder="1" applyAlignment="1">
      <alignment horizontal="center" vertical="center"/>
    </xf>
    <xf numFmtId="4" fontId="8" fillId="4" borderId="38" xfId="0" applyNumberFormat="1" applyFont="1" applyFill="1" applyBorder="1" applyAlignment="1">
      <alignment horizontal="center" vertical="center"/>
    </xf>
    <xf numFmtId="4" fontId="8" fillId="4" borderId="28" xfId="0" applyNumberFormat="1" applyFont="1" applyFill="1" applyBorder="1" applyAlignment="1">
      <alignment horizontal="center" vertical="center"/>
    </xf>
    <xf numFmtId="4" fontId="7" fillId="4" borderId="6" xfId="0" applyNumberFormat="1" applyFont="1" applyFill="1" applyBorder="1" applyAlignment="1">
      <alignment horizontal="center" vertical="center"/>
    </xf>
    <xf numFmtId="4" fontId="8" fillId="4" borderId="134" xfId="0" applyNumberFormat="1" applyFont="1" applyFill="1" applyBorder="1" applyAlignment="1">
      <alignment horizontal="center" vertical="center"/>
    </xf>
    <xf numFmtId="4" fontId="8" fillId="4" borderId="95" xfId="0" applyNumberFormat="1" applyFont="1" applyFill="1" applyBorder="1" applyAlignment="1">
      <alignment horizontal="center" vertical="center"/>
    </xf>
    <xf numFmtId="4" fontId="8" fillId="4" borderId="20" xfId="0" applyNumberFormat="1" applyFont="1" applyFill="1" applyBorder="1" applyAlignment="1">
      <alignment horizontal="center" vertical="center"/>
    </xf>
    <xf numFmtId="4" fontId="8" fillId="4" borderId="21" xfId="0" applyNumberFormat="1" applyFont="1" applyFill="1" applyBorder="1" applyAlignment="1">
      <alignment horizontal="center" vertical="center"/>
    </xf>
    <xf numFmtId="4" fontId="8" fillId="4" borderId="51" xfId="0" applyNumberFormat="1" applyFont="1" applyFill="1" applyBorder="1" applyAlignment="1">
      <alignment horizontal="center" vertical="center"/>
    </xf>
    <xf numFmtId="0" fontId="28" fillId="2" borderId="23" xfId="0" applyFont="1" applyFill="1" applyBorder="1" applyAlignment="1">
      <alignment horizontal="right" wrapText="1"/>
    </xf>
    <xf numFmtId="0" fontId="28" fillId="4" borderId="23" xfId="0" applyFont="1" applyFill="1" applyBorder="1" applyAlignment="1">
      <alignment horizontal="left" wrapText="1"/>
    </xf>
    <xf numFmtId="0" fontId="7" fillId="4" borderId="23" xfId="0" applyFont="1" applyFill="1" applyBorder="1" applyAlignment="1">
      <alignment horizontal="center" wrapText="1"/>
    </xf>
    <xf numFmtId="4" fontId="7" fillId="4" borderId="56" xfId="0" applyNumberFormat="1" applyFont="1" applyFill="1" applyBorder="1" applyAlignment="1">
      <alignment horizontal="center" vertical="center"/>
    </xf>
    <xf numFmtId="4" fontId="7" fillId="4" borderId="19" xfId="0" applyNumberFormat="1" applyFont="1" applyFill="1" applyBorder="1" applyAlignment="1">
      <alignment horizontal="center" vertical="center"/>
    </xf>
    <xf numFmtId="4" fontId="7" fillId="4" borderId="20" xfId="0" applyNumberFormat="1" applyFont="1" applyFill="1" applyBorder="1" applyAlignment="1">
      <alignment horizontal="center" vertical="center"/>
    </xf>
    <xf numFmtId="4" fontId="7" fillId="4" borderId="21" xfId="0" applyNumberFormat="1" applyFont="1" applyFill="1" applyBorder="1" applyAlignment="1">
      <alignment horizontal="center" vertical="center"/>
    </xf>
    <xf numFmtId="4" fontId="7" fillId="4" borderId="3" xfId="0" applyNumberFormat="1" applyFont="1" applyFill="1" applyBorder="1" applyAlignment="1">
      <alignment horizontal="center" vertical="center"/>
    </xf>
    <xf numFmtId="4" fontId="7" fillId="4" borderId="84" xfId="0" applyNumberFormat="1" applyFont="1" applyFill="1" applyBorder="1" applyAlignment="1">
      <alignment horizontal="center" vertical="center"/>
    </xf>
    <xf numFmtId="4" fontId="7" fillId="4" borderId="111" xfId="0" applyNumberFormat="1" applyFont="1" applyFill="1" applyBorder="1" applyAlignment="1">
      <alignment horizontal="center" vertical="center"/>
    </xf>
    <xf numFmtId="0" fontId="28" fillId="4" borderId="4" xfId="0" applyFont="1" applyFill="1" applyBorder="1" applyAlignment="1">
      <alignment horizontal="center" vertical="center"/>
    </xf>
    <xf numFmtId="0" fontId="28" fillId="4" borderId="4" xfId="0" applyFont="1" applyFill="1" applyBorder="1" applyAlignment="1">
      <alignment horizontal="right" wrapText="1"/>
    </xf>
    <xf numFmtId="4" fontId="7" fillId="4" borderId="59" xfId="0" applyNumberFormat="1" applyFont="1" applyFill="1" applyBorder="1" applyAlignment="1">
      <alignment horizontal="center" vertical="center"/>
    </xf>
    <xf numFmtId="4" fontId="8" fillId="4" borderId="22" xfId="0" applyNumberFormat="1" applyFont="1" applyFill="1" applyBorder="1" applyAlignment="1">
      <alignment horizontal="center" vertical="center"/>
    </xf>
    <xf numFmtId="4" fontId="8" fillId="4" borderId="23" xfId="0" applyNumberFormat="1" applyFont="1" applyFill="1" applyBorder="1" applyAlignment="1">
      <alignment horizontal="center" vertical="center"/>
    </xf>
    <xf numFmtId="4" fontId="8" fillId="4" borderId="24" xfId="0" applyNumberFormat="1" applyFont="1" applyFill="1" applyBorder="1" applyAlignment="1">
      <alignment horizontal="center" vertical="center"/>
    </xf>
    <xf numFmtId="4" fontId="7" fillId="4" borderId="4" xfId="0" applyNumberFormat="1" applyFont="1" applyFill="1" applyBorder="1" applyAlignment="1">
      <alignment horizontal="center" vertical="center"/>
    </xf>
    <xf numFmtId="4" fontId="8" fillId="4" borderId="81" xfId="0" applyNumberFormat="1" applyFont="1" applyFill="1" applyBorder="1" applyAlignment="1">
      <alignment horizontal="center" vertical="center"/>
    </xf>
    <xf numFmtId="4" fontId="8" fillId="4" borderId="149" xfId="0" applyNumberFormat="1" applyFont="1" applyFill="1" applyBorder="1" applyAlignment="1">
      <alignment horizontal="center" vertical="center"/>
    </xf>
    <xf numFmtId="4" fontId="8" fillId="4" borderId="59" xfId="0" applyNumberFormat="1" applyFont="1" applyFill="1" applyBorder="1" applyAlignment="1">
      <alignment horizontal="center" vertical="center"/>
    </xf>
    <xf numFmtId="0" fontId="28" fillId="4" borderId="3" xfId="0" applyFont="1" applyFill="1" applyBorder="1" applyAlignment="1">
      <alignment horizontal="right" wrapText="1"/>
    </xf>
    <xf numFmtId="4" fontId="8" fillId="4" borderId="19" xfId="0" applyNumberFormat="1" applyFont="1" applyFill="1" applyBorder="1" applyAlignment="1">
      <alignment horizontal="center" vertical="center"/>
    </xf>
    <xf numFmtId="4" fontId="8" fillId="4" borderId="84" xfId="0" applyNumberFormat="1" applyFont="1" applyFill="1" applyBorder="1" applyAlignment="1">
      <alignment horizontal="center" vertical="center"/>
    </xf>
    <xf numFmtId="4" fontId="8" fillId="4" borderId="111" xfId="0" applyNumberFormat="1" applyFont="1" applyFill="1" applyBorder="1" applyAlignment="1">
      <alignment horizontal="center" vertical="center"/>
    </xf>
    <xf numFmtId="4" fontId="8" fillId="4" borderId="56" xfId="0" applyNumberFormat="1" applyFont="1" applyFill="1" applyBorder="1" applyAlignment="1">
      <alignment horizontal="center" vertical="center"/>
    </xf>
    <xf numFmtId="0" fontId="7" fillId="4" borderId="3" xfId="0" applyFont="1" applyFill="1" applyBorder="1" applyAlignment="1">
      <alignment horizontal="center" vertical="center"/>
    </xf>
    <xf numFmtId="0" fontId="7" fillId="4" borderId="3" xfId="0" applyFont="1" applyFill="1" applyBorder="1" applyAlignment="1">
      <alignment horizontal="center" wrapText="1"/>
    </xf>
    <xf numFmtId="0" fontId="28" fillId="4" borderId="3" xfId="0" applyFont="1" applyFill="1" applyBorder="1" applyAlignment="1">
      <alignment horizontal="center" vertical="center"/>
    </xf>
    <xf numFmtId="0" fontId="28" fillId="0" borderId="4" xfId="0" applyFont="1" applyBorder="1" applyAlignment="1" applyProtection="1">
      <alignment horizontal="right" wrapText="1"/>
      <protection locked="0"/>
    </xf>
    <xf numFmtId="0" fontId="28" fillId="4" borderId="57" xfId="0" applyFont="1" applyFill="1" applyBorder="1" applyAlignment="1">
      <alignment horizontal="center" vertical="center"/>
    </xf>
    <xf numFmtId="4" fontId="7" fillId="4" borderId="103" xfId="0" applyNumberFormat="1" applyFont="1" applyFill="1" applyBorder="1" applyAlignment="1">
      <alignment horizontal="center" vertical="center"/>
    </xf>
    <xf numFmtId="4" fontId="8" fillId="4" borderId="130" xfId="0" applyNumberFormat="1" applyFont="1" applyFill="1" applyBorder="1" applyAlignment="1">
      <alignment horizontal="center" vertical="center"/>
    </xf>
    <xf numFmtId="4" fontId="8" fillId="4" borderId="35" xfId="0" applyNumberFormat="1" applyFont="1" applyFill="1" applyBorder="1" applyAlignment="1">
      <alignment horizontal="center" vertical="center"/>
    </xf>
    <xf numFmtId="4" fontId="8" fillId="4" borderId="102" xfId="0" applyNumberFormat="1" applyFont="1" applyFill="1" applyBorder="1" applyAlignment="1">
      <alignment horizontal="center" vertical="center"/>
    </xf>
    <xf numFmtId="4" fontId="7" fillId="4" borderId="57" xfId="0" applyNumberFormat="1" applyFont="1" applyFill="1" applyBorder="1" applyAlignment="1">
      <alignment horizontal="center" vertical="center"/>
    </xf>
    <xf numFmtId="4" fontId="8" fillId="4" borderId="0" xfId="0" applyNumberFormat="1" applyFont="1" applyFill="1" applyAlignment="1">
      <alignment horizontal="center" vertical="center"/>
    </xf>
    <xf numFmtId="4" fontId="8" fillId="4" borderId="99" xfId="0" applyNumberFormat="1" applyFont="1" applyFill="1" applyBorder="1" applyAlignment="1">
      <alignment horizontal="center" vertical="center"/>
    </xf>
    <xf numFmtId="4" fontId="8" fillId="4" borderId="103" xfId="0" applyNumberFormat="1" applyFont="1" applyFill="1" applyBorder="1" applyAlignment="1">
      <alignment horizontal="center" vertical="center"/>
    </xf>
    <xf numFmtId="4" fontId="8" fillId="0" borderId="37" xfId="0" applyNumberFormat="1" applyFont="1" applyBorder="1" applyAlignment="1" applyProtection="1">
      <alignment horizontal="center" vertical="center" wrapText="1"/>
      <protection locked="0"/>
    </xf>
    <xf numFmtId="4" fontId="8" fillId="0" borderId="38" xfId="0" applyNumberFormat="1" applyFont="1" applyBorder="1" applyAlignment="1" applyProtection="1">
      <alignment horizontal="center" vertical="center" wrapText="1"/>
      <protection locked="0"/>
    </xf>
    <xf numFmtId="4" fontId="8" fillId="0" borderId="28" xfId="0" applyNumberFormat="1" applyFont="1" applyBorder="1" applyAlignment="1" applyProtection="1">
      <alignment horizontal="center" vertical="center" wrapText="1"/>
      <protection locked="0"/>
    </xf>
    <xf numFmtId="4" fontId="8" fillId="0" borderId="134" xfId="0" applyNumberFormat="1" applyFont="1" applyBorder="1" applyAlignment="1" applyProtection="1">
      <alignment horizontal="center" vertical="center" wrapText="1"/>
      <protection locked="0"/>
    </xf>
    <xf numFmtId="4" fontId="7" fillId="0" borderId="51" xfId="0" applyNumberFormat="1" applyFont="1" applyBorder="1" applyAlignment="1" applyProtection="1">
      <alignment horizontal="center" vertical="center" wrapText="1"/>
      <protection locked="0"/>
    </xf>
    <xf numFmtId="4" fontId="8" fillId="0" borderId="28" xfId="0" applyNumberFormat="1" applyFont="1" applyBorder="1" applyAlignment="1" applyProtection="1">
      <alignment horizontal="center" vertical="center"/>
      <protection locked="0"/>
    </xf>
    <xf numFmtId="4" fontId="8" fillId="0" borderId="23" xfId="0" applyNumberFormat="1" applyFont="1" applyBorder="1" applyAlignment="1" applyProtection="1">
      <alignment horizontal="center" vertical="center"/>
      <protection locked="0"/>
    </xf>
    <xf numFmtId="4" fontId="8" fillId="0" borderId="24" xfId="0" applyNumberFormat="1" applyFont="1" applyBorder="1" applyAlignment="1" applyProtection="1">
      <alignment horizontal="center" vertical="center"/>
      <protection locked="0"/>
    </xf>
    <xf numFmtId="4" fontId="8" fillId="0" borderId="20" xfId="0" applyNumberFormat="1" applyFont="1" applyBorder="1" applyAlignment="1" applyProtection="1">
      <alignment horizontal="center" vertical="center"/>
      <protection locked="0"/>
    </xf>
    <xf numFmtId="4" fontId="8" fillId="0" borderId="21" xfId="0" applyNumberFormat="1" applyFont="1" applyBorder="1" applyAlignment="1" applyProtection="1">
      <alignment horizontal="center" vertical="center"/>
      <protection locked="0"/>
    </xf>
    <xf numFmtId="4" fontId="7" fillId="4" borderId="103" xfId="0" applyNumberFormat="1" applyFont="1" applyFill="1" applyBorder="1" applyAlignment="1">
      <alignment horizontal="center" vertical="center" wrapText="1"/>
    </xf>
    <xf numFmtId="4" fontId="8" fillId="0" borderId="130" xfId="0" applyNumberFormat="1" applyFont="1" applyBorder="1" applyAlignment="1" applyProtection="1">
      <alignment horizontal="center" vertical="center" wrapText="1"/>
      <protection locked="0"/>
    </xf>
    <xf numFmtId="4" fontId="8" fillId="0" borderId="35" xfId="0" applyNumberFormat="1" applyFont="1" applyBorder="1" applyAlignment="1" applyProtection="1">
      <alignment horizontal="center" vertical="center" wrapText="1"/>
      <protection locked="0"/>
    </xf>
    <xf numFmtId="4" fontId="8" fillId="0" borderId="102" xfId="0" applyNumberFormat="1" applyFont="1" applyBorder="1" applyAlignment="1" applyProtection="1">
      <alignment horizontal="center" vertical="center" wrapText="1"/>
      <protection locked="0"/>
    </xf>
    <xf numFmtId="4" fontId="8" fillId="0" borderId="0" xfId="0" applyNumberFormat="1" applyFont="1" applyAlignment="1" applyProtection="1">
      <alignment horizontal="center" vertical="center" wrapText="1"/>
      <protection locked="0"/>
    </xf>
    <xf numFmtId="4" fontId="7" fillId="4" borderId="99" xfId="0" applyNumberFormat="1" applyFont="1" applyFill="1" applyBorder="1" applyAlignment="1">
      <alignment horizontal="center" vertical="center" wrapText="1"/>
    </xf>
    <xf numFmtId="4" fontId="8" fillId="0" borderId="35" xfId="0" applyNumberFormat="1" applyFont="1" applyBorder="1" applyAlignment="1" applyProtection="1">
      <alignment horizontal="center" vertical="center"/>
      <protection locked="0"/>
    </xf>
    <xf numFmtId="4" fontId="8" fillId="0" borderId="102" xfId="0" applyNumberFormat="1" applyFont="1" applyBorder="1" applyAlignment="1" applyProtection="1">
      <alignment horizontal="center" vertical="center"/>
      <protection locked="0"/>
    </xf>
    <xf numFmtId="4" fontId="7" fillId="0" borderId="103" xfId="0" applyNumberFormat="1" applyFont="1" applyBorder="1" applyAlignment="1" applyProtection="1">
      <alignment horizontal="center" vertical="center" wrapText="1"/>
      <protection locked="0"/>
    </xf>
    <xf numFmtId="4" fontId="7" fillId="5" borderId="148" xfId="0" applyNumberFormat="1" applyFont="1" applyFill="1" applyBorder="1" applyAlignment="1">
      <alignment horizontal="center" vertical="center" wrapText="1"/>
    </xf>
    <xf numFmtId="4" fontId="8" fillId="0" borderId="148" xfId="0" applyNumberFormat="1" applyFont="1" applyBorder="1" applyAlignment="1" applyProtection="1">
      <alignment horizontal="center" vertical="center" wrapText="1"/>
      <protection locked="0"/>
    </xf>
    <xf numFmtId="4" fontId="8" fillId="4" borderId="51" xfId="0" applyNumberFormat="1" applyFont="1" applyFill="1" applyBorder="1" applyAlignment="1">
      <alignment horizontal="center" vertical="center" wrapText="1"/>
    </xf>
    <xf numFmtId="4" fontId="8" fillId="4" borderId="6" xfId="0" applyNumberFormat="1" applyFont="1" applyFill="1" applyBorder="1" applyAlignment="1">
      <alignment horizontal="center" vertical="center" wrapText="1"/>
    </xf>
    <xf numFmtId="4" fontId="8" fillId="4" borderId="95" xfId="0" applyNumberFormat="1" applyFont="1" applyFill="1" applyBorder="1" applyAlignment="1">
      <alignment horizontal="center" vertical="center" wrapText="1"/>
    </xf>
    <xf numFmtId="0" fontId="28" fillId="4" borderId="23" xfId="0" applyFont="1" applyFill="1" applyBorder="1" applyAlignment="1">
      <alignment horizontal="right" wrapText="1"/>
    </xf>
    <xf numFmtId="4" fontId="7" fillId="5" borderId="94" xfId="0" applyNumberFormat="1" applyFont="1" applyFill="1" applyBorder="1" applyAlignment="1">
      <alignment horizontal="center" vertical="center" wrapText="1"/>
    </xf>
    <xf numFmtId="4" fontId="8" fillId="0" borderId="98" xfId="0" applyNumberFormat="1" applyFont="1" applyBorder="1" applyAlignment="1" applyProtection="1">
      <alignment horizontal="center" vertical="center" wrapText="1"/>
      <protection locked="0"/>
    </xf>
    <xf numFmtId="4" fontId="8" fillId="0" borderId="94" xfId="0" applyNumberFormat="1" applyFont="1" applyBorder="1" applyAlignment="1" applyProtection="1">
      <alignment horizontal="center" vertical="center" wrapText="1"/>
      <protection locked="0"/>
    </xf>
    <xf numFmtId="4" fontId="7" fillId="4" borderId="8" xfId="0" applyNumberFormat="1" applyFont="1" applyFill="1" applyBorder="1" applyAlignment="1">
      <alignment horizontal="center" vertical="center" wrapText="1"/>
    </xf>
    <xf numFmtId="0" fontId="28" fillId="4" borderId="7" xfId="0" applyFont="1" applyFill="1" applyBorder="1" applyAlignment="1">
      <alignment horizontal="center" vertical="center"/>
    </xf>
    <xf numFmtId="4" fontId="8" fillId="4" borderId="103" xfId="0" applyNumberFormat="1" applyFont="1" applyFill="1" applyBorder="1" applyAlignment="1">
      <alignment horizontal="center" vertical="center" wrapText="1"/>
    </xf>
    <xf numFmtId="4" fontId="8" fillId="4" borderId="130" xfId="0" applyNumberFormat="1" applyFont="1" applyFill="1" applyBorder="1" applyAlignment="1">
      <alignment horizontal="center" vertical="center" wrapText="1"/>
    </xf>
    <xf numFmtId="4" fontId="8" fillId="4" borderId="35" xfId="0" applyNumberFormat="1" applyFont="1" applyFill="1" applyBorder="1" applyAlignment="1">
      <alignment horizontal="center" vertical="center" wrapText="1"/>
    </xf>
    <xf numFmtId="4" fontId="8" fillId="4" borderId="102" xfId="0" applyNumberFormat="1" applyFont="1" applyFill="1" applyBorder="1" applyAlignment="1">
      <alignment horizontal="center" vertical="center" wrapText="1"/>
    </xf>
    <xf numFmtId="4" fontId="8" fillId="4" borderId="57" xfId="0" applyNumberFormat="1" applyFont="1" applyFill="1" applyBorder="1" applyAlignment="1">
      <alignment horizontal="center" vertical="center" wrapText="1"/>
    </xf>
    <xf numFmtId="4" fontId="8" fillId="4" borderId="0" xfId="0" applyNumberFormat="1" applyFont="1" applyFill="1" applyAlignment="1">
      <alignment horizontal="center" vertical="center" wrapText="1"/>
    </xf>
    <xf numFmtId="4" fontId="8" fillId="4" borderId="99" xfId="0" applyNumberFormat="1" applyFont="1" applyFill="1" applyBorder="1" applyAlignment="1">
      <alignment horizontal="center" vertical="center" wrapText="1"/>
    </xf>
    <xf numFmtId="4" fontId="8" fillId="5" borderId="2" xfId="0" applyNumberFormat="1"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6" xfId="0" applyFont="1" applyFill="1" applyBorder="1" applyAlignment="1">
      <alignment horizontal="left" vertical="center" wrapText="1"/>
    </xf>
    <xf numFmtId="2" fontId="7" fillId="4" borderId="6" xfId="0" applyNumberFormat="1" applyFont="1" applyFill="1" applyBorder="1" applyAlignment="1">
      <alignment horizontal="center" vertical="center"/>
    </xf>
    <xf numFmtId="2" fontId="8" fillId="0" borderId="3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28" xfId="0" applyNumberFormat="1" applyFont="1" applyBorder="1" applyAlignment="1" applyProtection="1">
      <alignment horizontal="center" vertical="center"/>
      <protection locked="0"/>
    </xf>
    <xf numFmtId="2" fontId="8" fillId="0" borderId="26" xfId="0" applyNumberFormat="1" applyFont="1" applyBorder="1" applyAlignment="1" applyProtection="1">
      <alignment horizontal="center" vertical="center"/>
      <protection locked="0"/>
    </xf>
    <xf numFmtId="2" fontId="7" fillId="4" borderId="95" xfId="0" applyNumberFormat="1" applyFont="1" applyFill="1" applyBorder="1" applyAlignment="1">
      <alignment horizontal="center" vertical="center"/>
    </xf>
    <xf numFmtId="2" fontId="8" fillId="0" borderId="6" xfId="0" applyNumberFormat="1" applyFont="1" applyBorder="1" applyAlignment="1" applyProtection="1">
      <alignment horizontal="center" vertical="center"/>
      <protection locked="0"/>
    </xf>
    <xf numFmtId="0" fontId="8" fillId="4" borderId="27" xfId="0" applyFont="1" applyFill="1" applyBorder="1" applyAlignment="1">
      <alignment horizontal="center" vertical="center"/>
    </xf>
    <xf numFmtId="0" fontId="8" fillId="4" borderId="3" xfId="0" applyFont="1" applyFill="1" applyBorder="1" applyAlignment="1">
      <alignment horizontal="left" vertical="center" wrapText="1"/>
    </xf>
    <xf numFmtId="2" fontId="7" fillId="4" borderId="3" xfId="0" applyNumberFormat="1" applyFont="1" applyFill="1" applyBorder="1" applyAlignment="1">
      <alignment horizontal="center" vertical="center"/>
    </xf>
    <xf numFmtId="2" fontId="8" fillId="0" borderId="19" xfId="0" applyNumberFormat="1" applyFont="1" applyBorder="1" applyAlignment="1" applyProtection="1">
      <alignment horizontal="center" vertical="center"/>
      <protection locked="0"/>
    </xf>
    <xf numFmtId="2" fontId="8" fillId="0" borderId="20" xfId="0" applyNumberFormat="1" applyFont="1" applyBorder="1" applyAlignment="1" applyProtection="1">
      <alignment horizontal="center" vertical="center"/>
      <protection locked="0"/>
    </xf>
    <xf numFmtId="2" fontId="8" fillId="0" borderId="21" xfId="0" applyNumberFormat="1" applyFont="1" applyBorder="1" applyAlignment="1" applyProtection="1">
      <alignment horizontal="center" vertical="center"/>
      <protection locked="0"/>
    </xf>
    <xf numFmtId="2" fontId="8" fillId="0" borderId="27" xfId="0" applyNumberFormat="1" applyFont="1" applyBorder="1" applyAlignment="1" applyProtection="1">
      <alignment horizontal="center" vertical="center"/>
      <protection locked="0"/>
    </xf>
    <xf numFmtId="2" fontId="7" fillId="4" borderId="111" xfId="0" applyNumberFormat="1" applyFont="1" applyFill="1" applyBorder="1" applyAlignment="1">
      <alignment horizontal="center" vertical="center"/>
    </xf>
    <xf numFmtId="2" fontId="8" fillId="0" borderId="3" xfId="0" applyNumberFormat="1" applyFont="1" applyBorder="1" applyAlignment="1" applyProtection="1">
      <alignment horizontal="center" vertical="center"/>
      <protection locked="0"/>
    </xf>
    <xf numFmtId="0" fontId="8" fillId="4" borderId="2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3" xfId="0" applyFont="1" applyFill="1" applyBorder="1" applyAlignment="1">
      <alignment horizontal="left" vertical="center" wrapText="1"/>
    </xf>
    <xf numFmtId="0" fontId="8" fillId="2" borderId="2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left" vertical="center" wrapText="1"/>
    </xf>
    <xf numFmtId="2" fontId="7" fillId="4" borderId="4" xfId="0" applyNumberFormat="1" applyFont="1" applyFill="1" applyBorder="1" applyAlignment="1">
      <alignment horizontal="center" vertical="center"/>
    </xf>
    <xf numFmtId="2" fontId="8" fillId="0" borderId="22" xfId="0" applyNumberFormat="1" applyFont="1" applyBorder="1" applyAlignment="1" applyProtection="1">
      <alignment horizontal="center" vertical="center"/>
      <protection locked="0"/>
    </xf>
    <xf numFmtId="2" fontId="8" fillId="0" borderId="23" xfId="0" applyNumberFormat="1" applyFont="1" applyBorder="1" applyAlignment="1" applyProtection="1">
      <alignment horizontal="center" vertical="center"/>
      <protection locked="0"/>
    </xf>
    <xf numFmtId="2" fontId="8" fillId="0" borderId="24" xfId="0" applyNumberFormat="1" applyFont="1" applyBorder="1" applyAlignment="1" applyProtection="1">
      <alignment horizontal="center" vertical="center"/>
      <protection locked="0"/>
    </xf>
    <xf numFmtId="2" fontId="8" fillId="0" borderId="29" xfId="0" applyNumberFormat="1" applyFont="1" applyBorder="1" applyAlignment="1" applyProtection="1">
      <alignment horizontal="center" vertical="center"/>
      <protection locked="0"/>
    </xf>
    <xf numFmtId="2" fontId="7" fillId="4" borderId="149" xfId="0" applyNumberFormat="1" applyFont="1" applyFill="1" applyBorder="1" applyAlignment="1">
      <alignment horizontal="center" vertical="center"/>
    </xf>
    <xf numFmtId="2" fontId="8" fillId="0" borderId="4" xfId="0" applyNumberFormat="1" applyFont="1" applyBorder="1" applyAlignment="1" applyProtection="1">
      <alignment horizontal="center" vertical="center"/>
      <protection locked="0"/>
    </xf>
    <xf numFmtId="0" fontId="8" fillId="2" borderId="74" xfId="0" applyFont="1" applyFill="1" applyBorder="1" applyAlignment="1">
      <alignment horizontal="center" vertical="center"/>
    </xf>
    <xf numFmtId="0" fontId="8" fillId="2" borderId="75" xfId="0" applyFont="1" applyFill="1" applyBorder="1" applyAlignment="1">
      <alignment horizontal="left" vertical="center" wrapText="1"/>
    </xf>
    <xf numFmtId="2" fontId="7" fillId="4" borderId="79" xfId="0" applyNumberFormat="1" applyFont="1" applyFill="1" applyBorder="1" applyAlignment="1">
      <alignment horizontal="center" vertical="center"/>
    </xf>
    <xf numFmtId="2" fontId="8" fillId="0" borderId="76" xfId="0" applyNumberFormat="1" applyFont="1" applyBorder="1" applyAlignment="1" applyProtection="1">
      <alignment horizontal="center" vertical="center"/>
      <protection locked="0"/>
    </xf>
    <xf numFmtId="2" fontId="8" fillId="0" borderId="77" xfId="0" applyNumberFormat="1" applyFont="1" applyBorder="1" applyAlignment="1" applyProtection="1">
      <alignment horizontal="center" vertical="center"/>
      <protection locked="0"/>
    </xf>
    <xf numFmtId="2" fontId="8" fillId="0" borderId="78" xfId="0" applyNumberFormat="1" applyFont="1" applyBorder="1" applyAlignment="1" applyProtection="1">
      <alignment horizontal="center" vertical="center"/>
      <protection locked="0"/>
    </xf>
    <xf numFmtId="2" fontId="7" fillId="4" borderId="75" xfId="0" applyNumberFormat="1" applyFont="1" applyFill="1" applyBorder="1" applyAlignment="1">
      <alignment horizontal="center" vertical="center"/>
    </xf>
    <xf numFmtId="2" fontId="8" fillId="0" borderId="150" xfId="0" applyNumberFormat="1" applyFont="1" applyBorder="1" applyAlignment="1" applyProtection="1">
      <alignment horizontal="center" vertical="center"/>
      <protection locked="0"/>
    </xf>
    <xf numFmtId="2" fontId="7" fillId="4" borderId="151" xfId="0" applyNumberFormat="1" applyFont="1" applyFill="1" applyBorder="1" applyAlignment="1">
      <alignment horizontal="center" vertical="center"/>
    </xf>
    <xf numFmtId="2" fontId="8" fillId="0" borderId="79" xfId="0" applyNumberFormat="1" applyFont="1" applyBorder="1" applyAlignment="1" applyProtection="1">
      <alignment horizontal="center" vertical="center"/>
      <protection locked="0"/>
    </xf>
    <xf numFmtId="0" fontId="7" fillId="2" borderId="43" xfId="0" applyFont="1" applyFill="1" applyBorder="1" applyAlignment="1">
      <alignment horizontal="center" vertical="center"/>
    </xf>
    <xf numFmtId="2" fontId="7" fillId="5" borderId="146" xfId="0" applyNumberFormat="1" applyFont="1" applyFill="1" applyBorder="1" applyAlignment="1">
      <alignment horizontal="center" vertical="center" wrapText="1"/>
    </xf>
    <xf numFmtId="2" fontId="7" fillId="4" borderId="147" xfId="0" applyNumberFormat="1" applyFont="1" applyFill="1" applyBorder="1" applyAlignment="1">
      <alignment horizontal="center" vertical="center" wrapText="1"/>
    </xf>
    <xf numFmtId="2" fontId="7" fillId="4" borderId="46" xfId="0" applyNumberFormat="1" applyFont="1" applyFill="1" applyBorder="1" applyAlignment="1">
      <alignment horizontal="center" vertical="center" wrapText="1"/>
    </xf>
    <xf numFmtId="2" fontId="7" fillId="4" borderId="47" xfId="0" applyNumberFormat="1" applyFont="1" applyFill="1" applyBorder="1" applyAlignment="1">
      <alignment horizontal="center" vertical="center" wrapText="1"/>
    </xf>
    <xf numFmtId="0" fontId="7" fillId="2" borderId="38" xfId="0" applyFont="1" applyFill="1" applyBorder="1" applyAlignment="1">
      <alignment horizontal="center" vertical="center" wrapText="1"/>
    </xf>
    <xf numFmtId="2" fontId="7" fillId="5" borderId="148" xfId="0" applyNumberFormat="1" applyFont="1" applyFill="1" applyBorder="1" applyAlignment="1">
      <alignment horizontal="center" vertical="center" wrapText="1"/>
    </xf>
    <xf numFmtId="2" fontId="7" fillId="4" borderId="95" xfId="0" applyNumberFormat="1" applyFont="1" applyFill="1" applyBorder="1" applyAlignment="1">
      <alignment horizontal="center" vertical="center" wrapText="1"/>
    </xf>
    <xf numFmtId="2" fontId="7" fillId="4" borderId="38" xfId="0" applyNumberFormat="1" applyFont="1" applyFill="1" applyBorder="1" applyAlignment="1">
      <alignment horizontal="center" vertical="center" wrapText="1"/>
    </xf>
    <xf numFmtId="2" fontId="7" fillId="4" borderId="28" xfId="0" applyNumberFormat="1" applyFont="1" applyFill="1" applyBorder="1" applyAlignment="1">
      <alignment horizontal="center" vertical="center" wrapText="1"/>
    </xf>
    <xf numFmtId="2" fontId="8" fillId="0" borderId="148" xfId="0" applyNumberFormat="1" applyFont="1" applyBorder="1" applyAlignment="1" applyProtection="1">
      <alignment horizontal="center" vertical="center" wrapText="1"/>
      <protection locked="0"/>
    </xf>
    <xf numFmtId="2" fontId="8" fillId="4" borderId="95" xfId="0" applyNumberFormat="1" applyFont="1" applyFill="1" applyBorder="1" applyAlignment="1">
      <alignment horizontal="center" vertical="center" wrapText="1"/>
    </xf>
    <xf numFmtId="2" fontId="8" fillId="4" borderId="38" xfId="0" applyNumberFormat="1" applyFont="1" applyFill="1" applyBorder="1" applyAlignment="1">
      <alignment horizontal="center" vertical="center" wrapText="1"/>
    </xf>
    <xf numFmtId="2" fontId="8" fillId="4" borderId="28"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4" borderId="20" xfId="0" applyFont="1" applyFill="1" applyBorder="1" applyAlignment="1">
      <alignment horizontal="center" wrapText="1"/>
    </xf>
    <xf numFmtId="0" fontId="28" fillId="4" borderId="20" xfId="0" applyFont="1" applyFill="1" applyBorder="1" applyAlignment="1">
      <alignment horizontal="right" wrapText="1"/>
    </xf>
    <xf numFmtId="2" fontId="7" fillId="5" borderId="94" xfId="0" applyNumberFormat="1" applyFont="1" applyFill="1" applyBorder="1" applyAlignment="1">
      <alignment horizontal="center" vertical="center" wrapText="1"/>
    </xf>
    <xf numFmtId="2" fontId="7" fillId="4" borderId="20" xfId="0" applyNumberFormat="1" applyFont="1" applyFill="1" applyBorder="1" applyAlignment="1">
      <alignment horizontal="center" vertical="center"/>
    </xf>
    <xf numFmtId="2" fontId="7" fillId="4" borderId="21" xfId="0" applyNumberFormat="1" applyFont="1" applyFill="1" applyBorder="1" applyAlignment="1">
      <alignment horizontal="center" vertical="center"/>
    </xf>
    <xf numFmtId="2" fontId="8" fillId="0" borderId="98" xfId="0" applyNumberFormat="1" applyFont="1" applyBorder="1" applyAlignment="1" applyProtection="1">
      <alignment horizontal="center" vertical="center" wrapText="1"/>
      <protection locked="0"/>
    </xf>
    <xf numFmtId="2" fontId="7" fillId="4" borderId="20" xfId="0" applyNumberFormat="1" applyFont="1" applyFill="1" applyBorder="1" applyAlignment="1">
      <alignment horizontal="center" vertical="center" wrapText="1"/>
    </xf>
    <xf numFmtId="2" fontId="7" fillId="4" borderId="21" xfId="0" applyNumberFormat="1" applyFont="1" applyFill="1" applyBorder="1" applyAlignment="1">
      <alignment horizontal="center" vertical="center" wrapText="1"/>
    </xf>
    <xf numFmtId="2" fontId="8" fillId="0" borderId="94" xfId="0" applyNumberFormat="1" applyFont="1" applyBorder="1" applyAlignment="1" applyProtection="1">
      <alignment horizontal="center" vertical="center" wrapText="1"/>
      <protection locked="0"/>
    </xf>
    <xf numFmtId="4" fontId="7" fillId="5" borderId="2" xfId="0" applyNumberFormat="1"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6" xfId="0" applyFont="1" applyFill="1" applyBorder="1" applyAlignment="1">
      <alignment horizontal="left" vertical="center" wrapText="1"/>
    </xf>
    <xf numFmtId="2" fontId="7" fillId="2" borderId="6" xfId="0" applyNumberFormat="1" applyFont="1" applyFill="1" applyBorder="1" applyAlignment="1">
      <alignment horizontal="center" vertical="center"/>
    </xf>
    <xf numFmtId="2" fontId="7" fillId="2" borderId="3" xfId="0" applyNumberFormat="1" applyFont="1" applyFill="1" applyBorder="1" applyAlignment="1">
      <alignment horizontal="center" vertical="center"/>
    </xf>
    <xf numFmtId="0" fontId="8" fillId="2" borderId="3" xfId="0" applyFont="1" applyFill="1" applyBorder="1" applyAlignment="1" applyProtection="1">
      <alignment horizontal="left" vertical="center" wrapText="1"/>
      <protection hidden="1"/>
    </xf>
    <xf numFmtId="0" fontId="8" fillId="4" borderId="83"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left" vertical="center" wrapText="1"/>
    </xf>
    <xf numFmtId="0" fontId="8" fillId="4" borderId="126" xfId="0" applyFont="1" applyFill="1" applyBorder="1" applyAlignment="1">
      <alignment horizontal="center" vertical="center"/>
    </xf>
    <xf numFmtId="0" fontId="8" fillId="4" borderId="7" xfId="0" applyFont="1" applyFill="1" applyBorder="1" applyAlignment="1">
      <alignment horizontal="left" vertical="center" wrapText="1"/>
    </xf>
    <xf numFmtId="4" fontId="7" fillId="6" borderId="152" xfId="0" applyNumberFormat="1" applyFont="1" applyFill="1" applyBorder="1" applyAlignment="1">
      <alignment horizontal="center" vertical="center" wrapText="1"/>
    </xf>
    <xf numFmtId="2" fontId="7" fillId="4" borderId="7" xfId="0" applyNumberFormat="1" applyFont="1" applyFill="1" applyBorder="1" applyAlignment="1">
      <alignment horizontal="center" vertical="center"/>
    </xf>
    <xf numFmtId="2" fontId="8" fillId="0" borderId="39" xfId="0" applyNumberFormat="1" applyFont="1" applyBorder="1" applyAlignment="1" applyProtection="1">
      <alignment horizontal="center" vertical="center"/>
      <protection locked="0"/>
    </xf>
    <xf numFmtId="2" fontId="8" fillId="0" borderId="31" xfId="0" applyNumberFormat="1" applyFont="1" applyBorder="1" applyAlignment="1" applyProtection="1">
      <alignment horizontal="center" vertical="center"/>
      <protection locked="0"/>
    </xf>
    <xf numFmtId="2" fontId="8" fillId="0" borderId="32" xfId="0" applyNumberFormat="1" applyFont="1" applyBorder="1" applyAlignment="1" applyProtection="1">
      <alignment horizontal="center" vertical="center"/>
      <protection locked="0"/>
    </xf>
    <xf numFmtId="2" fontId="8" fillId="0" borderId="30" xfId="0" applyNumberFormat="1" applyFont="1" applyBorder="1" applyAlignment="1" applyProtection="1">
      <alignment horizontal="center" vertical="center"/>
      <protection locked="0"/>
    </xf>
    <xf numFmtId="2" fontId="7" fillId="4" borderId="153" xfId="0" applyNumberFormat="1" applyFont="1" applyFill="1" applyBorder="1" applyAlignment="1">
      <alignment horizontal="center" vertical="center"/>
    </xf>
    <xf numFmtId="0" fontId="7" fillId="4" borderId="40" xfId="0" applyFont="1" applyFill="1" applyBorder="1" applyAlignment="1">
      <alignment horizontal="center" vertical="center"/>
    </xf>
    <xf numFmtId="4" fontId="7" fillId="6" borderId="2" xfId="0" applyNumberFormat="1" applyFont="1" applyFill="1" applyBorder="1" applyAlignment="1">
      <alignment horizontal="center" vertical="center" wrapText="1"/>
    </xf>
    <xf numFmtId="2" fontId="7" fillId="4" borderId="41" xfId="0" applyNumberFormat="1" applyFont="1" applyFill="1" applyBorder="1" applyAlignment="1">
      <alignment horizontal="center" vertical="center"/>
    </xf>
    <xf numFmtId="2" fontId="7" fillId="4" borderId="10" xfId="0" applyNumberFormat="1" applyFont="1" applyFill="1" applyBorder="1" applyAlignment="1">
      <alignment horizontal="center" vertical="center"/>
    </xf>
    <xf numFmtId="2" fontId="7" fillId="4" borderId="11" xfId="0" applyNumberFormat="1" applyFont="1" applyFill="1" applyBorder="1" applyAlignment="1">
      <alignment horizontal="center" vertical="center"/>
    </xf>
    <xf numFmtId="2" fontId="7" fillId="4" borderId="12" xfId="0" applyNumberFormat="1" applyFont="1" applyFill="1" applyBorder="1" applyAlignment="1">
      <alignment horizontal="center" vertical="center"/>
    </xf>
    <xf numFmtId="2" fontId="7" fillId="4" borderId="2" xfId="0" applyNumberFormat="1" applyFont="1" applyFill="1" applyBorder="1" applyAlignment="1">
      <alignment horizontal="center" vertical="center"/>
    </xf>
    <xf numFmtId="0" fontId="30" fillId="0" borderId="0" xfId="1" applyFont="1"/>
    <xf numFmtId="0" fontId="30" fillId="0" borderId="1" xfId="1" applyFont="1" applyBorder="1"/>
    <xf numFmtId="0" fontId="16" fillId="2" borderId="2" xfId="1" applyFont="1" applyFill="1" applyBorder="1" applyAlignment="1">
      <alignment horizontal="center" vertical="center"/>
    </xf>
    <xf numFmtId="167" fontId="17" fillId="2" borderId="85" xfId="1" applyNumberFormat="1" applyFont="1" applyFill="1" applyBorder="1" applyAlignment="1">
      <alignment horizontal="center" vertical="center" wrapText="1"/>
    </xf>
    <xf numFmtId="3" fontId="17" fillId="2" borderId="12" xfId="1" applyNumberFormat="1" applyFont="1" applyFill="1" applyBorder="1" applyAlignment="1">
      <alignment horizontal="center" vertical="center" wrapText="1"/>
    </xf>
    <xf numFmtId="0" fontId="30" fillId="0" borderId="0" xfId="1" applyFont="1" applyAlignment="1">
      <alignment wrapText="1"/>
    </xf>
    <xf numFmtId="0" fontId="17" fillId="2" borderId="41" xfId="1" applyFont="1" applyFill="1" applyBorder="1" applyAlignment="1">
      <alignment horizontal="center" vertical="center"/>
    </xf>
    <xf numFmtId="0" fontId="33" fillId="0" borderId="0" xfId="1" applyFont="1" applyAlignment="1">
      <alignment horizontal="center" vertical="center"/>
    </xf>
    <xf numFmtId="167" fontId="17" fillId="0" borderId="18" xfId="1" applyNumberFormat="1" applyFont="1" applyBorder="1" applyAlignment="1" applyProtection="1">
      <alignment horizontal="center" vertical="center"/>
      <protection locked="0"/>
    </xf>
    <xf numFmtId="0" fontId="34" fillId="0" borderId="0" xfId="1" applyFont="1" applyAlignment="1">
      <alignment horizontal="center" vertical="center"/>
    </xf>
    <xf numFmtId="0" fontId="17" fillId="2" borderId="19" xfId="1" applyFont="1" applyFill="1" applyBorder="1" applyAlignment="1">
      <alignment horizontal="center" vertical="center"/>
    </xf>
    <xf numFmtId="167" fontId="17" fillId="0" borderId="21" xfId="1" applyNumberFormat="1" applyFont="1" applyBorder="1" applyAlignment="1" applyProtection="1">
      <alignment horizontal="center" vertical="center"/>
      <protection locked="0"/>
    </xf>
    <xf numFmtId="0" fontId="35" fillId="0" borderId="0" xfId="1" applyFont="1" applyAlignment="1">
      <alignment horizontal="center" vertical="center"/>
    </xf>
    <xf numFmtId="167" fontId="10" fillId="0" borderId="32" xfId="1" applyNumberFormat="1" applyFont="1" applyBorder="1" applyAlignment="1" applyProtection="1">
      <alignment horizontal="center" vertical="center"/>
      <protection locked="0"/>
    </xf>
    <xf numFmtId="0" fontId="27" fillId="0" borderId="0" xfId="1" applyFont="1" applyAlignment="1">
      <alignment horizontal="center" vertical="center"/>
    </xf>
    <xf numFmtId="1" fontId="10" fillId="2" borderId="19" xfId="1" applyNumberFormat="1" applyFont="1" applyFill="1" applyBorder="1" applyAlignment="1">
      <alignment horizontal="center" vertical="center"/>
    </xf>
    <xf numFmtId="1" fontId="10" fillId="2" borderId="20" xfId="1" applyNumberFormat="1" applyFont="1" applyFill="1" applyBorder="1" applyAlignment="1">
      <alignment horizontal="right" vertical="center"/>
    </xf>
    <xf numFmtId="1" fontId="10" fillId="2" borderId="20" xfId="1" applyNumberFormat="1" applyFont="1" applyFill="1" applyBorder="1" applyAlignment="1">
      <alignment horizontal="center" vertical="center"/>
    </xf>
    <xf numFmtId="1" fontId="34" fillId="0" borderId="0" xfId="1" applyNumberFormat="1" applyFont="1" applyAlignment="1">
      <alignment horizontal="center" vertical="center"/>
    </xf>
    <xf numFmtId="1" fontId="27" fillId="0" borderId="0" xfId="1" applyNumberFormat="1" applyFont="1" applyAlignment="1">
      <alignment horizontal="center" vertical="center"/>
    </xf>
    <xf numFmtId="0" fontId="10" fillId="2" borderId="20" xfId="1" applyFont="1" applyFill="1" applyBorder="1" applyAlignment="1">
      <alignment horizontal="right" vertical="center"/>
    </xf>
    <xf numFmtId="0" fontId="34" fillId="0" borderId="0" xfId="1" applyFont="1" applyAlignment="1">
      <alignment horizontal="right" vertical="center"/>
    </xf>
    <xf numFmtId="0" fontId="27" fillId="0" borderId="0" xfId="1" applyFont="1" applyAlignment="1">
      <alignment horizontal="right" vertical="center"/>
    </xf>
    <xf numFmtId="0" fontId="17" fillId="2" borderId="39" xfId="1" applyFont="1" applyFill="1" applyBorder="1" applyAlignment="1">
      <alignment horizontal="center" vertical="center"/>
    </xf>
    <xf numFmtId="0" fontId="17" fillId="2" borderId="31" xfId="1" applyFont="1" applyFill="1" applyBorder="1" applyAlignment="1">
      <alignment horizontal="right" vertical="center"/>
    </xf>
    <xf numFmtId="1" fontId="17" fillId="2" borderId="31" xfId="1" applyNumberFormat="1" applyFont="1" applyFill="1" applyBorder="1" applyAlignment="1">
      <alignment horizontal="center" vertical="center"/>
    </xf>
    <xf numFmtId="167" fontId="17" fillId="0" borderId="32" xfId="1" applyNumberFormat="1" applyFont="1" applyBorder="1" applyAlignment="1" applyProtection="1">
      <alignment horizontal="center" vertical="center"/>
      <protection locked="0"/>
    </xf>
    <xf numFmtId="0" fontId="17" fillId="2" borderId="20" xfId="1" applyFont="1" applyFill="1" applyBorder="1" applyAlignment="1">
      <alignment horizontal="right" vertical="center"/>
    </xf>
    <xf numFmtId="3" fontId="17" fillId="0" borderId="21" xfId="1" applyNumberFormat="1" applyFont="1" applyBorder="1" applyAlignment="1" applyProtection="1">
      <alignment horizontal="center" vertical="center"/>
      <protection locked="0"/>
    </xf>
    <xf numFmtId="167" fontId="36" fillId="0" borderId="0" xfId="1" applyNumberFormat="1" applyFont="1" applyAlignment="1">
      <alignment vertical="center"/>
    </xf>
    <xf numFmtId="167" fontId="27" fillId="0" borderId="0" xfId="1" applyNumberFormat="1" applyFont="1" applyAlignment="1">
      <alignment horizontal="center" vertical="center"/>
    </xf>
    <xf numFmtId="0" fontId="17" fillId="2" borderId="19" xfId="1" applyFont="1" applyFill="1" applyBorder="1" applyAlignment="1">
      <alignment horizontal="center" vertical="center" wrapText="1"/>
    </xf>
    <xf numFmtId="0" fontId="37" fillId="0" borderId="0" xfId="1" applyFont="1" applyAlignment="1">
      <alignment horizontal="left" vertical="center"/>
    </xf>
    <xf numFmtId="0" fontId="10" fillId="2" borderId="19" xfId="1" applyFont="1" applyFill="1" applyBorder="1" applyAlignment="1">
      <alignment horizontal="center" vertical="center" wrapText="1"/>
    </xf>
    <xf numFmtId="0" fontId="38" fillId="0" borderId="0" xfId="1" applyFont="1" applyAlignment="1">
      <alignment horizontal="left" vertical="center"/>
    </xf>
    <xf numFmtId="0" fontId="17" fillId="2" borderId="50" xfId="1" applyFont="1" applyFill="1" applyBorder="1" applyAlignment="1">
      <alignment horizontal="right" vertical="center"/>
    </xf>
    <xf numFmtId="167" fontId="19" fillId="0" borderId="21" xfId="1" applyNumberFormat="1" applyFont="1" applyBorder="1" applyAlignment="1" applyProtection="1">
      <alignment horizontal="center" vertical="center"/>
      <protection locked="0"/>
    </xf>
    <xf numFmtId="0" fontId="39" fillId="0" borderId="0" xfId="1" applyFont="1" applyAlignment="1">
      <alignment horizontal="right" vertical="center"/>
    </xf>
    <xf numFmtId="1" fontId="17" fillId="2" borderId="20" xfId="1" applyNumberFormat="1" applyFont="1" applyFill="1" applyBorder="1" applyAlignment="1">
      <alignment horizontal="center" vertical="center"/>
    </xf>
    <xf numFmtId="0" fontId="40" fillId="0" borderId="0" xfId="0" applyFont="1"/>
    <xf numFmtId="167" fontId="10" fillId="2" borderId="21" xfId="1" applyNumberFormat="1" applyFont="1" applyFill="1" applyBorder="1" applyAlignment="1">
      <alignment horizontal="center" vertical="center"/>
    </xf>
    <xf numFmtId="0" fontId="41" fillId="0" borderId="0" xfId="1" applyFont="1" applyAlignment="1">
      <alignment horizontal="center" vertical="center"/>
    </xf>
    <xf numFmtId="0" fontId="42" fillId="0" borderId="0" xfId="1" applyFont="1" applyAlignment="1">
      <alignment horizontal="right" vertical="center"/>
    </xf>
    <xf numFmtId="0" fontId="35" fillId="0" borderId="0" xfId="1" applyFont="1" applyAlignment="1">
      <alignment horizontal="right" vertical="center"/>
    </xf>
    <xf numFmtId="0" fontId="10" fillId="2" borderId="55" xfId="1" applyFont="1" applyFill="1" applyBorder="1" applyAlignment="1">
      <alignment horizontal="right" vertical="center"/>
    </xf>
    <xf numFmtId="0" fontId="10" fillId="2" borderId="9" xfId="1" applyFont="1" applyFill="1" applyBorder="1" applyAlignment="1">
      <alignment horizontal="right" vertical="center"/>
    </xf>
    <xf numFmtId="0" fontId="10" fillId="2" borderId="9" xfId="1" applyFont="1" applyFill="1" applyBorder="1" applyAlignment="1">
      <alignment horizontal="center" vertical="center"/>
    </xf>
    <xf numFmtId="0" fontId="43" fillId="0" borderId="0" xfId="1" applyFont="1" applyAlignment="1">
      <alignment vertical="center"/>
    </xf>
    <xf numFmtId="0" fontId="10" fillId="2" borderId="22" xfId="1" applyFont="1" applyFill="1" applyBorder="1" applyAlignment="1">
      <alignment horizontal="center" vertical="center"/>
    </xf>
    <xf numFmtId="0" fontId="10" fillId="2" borderId="60"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84" xfId="1" applyFont="1" applyFill="1" applyBorder="1" applyAlignment="1">
      <alignment vertical="center"/>
    </xf>
    <xf numFmtId="3" fontId="10" fillId="2" borderId="56" xfId="1" applyNumberFormat="1" applyFont="1" applyFill="1" applyBorder="1" applyAlignment="1">
      <alignment horizontal="center" vertical="center"/>
    </xf>
    <xf numFmtId="167" fontId="10" fillId="0" borderId="28" xfId="1" applyNumberFormat="1" applyFont="1" applyBorder="1" applyAlignment="1" applyProtection="1">
      <alignment horizontal="center" vertical="center"/>
      <protection locked="0"/>
    </xf>
    <xf numFmtId="0" fontId="10" fillId="2" borderId="60" xfId="1" applyFont="1" applyFill="1" applyBorder="1" applyAlignment="1">
      <alignment horizontal="right" vertical="center"/>
    </xf>
    <xf numFmtId="167" fontId="10" fillId="0" borderId="24" xfId="1" applyNumberFormat="1" applyFont="1" applyBorder="1" applyAlignment="1" applyProtection="1">
      <alignment horizontal="center" vertical="center"/>
      <protection locked="0"/>
    </xf>
    <xf numFmtId="0" fontId="20" fillId="2" borderId="130" xfId="1" applyFont="1" applyFill="1" applyBorder="1" applyAlignment="1">
      <alignment horizontal="center" vertical="center"/>
    </xf>
    <xf numFmtId="3" fontId="10" fillId="2" borderId="103" xfId="1" applyNumberFormat="1" applyFont="1" applyFill="1" applyBorder="1" applyAlignment="1">
      <alignment horizontal="center" vertical="center"/>
    </xf>
    <xf numFmtId="167" fontId="10" fillId="2" borderId="24" xfId="1" applyNumberFormat="1" applyFont="1" applyFill="1" applyBorder="1" applyAlignment="1">
      <alignment horizontal="center" vertical="center"/>
    </xf>
    <xf numFmtId="0" fontId="10" fillId="2" borderId="30" xfId="1" applyFont="1" applyFill="1" applyBorder="1" applyAlignment="1">
      <alignment horizontal="center" vertical="center"/>
    </xf>
    <xf numFmtId="0" fontId="10" fillId="2" borderId="127" xfId="1" applyFont="1" applyFill="1" applyBorder="1" applyAlignment="1">
      <alignment horizontal="center" vertical="center"/>
    </xf>
    <xf numFmtId="167" fontId="10" fillId="2" borderId="32" xfId="1" applyNumberFormat="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41" xfId="1" applyFont="1" applyFill="1" applyBorder="1" applyAlignment="1">
      <alignment horizontal="center" vertical="center"/>
    </xf>
    <xf numFmtId="167" fontId="10" fillId="0" borderId="18" xfId="1" applyNumberFormat="1" applyFont="1" applyBorder="1" applyAlignment="1" applyProtection="1">
      <alignment horizontal="center" vertical="center"/>
      <protection locked="0"/>
    </xf>
    <xf numFmtId="0" fontId="19" fillId="2" borderId="22" xfId="1" applyFont="1" applyFill="1" applyBorder="1" applyAlignment="1">
      <alignment horizontal="center" vertical="center"/>
    </xf>
    <xf numFmtId="0" fontId="19" fillId="2" borderId="60" xfId="1" applyFont="1" applyFill="1" applyBorder="1" applyAlignment="1">
      <alignment horizontal="center" vertical="center"/>
    </xf>
    <xf numFmtId="0" fontId="10" fillId="2" borderId="141" xfId="1" applyFont="1" applyFill="1" applyBorder="1" applyAlignment="1">
      <alignment vertical="center"/>
    </xf>
    <xf numFmtId="0" fontId="10" fillId="2" borderId="84" xfId="1" applyFont="1" applyFill="1" applyBorder="1" applyAlignment="1">
      <alignment vertical="center"/>
    </xf>
    <xf numFmtId="167" fontId="19" fillId="2" borderId="20" xfId="1" applyNumberFormat="1" applyFont="1" applyFill="1" applyBorder="1" applyAlignment="1">
      <alignment horizontal="center" vertical="center"/>
    </xf>
    <xf numFmtId="171" fontId="10" fillId="0" borderId="21" xfId="1" applyNumberFormat="1" applyFont="1" applyBorder="1" applyAlignment="1" applyProtection="1">
      <alignment horizontal="center" vertical="center"/>
      <protection locked="0"/>
    </xf>
    <xf numFmtId="0" fontId="10" fillId="2" borderId="130" xfId="1" applyFont="1" applyFill="1" applyBorder="1" applyAlignment="1">
      <alignment horizontal="center" vertical="center"/>
    </xf>
    <xf numFmtId="0" fontId="10" fillId="2" borderId="145" xfId="1" applyFont="1" applyFill="1" applyBorder="1" applyAlignment="1">
      <alignment horizontal="left" vertical="center"/>
    </xf>
    <xf numFmtId="0" fontId="20" fillId="2" borderId="16" xfId="1" applyFont="1" applyFill="1" applyBorder="1" applyAlignment="1">
      <alignment horizontal="center" vertical="center"/>
    </xf>
    <xf numFmtId="0" fontId="20" fillId="2" borderId="141" xfId="1" applyFont="1" applyFill="1" applyBorder="1" applyAlignment="1">
      <alignment horizontal="right" vertical="center"/>
    </xf>
    <xf numFmtId="0" fontId="10" fillId="2" borderId="134" xfId="1" applyFont="1" applyFill="1" applyBorder="1" applyAlignment="1">
      <alignment vertical="center"/>
    </xf>
    <xf numFmtId="0" fontId="10" fillId="2" borderId="0" xfId="1" applyFont="1" applyFill="1" applyAlignment="1">
      <alignment vertical="center"/>
    </xf>
    <xf numFmtId="0" fontId="10" fillId="2" borderId="60" xfId="1" applyFont="1" applyFill="1" applyBorder="1" applyAlignment="1">
      <alignment horizontal="left" vertical="center"/>
    </xf>
    <xf numFmtId="167" fontId="10" fillId="2" borderId="53" xfId="1" applyNumberFormat="1" applyFont="1" applyFill="1" applyBorder="1" applyAlignment="1">
      <alignment horizontal="center" vertical="center"/>
    </xf>
    <xf numFmtId="3" fontId="19" fillId="2" borderId="53" xfId="1" applyNumberFormat="1" applyFont="1" applyFill="1" applyBorder="1" applyAlignment="1">
      <alignment horizontal="center" vertical="center"/>
    </xf>
    <xf numFmtId="0" fontId="10" fillId="2" borderId="9" xfId="1" applyFont="1" applyFill="1" applyBorder="1" applyAlignment="1">
      <alignment horizontal="left" vertical="center"/>
    </xf>
    <xf numFmtId="0" fontId="20" fillId="2" borderId="54" xfId="1" applyFont="1" applyFill="1" applyBorder="1" applyAlignment="1">
      <alignment horizontal="right" vertical="center"/>
    </xf>
    <xf numFmtId="0" fontId="20" fillId="2" borderId="17" xfId="1" applyFont="1" applyFill="1" applyBorder="1" applyAlignment="1">
      <alignment horizontal="right" vertical="center"/>
    </xf>
    <xf numFmtId="167" fontId="10" fillId="2" borderId="18" xfId="1" applyNumberFormat="1" applyFont="1" applyFill="1" applyBorder="1" applyAlignment="1">
      <alignment horizontal="center" vertical="center"/>
    </xf>
    <xf numFmtId="0" fontId="10" fillId="2" borderId="134" xfId="1" applyFont="1" applyFill="1" applyBorder="1" applyAlignment="1">
      <alignment horizontal="left" vertical="center"/>
    </xf>
    <xf numFmtId="0" fontId="10" fillId="2" borderId="84" xfId="1" applyFont="1" applyFill="1" applyBorder="1" applyAlignment="1">
      <alignment horizontal="left" vertical="center"/>
    </xf>
    <xf numFmtId="0" fontId="10" fillId="2" borderId="81" xfId="1" applyFont="1" applyFill="1" applyBorder="1" applyAlignment="1">
      <alignment horizontal="left" vertical="center"/>
    </xf>
    <xf numFmtId="16" fontId="10" fillId="2" borderId="19" xfId="1" applyNumberFormat="1" applyFont="1" applyFill="1" applyBorder="1" applyAlignment="1">
      <alignment horizontal="center" vertical="center"/>
    </xf>
    <xf numFmtId="0" fontId="10" fillId="2" borderId="82" xfId="1" applyFont="1" applyFill="1" applyBorder="1" applyAlignment="1">
      <alignment horizontal="left" vertical="center"/>
    </xf>
    <xf numFmtId="0" fontId="44" fillId="0" borderId="0" xfId="1" applyFont="1" applyAlignment="1">
      <alignment wrapText="1"/>
    </xf>
    <xf numFmtId="0" fontId="10" fillId="2" borderId="25" xfId="1" applyFont="1" applyFill="1" applyBorder="1" applyAlignment="1">
      <alignment horizontal="left" vertical="center"/>
    </xf>
    <xf numFmtId="167" fontId="10" fillId="2" borderId="17" xfId="1" applyNumberFormat="1" applyFont="1" applyFill="1" applyBorder="1" applyAlignment="1">
      <alignment horizontal="center" vertical="center"/>
    </xf>
    <xf numFmtId="167" fontId="10" fillId="2" borderId="20" xfId="1" applyNumberFormat="1" applyFont="1" applyFill="1" applyBorder="1" applyAlignment="1">
      <alignment horizontal="center" vertical="center"/>
    </xf>
    <xf numFmtId="0" fontId="19" fillId="2" borderId="39" xfId="1" applyFont="1" applyFill="1" applyBorder="1" applyAlignment="1">
      <alignment horizontal="center" vertical="center"/>
    </xf>
    <xf numFmtId="0" fontId="19" fillId="2" borderId="31" xfId="1" applyFont="1" applyFill="1" applyBorder="1" applyAlignment="1">
      <alignment horizontal="right" vertical="center"/>
    </xf>
    <xf numFmtId="167" fontId="19" fillId="2" borderId="31" xfId="1" applyNumberFormat="1" applyFont="1" applyFill="1" applyBorder="1" applyAlignment="1">
      <alignment horizontal="center" vertical="center"/>
    </xf>
    <xf numFmtId="3" fontId="19" fillId="0" borderId="32" xfId="1" applyNumberFormat="1" applyFont="1" applyBorder="1" applyAlignment="1" applyProtection="1">
      <alignment horizontal="center" vertical="center"/>
      <protection locked="0"/>
    </xf>
    <xf numFmtId="0" fontId="45" fillId="0" borderId="0" xfId="1" applyFont="1" applyAlignment="1">
      <alignment horizontal="center" vertical="center"/>
    </xf>
    <xf numFmtId="0" fontId="10" fillId="0" borderId="0" xfId="1" applyFont="1" applyAlignment="1">
      <alignment horizontal="center" vertical="center"/>
    </xf>
    <xf numFmtId="3" fontId="10" fillId="0" borderId="0" xfId="1" applyNumberFormat="1" applyFont="1" applyAlignment="1">
      <alignment horizontal="center" vertical="center"/>
    </xf>
    <xf numFmtId="1" fontId="17" fillId="0" borderId="0" xfId="1" applyNumberFormat="1" applyFont="1" applyAlignment="1">
      <alignment horizontal="center" vertical="center"/>
    </xf>
    <xf numFmtId="0" fontId="11" fillId="0" borderId="0" xfId="1" applyFont="1" applyAlignment="1">
      <alignment horizontal="right"/>
    </xf>
    <xf numFmtId="0" fontId="46" fillId="0" borderId="0" xfId="1" applyFont="1"/>
    <xf numFmtId="0" fontId="65" fillId="0" borderId="0" xfId="1" applyAlignment="1">
      <alignment horizontal="center"/>
    </xf>
    <xf numFmtId="0" fontId="27" fillId="0" borderId="0" xfId="1" applyFont="1"/>
    <xf numFmtId="0" fontId="17" fillId="2" borderId="2" xfId="5" applyFont="1" applyFill="1" applyBorder="1" applyAlignment="1">
      <alignment horizontal="center" vertical="center" wrapText="1"/>
    </xf>
    <xf numFmtId="0" fontId="17" fillId="2" borderId="40" xfId="5" applyFont="1" applyFill="1" applyBorder="1" applyAlignment="1">
      <alignment horizontal="center" vertical="center" wrapText="1"/>
    </xf>
    <xf numFmtId="0" fontId="17" fillId="2" borderId="61" xfId="5" applyFont="1" applyFill="1" applyBorder="1" applyAlignment="1">
      <alignment horizontal="center" vertical="center" wrapText="1"/>
    </xf>
    <xf numFmtId="3" fontId="17" fillId="2" borderId="139" xfId="5" applyNumberFormat="1" applyFont="1" applyFill="1" applyBorder="1" applyAlignment="1">
      <alignment horizontal="center" vertical="center" wrapText="1"/>
    </xf>
    <xf numFmtId="3" fontId="17" fillId="2" borderId="40" xfId="5" applyNumberFormat="1" applyFont="1" applyFill="1" applyBorder="1" applyAlignment="1">
      <alignment horizontal="center" vertical="center" wrapText="1"/>
    </xf>
    <xf numFmtId="0" fontId="28" fillId="2" borderId="10" xfId="5" applyFont="1" applyFill="1" applyBorder="1" applyAlignment="1">
      <alignment horizontal="center" vertical="center" wrapText="1"/>
    </xf>
    <xf numFmtId="0" fontId="28" fillId="2" borderId="11" xfId="5" applyFont="1" applyFill="1" applyBorder="1" applyAlignment="1">
      <alignment horizontal="center" vertical="center" wrapText="1"/>
    </xf>
    <xf numFmtId="0" fontId="28" fillId="2" borderId="12" xfId="5" applyFont="1" applyFill="1" applyBorder="1" applyAlignment="1">
      <alignment horizontal="center" vertical="center" wrapText="1"/>
    </xf>
    <xf numFmtId="0" fontId="28" fillId="2" borderId="42" xfId="5" applyFont="1" applyFill="1" applyBorder="1" applyAlignment="1">
      <alignment horizontal="center" vertical="center" wrapText="1"/>
    </xf>
    <xf numFmtId="3" fontId="28" fillId="2" borderId="139" xfId="5" applyNumberFormat="1" applyFont="1" applyFill="1" applyBorder="1" applyAlignment="1">
      <alignment horizontal="center" vertical="center" wrapText="1"/>
    </xf>
    <xf numFmtId="0" fontId="28" fillId="2" borderId="41" xfId="5" applyFont="1" applyFill="1" applyBorder="1" applyAlignment="1">
      <alignment horizontal="center" vertical="center" wrapText="1"/>
    </xf>
    <xf numFmtId="0" fontId="17" fillId="2" borderId="43" xfId="5" applyFont="1" applyFill="1" applyBorder="1" applyAlignment="1">
      <alignment horizontal="center" vertical="center" wrapText="1"/>
    </xf>
    <xf numFmtId="0" fontId="17" fillId="2" borderId="44" xfId="5" applyFont="1" applyFill="1" applyBorder="1" applyAlignment="1">
      <alignment horizontal="center" vertical="center" wrapText="1"/>
    </xf>
    <xf numFmtId="4" fontId="17" fillId="2" borderId="143" xfId="5" applyNumberFormat="1" applyFont="1" applyFill="1" applyBorder="1" applyAlignment="1">
      <alignment horizontal="center" vertical="center" wrapText="1"/>
    </xf>
    <xf numFmtId="4" fontId="17" fillId="2" borderId="44" xfId="5" applyNumberFormat="1" applyFont="1" applyFill="1" applyBorder="1" applyAlignment="1">
      <alignment horizontal="center" vertical="center" wrapText="1"/>
    </xf>
    <xf numFmtId="4" fontId="17" fillId="2" borderId="45" xfId="5" applyNumberFormat="1" applyFont="1" applyFill="1" applyBorder="1" applyAlignment="1">
      <alignment horizontal="center" vertical="center" wrapText="1"/>
    </xf>
    <xf numFmtId="4" fontId="17" fillId="2" borderId="46" xfId="5" applyNumberFormat="1" applyFont="1" applyFill="1" applyBorder="1" applyAlignment="1">
      <alignment horizontal="center" vertical="center" wrapText="1"/>
    </xf>
    <xf numFmtId="4" fontId="17" fillId="2" borderId="47" xfId="5" applyNumberFormat="1" applyFont="1" applyFill="1" applyBorder="1" applyAlignment="1">
      <alignment horizontal="center" vertical="center" wrapText="1"/>
    </xf>
    <xf numFmtId="4" fontId="17" fillId="2" borderId="48" xfId="5" applyNumberFormat="1" applyFont="1" applyFill="1" applyBorder="1" applyAlignment="1">
      <alignment horizontal="center" vertical="center" wrapText="1"/>
    </xf>
    <xf numFmtId="0" fontId="17" fillId="2" borderId="37" xfId="5" applyFont="1" applyFill="1" applyBorder="1" applyAlignment="1">
      <alignment horizontal="center" vertical="center" wrapText="1"/>
    </xf>
    <xf numFmtId="0" fontId="17" fillId="2" borderId="50" xfId="5" applyFont="1" applyFill="1" applyBorder="1" applyAlignment="1">
      <alignment horizontal="center" vertical="center" wrapText="1"/>
    </xf>
    <xf numFmtId="0" fontId="17" fillId="2" borderId="6" xfId="5" applyFont="1" applyFill="1" applyBorder="1" applyAlignment="1">
      <alignment horizontal="center" vertical="center" wrapText="1"/>
    </xf>
    <xf numFmtId="4" fontId="17" fillId="2" borderId="134" xfId="5" applyNumberFormat="1" applyFont="1" applyFill="1" applyBorder="1" applyAlignment="1">
      <alignment horizontal="center" vertical="center" wrapText="1"/>
    </xf>
    <xf numFmtId="4" fontId="17" fillId="2" borderId="26" xfId="5" applyNumberFormat="1" applyFont="1" applyFill="1" applyBorder="1" applyAlignment="1">
      <alignment horizontal="center" vertical="center" wrapText="1"/>
    </xf>
    <xf numFmtId="4" fontId="17" fillId="2" borderId="37" xfId="5" applyNumberFormat="1" applyFont="1" applyFill="1" applyBorder="1" applyAlignment="1">
      <alignment horizontal="center" vertical="center" wrapText="1"/>
    </xf>
    <xf numFmtId="4" fontId="17" fillId="2" borderId="38" xfId="5" applyNumberFormat="1" applyFont="1" applyFill="1" applyBorder="1" applyAlignment="1">
      <alignment horizontal="center" vertical="center" wrapText="1"/>
    </xf>
    <xf numFmtId="4" fontId="17" fillId="2" borderId="28" xfId="5" applyNumberFormat="1" applyFont="1" applyFill="1" applyBorder="1" applyAlignment="1">
      <alignment horizontal="center" vertical="center" wrapText="1"/>
    </xf>
    <xf numFmtId="4" fontId="17" fillId="2" borderId="51" xfId="5" applyNumberFormat="1" applyFont="1" applyFill="1" applyBorder="1" applyAlignment="1">
      <alignment horizontal="center" vertical="center" wrapText="1"/>
    </xf>
    <xf numFmtId="0" fontId="7" fillId="2" borderId="19" xfId="5" applyFont="1" applyFill="1" applyBorder="1" applyAlignment="1">
      <alignment horizontal="right" vertical="center" wrapText="1"/>
    </xf>
    <xf numFmtId="0" fontId="7" fillId="2" borderId="8" xfId="5" applyFont="1" applyFill="1" applyBorder="1" applyAlignment="1">
      <alignment horizontal="right" vertical="center" wrapText="1"/>
    </xf>
    <xf numFmtId="0" fontId="8" fillId="2" borderId="3" xfId="5" applyFont="1" applyFill="1" applyBorder="1" applyAlignment="1">
      <alignment horizontal="right" vertical="center" wrapText="1"/>
    </xf>
    <xf numFmtId="4" fontId="7" fillId="2" borderId="37" xfId="5" applyNumberFormat="1" applyFont="1" applyFill="1" applyBorder="1" applyAlignment="1">
      <alignment horizontal="center" vertical="center" wrapText="1"/>
    </xf>
    <xf numFmtId="4" fontId="7" fillId="2" borderId="38" xfId="5" applyNumberFormat="1" applyFont="1" applyFill="1" applyBorder="1" applyAlignment="1">
      <alignment horizontal="center" vertical="center" wrapText="1"/>
    </xf>
    <xf numFmtId="4" fontId="7" fillId="2" borderId="28" xfId="5" applyNumberFormat="1" applyFont="1" applyFill="1" applyBorder="1" applyAlignment="1">
      <alignment horizontal="center" vertical="center" wrapText="1"/>
    </xf>
    <xf numFmtId="4" fontId="7" fillId="2" borderId="134" xfId="5" applyNumberFormat="1" applyFont="1" applyFill="1" applyBorder="1" applyAlignment="1">
      <alignment horizontal="center" vertical="center" wrapText="1"/>
    </xf>
    <xf numFmtId="4" fontId="7" fillId="2" borderId="51" xfId="5" applyNumberFormat="1" applyFont="1" applyFill="1" applyBorder="1" applyAlignment="1">
      <alignment horizontal="center" vertical="center" wrapText="1"/>
    </xf>
    <xf numFmtId="0" fontId="19" fillId="2" borderId="19" xfId="5" applyFont="1" applyFill="1" applyBorder="1" applyAlignment="1">
      <alignment horizontal="right" vertical="center" wrapText="1"/>
    </xf>
    <xf numFmtId="0" fontId="19" fillId="0" borderId="8" xfId="5" applyFont="1" applyBorder="1" applyAlignment="1" applyProtection="1">
      <alignment horizontal="right" vertical="center" wrapText="1"/>
      <protection locked="0"/>
    </xf>
    <xf numFmtId="0" fontId="8" fillId="0" borderId="3" xfId="5" applyFont="1" applyBorder="1" applyAlignment="1" applyProtection="1">
      <alignment horizontal="right" vertical="center" wrapText="1"/>
      <protection locked="0"/>
    </xf>
    <xf numFmtId="4" fontId="17" fillId="0" borderId="134" xfId="5" applyNumberFormat="1" applyFont="1" applyBorder="1" applyAlignment="1" applyProtection="1">
      <alignment horizontal="center" vertical="center" wrapText="1"/>
      <protection locked="0"/>
    </xf>
    <xf numFmtId="4" fontId="17" fillId="0" borderId="26" xfId="5" applyNumberFormat="1" applyFont="1" applyBorder="1" applyAlignment="1" applyProtection="1">
      <alignment horizontal="center" vertical="center" wrapText="1"/>
      <protection locked="0"/>
    </xf>
    <xf numFmtId="4" fontId="10" fillId="0" borderId="37" xfId="5" applyNumberFormat="1" applyFont="1" applyBorder="1" applyAlignment="1" applyProtection="1">
      <alignment horizontal="center" vertical="center" wrapText="1"/>
      <protection locked="0"/>
    </xf>
    <xf numFmtId="4" fontId="10" fillId="0" borderId="38" xfId="5" applyNumberFormat="1" applyFont="1" applyBorder="1" applyAlignment="1" applyProtection="1">
      <alignment horizontal="center" vertical="center" wrapText="1"/>
      <protection locked="0"/>
    </xf>
    <xf numFmtId="4" fontId="10" fillId="0" borderId="28" xfId="5" applyNumberFormat="1" applyFont="1" applyBorder="1" applyAlignment="1" applyProtection="1">
      <alignment horizontal="center" vertical="center" wrapText="1"/>
      <protection locked="0"/>
    </xf>
    <xf numFmtId="4" fontId="10" fillId="0" borderId="134" xfId="5" applyNumberFormat="1" applyFont="1" applyBorder="1" applyAlignment="1" applyProtection="1">
      <alignment horizontal="center" vertical="center" wrapText="1"/>
      <protection locked="0"/>
    </xf>
    <xf numFmtId="4" fontId="10" fillId="0" borderId="51" xfId="5" applyNumberFormat="1" applyFont="1" applyBorder="1" applyAlignment="1" applyProtection="1">
      <alignment horizontal="center" vertical="center" wrapText="1"/>
      <protection locked="0"/>
    </xf>
    <xf numFmtId="0" fontId="17" fillId="2" borderId="19" xfId="5" applyFont="1" applyFill="1" applyBorder="1" applyAlignment="1">
      <alignment horizontal="center" vertical="center" wrapText="1"/>
    </xf>
    <xf numFmtId="0" fontId="17" fillId="2" borderId="8" xfId="5" applyFont="1" applyFill="1" applyBorder="1" applyAlignment="1">
      <alignment horizontal="center" vertical="center" wrapText="1"/>
    </xf>
    <xf numFmtId="0" fontId="17" fillId="2" borderId="3" xfId="5" applyFont="1" applyFill="1" applyBorder="1" applyAlignment="1">
      <alignment horizontal="center" vertical="center" wrapText="1"/>
    </xf>
    <xf numFmtId="4" fontId="17" fillId="2" borderId="20" xfId="5" applyNumberFormat="1" applyFont="1" applyFill="1" applyBorder="1" applyAlignment="1">
      <alignment horizontal="center" vertical="center" wrapText="1"/>
    </xf>
    <xf numFmtId="4" fontId="17" fillId="2" borderId="55" xfId="5" applyNumberFormat="1" applyFont="1" applyFill="1" applyBorder="1" applyAlignment="1">
      <alignment horizontal="center" vertical="center" wrapText="1"/>
    </xf>
    <xf numFmtId="4" fontId="17" fillId="2" borderId="21" xfId="5" applyNumberFormat="1" applyFont="1" applyFill="1" applyBorder="1" applyAlignment="1">
      <alignment horizontal="center" vertical="center" wrapText="1"/>
    </xf>
    <xf numFmtId="4" fontId="17" fillId="2" borderId="3" xfId="5" applyNumberFormat="1" applyFont="1" applyFill="1" applyBorder="1" applyAlignment="1">
      <alignment horizontal="center" vertical="center" wrapText="1"/>
    </xf>
    <xf numFmtId="4" fontId="17" fillId="0" borderId="37" xfId="5" applyNumberFormat="1" applyFont="1" applyBorder="1" applyAlignment="1" applyProtection="1">
      <alignment horizontal="center" vertical="center" wrapText="1"/>
      <protection locked="0"/>
    </xf>
    <xf numFmtId="4" fontId="17" fillId="0" borderId="51" xfId="5" applyNumberFormat="1" applyFont="1" applyBorder="1" applyAlignment="1" applyProtection="1">
      <alignment horizontal="center" vertical="center" wrapText="1"/>
      <protection locked="0"/>
    </xf>
    <xf numFmtId="0" fontId="17" fillId="2" borderId="19" xfId="5" applyFont="1" applyFill="1" applyBorder="1" applyAlignment="1">
      <alignment horizontal="center" wrapText="1"/>
    </xf>
    <xf numFmtId="0" fontId="17" fillId="2" borderId="8" xfId="5" applyFont="1" applyFill="1" applyBorder="1" applyAlignment="1">
      <alignment horizontal="center" wrapText="1"/>
    </xf>
    <xf numFmtId="0" fontId="17" fillId="2" borderId="3" xfId="5" applyFont="1" applyFill="1" applyBorder="1" applyAlignment="1">
      <alignment horizontal="center" wrapText="1"/>
    </xf>
    <xf numFmtId="0" fontId="7" fillId="2" borderId="19" xfId="5" applyFont="1" applyFill="1" applyBorder="1" applyAlignment="1">
      <alignment horizontal="right" wrapText="1"/>
    </xf>
    <xf numFmtId="0" fontId="7" fillId="2" borderId="8" xfId="5" applyFont="1" applyFill="1" applyBorder="1" applyAlignment="1">
      <alignment horizontal="right" wrapText="1"/>
    </xf>
    <xf numFmtId="0" fontId="8" fillId="2" borderId="3" xfId="5" applyFont="1" applyFill="1" applyBorder="1" applyAlignment="1">
      <alignment horizontal="right" wrapText="1"/>
    </xf>
    <xf numFmtId="4" fontId="17" fillId="2" borderId="19" xfId="5" applyNumberFormat="1" applyFont="1" applyFill="1" applyBorder="1" applyAlignment="1">
      <alignment horizontal="center" vertical="center" wrapText="1"/>
    </xf>
    <xf numFmtId="0" fontId="7" fillId="2" borderId="22" xfId="5" applyFont="1" applyFill="1" applyBorder="1" applyAlignment="1">
      <alignment horizontal="right" wrapText="1"/>
    </xf>
    <xf numFmtId="0" fontId="7" fillId="2" borderId="58" xfId="5" applyFont="1" applyFill="1" applyBorder="1" applyAlignment="1">
      <alignment horizontal="right" wrapText="1"/>
    </xf>
    <xf numFmtId="0" fontId="8" fillId="2" borderId="4" xfId="5" applyFont="1" applyFill="1" applyBorder="1" applyAlignment="1">
      <alignment horizontal="right" wrapText="1"/>
    </xf>
    <xf numFmtId="0" fontId="17" fillId="2" borderId="22" xfId="5" applyFont="1" applyFill="1" applyBorder="1" applyAlignment="1">
      <alignment horizontal="center" wrapText="1"/>
    </xf>
    <xf numFmtId="0" fontId="17" fillId="2" borderId="58" xfId="5" applyFont="1" applyFill="1" applyBorder="1" applyAlignment="1">
      <alignment horizontal="center" wrapText="1"/>
    </xf>
    <xf numFmtId="0" fontId="17" fillId="2" borderId="4" xfId="5" applyFont="1" applyFill="1" applyBorder="1" applyAlignment="1">
      <alignment horizontal="center" wrapText="1"/>
    </xf>
    <xf numFmtId="4" fontId="17" fillId="2" borderId="84" xfId="5" applyNumberFormat="1" applyFont="1" applyFill="1" applyBorder="1" applyAlignment="1">
      <alignment horizontal="center" vertical="center" wrapText="1"/>
    </xf>
    <xf numFmtId="4" fontId="17" fillId="2" borderId="27" xfId="5" applyNumberFormat="1" applyFont="1" applyFill="1" applyBorder="1" applyAlignment="1">
      <alignment horizontal="center" vertical="center" wrapText="1"/>
    </xf>
    <xf numFmtId="4" fontId="17" fillId="2" borderId="56" xfId="5" applyNumberFormat="1" applyFont="1" applyFill="1" applyBorder="1" applyAlignment="1">
      <alignment horizontal="center" vertical="center" wrapText="1"/>
    </xf>
    <xf numFmtId="0" fontId="7" fillId="2" borderId="29" xfId="5" applyFont="1" applyFill="1" applyBorder="1" applyAlignment="1">
      <alignment horizontal="right" wrapText="1"/>
    </xf>
    <xf numFmtId="4" fontId="17" fillId="2" borderId="81" xfId="5" applyNumberFormat="1" applyFont="1" applyFill="1" applyBorder="1" applyAlignment="1">
      <alignment horizontal="center" vertical="center" wrapText="1"/>
    </xf>
    <xf numFmtId="4" fontId="17" fillId="2" borderId="29" xfId="5" applyNumberFormat="1" applyFont="1" applyFill="1" applyBorder="1" applyAlignment="1">
      <alignment horizontal="center" vertical="center" wrapText="1"/>
    </xf>
    <xf numFmtId="4" fontId="17" fillId="0" borderId="81" xfId="5" applyNumberFormat="1" applyFont="1" applyBorder="1" applyAlignment="1" applyProtection="1">
      <alignment horizontal="center" vertical="center" wrapText="1"/>
      <protection locked="0"/>
    </xf>
    <xf numFmtId="4" fontId="17" fillId="0" borderId="29" xfId="5" applyNumberFormat="1" applyFont="1" applyBorder="1" applyAlignment="1" applyProtection="1">
      <alignment horizontal="center" vertical="center" wrapText="1"/>
      <protection locked="0"/>
    </xf>
    <xf numFmtId="4" fontId="10" fillId="0" borderId="22" xfId="5" applyNumberFormat="1" applyFont="1" applyBorder="1" applyAlignment="1" applyProtection="1">
      <alignment horizontal="center" vertical="center" wrapText="1"/>
      <protection locked="0"/>
    </xf>
    <xf numFmtId="4" fontId="10" fillId="0" borderId="23" xfId="5" applyNumberFormat="1" applyFont="1" applyBorder="1" applyAlignment="1" applyProtection="1">
      <alignment horizontal="center" vertical="center" wrapText="1"/>
      <protection locked="0"/>
    </xf>
    <xf numFmtId="4" fontId="10" fillId="0" borderId="24" xfId="5" applyNumberFormat="1" applyFont="1" applyBorder="1" applyAlignment="1" applyProtection="1">
      <alignment horizontal="center" vertical="center" wrapText="1"/>
      <protection locked="0"/>
    </xf>
    <xf numFmtId="4" fontId="10" fillId="0" borderId="81" xfId="5" applyNumberFormat="1" applyFont="1" applyBorder="1" applyAlignment="1" applyProtection="1">
      <alignment horizontal="center" vertical="center" wrapText="1"/>
      <protection locked="0"/>
    </xf>
    <xf numFmtId="4" fontId="10" fillId="0" borderId="59" xfId="5" applyNumberFormat="1" applyFont="1" applyBorder="1" applyAlignment="1" applyProtection="1">
      <alignment horizontal="center" vertical="center" wrapText="1"/>
      <protection locked="0"/>
    </xf>
    <xf numFmtId="4" fontId="10" fillId="0" borderId="19" xfId="5" applyNumberFormat="1" applyFont="1" applyBorder="1" applyAlignment="1" applyProtection="1">
      <alignment horizontal="center" vertical="center" wrapText="1"/>
      <protection locked="0"/>
    </xf>
    <xf numFmtId="4" fontId="10" fillId="0" borderId="20" xfId="5" applyNumberFormat="1" applyFont="1" applyBorder="1" applyAlignment="1" applyProtection="1">
      <alignment horizontal="center" vertical="center" wrapText="1"/>
      <protection locked="0"/>
    </xf>
    <xf numFmtId="4" fontId="10" fillId="0" borderId="21" xfId="5" applyNumberFormat="1" applyFont="1" applyBorder="1" applyAlignment="1" applyProtection="1">
      <alignment horizontal="center" vertical="center" wrapText="1"/>
      <protection locked="0"/>
    </xf>
    <xf numFmtId="4" fontId="10" fillId="0" borderId="84" xfId="5" applyNumberFormat="1" applyFont="1" applyBorder="1" applyAlignment="1" applyProtection="1">
      <alignment horizontal="center" vertical="center" wrapText="1"/>
      <protection locked="0"/>
    </xf>
    <xf numFmtId="4" fontId="10" fillId="0" borderId="56" xfId="5" applyNumberFormat="1" applyFont="1" applyBorder="1" applyAlignment="1" applyProtection="1">
      <alignment horizontal="center" vertical="center" wrapText="1"/>
      <protection locked="0"/>
    </xf>
    <xf numFmtId="0" fontId="7" fillId="2" borderId="27" xfId="5" applyFont="1" applyFill="1" applyBorder="1" applyAlignment="1">
      <alignment horizontal="right" wrapText="1"/>
    </xf>
    <xf numFmtId="0" fontId="19" fillId="2" borderId="27" xfId="5" applyFont="1" applyFill="1" applyBorder="1" applyAlignment="1">
      <alignment horizontal="right" vertical="center" wrapText="1"/>
    </xf>
    <xf numFmtId="4" fontId="17" fillId="0" borderId="84" xfId="5" applyNumberFormat="1" applyFont="1" applyBorder="1" applyAlignment="1" applyProtection="1">
      <alignment horizontal="center" vertical="center" wrapText="1"/>
      <protection locked="0"/>
    </xf>
    <xf numFmtId="4" fontId="17" fillId="0" borderId="27" xfId="5" applyNumberFormat="1" applyFont="1" applyBorder="1" applyAlignment="1" applyProtection="1">
      <alignment horizontal="center" vertical="center" wrapText="1"/>
      <protection locked="0"/>
    </xf>
    <xf numFmtId="0" fontId="17" fillId="2" borderId="27" xfId="5" applyFont="1" applyFill="1" applyBorder="1" applyAlignment="1">
      <alignment horizontal="center" wrapText="1"/>
    </xf>
    <xf numFmtId="0" fontId="19" fillId="2" borderId="22" xfId="5" applyFont="1" applyFill="1" applyBorder="1" applyAlignment="1">
      <alignment horizontal="right" vertical="center" wrapText="1"/>
    </xf>
    <xf numFmtId="0" fontId="7" fillId="2" borderId="21" xfId="5" applyFont="1" applyFill="1" applyBorder="1" applyAlignment="1">
      <alignment horizontal="right" wrapText="1"/>
    </xf>
    <xf numFmtId="0" fontId="17" fillId="2" borderId="21" xfId="5" applyFont="1" applyFill="1" applyBorder="1" applyAlignment="1">
      <alignment horizontal="center" wrapText="1"/>
    </xf>
    <xf numFmtId="0" fontId="17" fillId="2" borderId="47" xfId="5" applyFont="1" applyFill="1" applyBorder="1" applyAlignment="1">
      <alignment horizontal="center" vertical="center" wrapText="1"/>
    </xf>
    <xf numFmtId="4" fontId="17" fillId="0" borderId="84" xfId="5" applyNumberFormat="1" applyFont="1" applyBorder="1" applyAlignment="1" applyProtection="1">
      <alignment horizontal="center" vertical="center"/>
      <protection locked="0" hidden="1"/>
    </xf>
    <xf numFmtId="4" fontId="17" fillId="0" borderId="27" xfId="5" applyNumberFormat="1" applyFont="1" applyBorder="1" applyAlignment="1" applyProtection="1">
      <alignment horizontal="center" vertical="center"/>
      <protection locked="0" hidden="1"/>
    </xf>
    <xf numFmtId="4" fontId="10" fillId="0" borderId="19" xfId="5" applyNumberFormat="1" applyFont="1" applyBorder="1" applyAlignment="1" applyProtection="1">
      <alignment horizontal="center" vertical="center"/>
      <protection locked="0" hidden="1"/>
    </xf>
    <xf numFmtId="4" fontId="10" fillId="0" borderId="20" xfId="5" applyNumberFormat="1" applyFont="1" applyBorder="1" applyAlignment="1" applyProtection="1">
      <alignment horizontal="center" vertical="center"/>
      <protection locked="0" hidden="1"/>
    </xf>
    <xf numFmtId="4" fontId="10" fillId="0" borderId="21" xfId="5" applyNumberFormat="1" applyFont="1" applyBorder="1" applyAlignment="1" applyProtection="1">
      <alignment horizontal="center" vertical="center"/>
      <protection locked="0" hidden="1"/>
    </xf>
    <xf numFmtId="4" fontId="10" fillId="0" borderId="84" xfId="5" applyNumberFormat="1" applyFont="1" applyBorder="1" applyAlignment="1" applyProtection="1">
      <alignment horizontal="center" vertical="center"/>
      <protection locked="0" hidden="1"/>
    </xf>
    <xf numFmtId="4" fontId="10" fillId="0" borderId="56" xfId="5" applyNumberFormat="1" applyFont="1" applyBorder="1" applyAlignment="1" applyProtection="1">
      <alignment horizontal="center" vertical="center"/>
      <protection locked="0" hidden="1"/>
    </xf>
    <xf numFmtId="0" fontId="19" fillId="2" borderId="39" xfId="5" applyFont="1" applyFill="1" applyBorder="1" applyAlignment="1">
      <alignment horizontal="right" vertical="center" wrapText="1"/>
    </xf>
    <xf numFmtId="0" fontId="19" fillId="0" borderId="127" xfId="5" applyFont="1" applyBorder="1" applyAlignment="1" applyProtection="1">
      <alignment horizontal="right" vertical="center" wrapText="1"/>
      <protection locked="0"/>
    </xf>
    <xf numFmtId="0" fontId="8" fillId="0" borderId="7" xfId="5" applyFont="1" applyBorder="1" applyAlignment="1" applyProtection="1">
      <alignment horizontal="right" vertical="center" wrapText="1"/>
      <protection locked="0"/>
    </xf>
    <xf numFmtId="4" fontId="17" fillId="0" borderId="142" xfId="5" applyNumberFormat="1" applyFont="1" applyBorder="1" applyAlignment="1" applyProtection="1">
      <alignment horizontal="center" vertical="center"/>
      <protection locked="0" hidden="1"/>
    </xf>
    <xf numFmtId="4" fontId="17" fillId="0" borderId="30" xfId="5" applyNumberFormat="1" applyFont="1" applyBorder="1" applyAlignment="1" applyProtection="1">
      <alignment horizontal="center" vertical="center"/>
      <protection locked="0" hidden="1"/>
    </xf>
    <xf numFmtId="4" fontId="10" fillId="0" borderId="39" xfId="5" applyNumberFormat="1" applyFont="1" applyBorder="1" applyAlignment="1" applyProtection="1">
      <alignment horizontal="center" vertical="center"/>
      <protection locked="0" hidden="1"/>
    </xf>
    <xf numFmtId="4" fontId="10" fillId="0" borderId="31" xfId="5" applyNumberFormat="1" applyFont="1" applyBorder="1" applyAlignment="1" applyProtection="1">
      <alignment horizontal="center" vertical="center"/>
      <protection locked="0" hidden="1"/>
    </xf>
    <xf numFmtId="4" fontId="10" fillId="0" borderId="32" xfId="5" applyNumberFormat="1" applyFont="1" applyBorder="1" applyAlignment="1" applyProtection="1">
      <alignment horizontal="center" vertical="center"/>
      <protection locked="0" hidden="1"/>
    </xf>
    <xf numFmtId="4" fontId="10" fillId="0" borderId="142" xfId="5" applyNumberFormat="1" applyFont="1" applyBorder="1" applyAlignment="1" applyProtection="1">
      <alignment horizontal="center" vertical="center"/>
      <protection locked="0" hidden="1"/>
    </xf>
    <xf numFmtId="4" fontId="10" fillId="0" borderId="128" xfId="5" applyNumberFormat="1" applyFont="1" applyBorder="1" applyAlignment="1" applyProtection="1">
      <alignment horizontal="center" vertical="center"/>
      <protection locked="0" hidden="1"/>
    </xf>
    <xf numFmtId="2" fontId="10" fillId="0" borderId="29" xfId="0" applyNumberFormat="1" applyFont="1" applyBorder="1" applyAlignment="1" applyProtection="1">
      <alignment horizontal="center" vertical="center" wrapText="1"/>
      <protection locked="0"/>
    </xf>
    <xf numFmtId="2" fontId="10" fillId="0" borderId="37" xfId="0" applyNumberFormat="1" applyFont="1" applyBorder="1" applyAlignment="1" applyProtection="1">
      <alignment horizontal="center" vertical="center"/>
      <protection locked="0"/>
    </xf>
    <xf numFmtId="2" fontId="10" fillId="0" borderId="38" xfId="0" applyNumberFormat="1" applyFont="1" applyBorder="1" applyAlignment="1" applyProtection="1">
      <alignment horizontal="center" vertical="center"/>
      <protection locked="0"/>
    </xf>
    <xf numFmtId="2" fontId="10" fillId="0" borderId="50" xfId="0" applyNumberFormat="1" applyFont="1" applyBorder="1" applyAlignment="1" applyProtection="1">
      <alignment horizontal="center" vertical="center"/>
      <protection locked="0"/>
    </xf>
    <xf numFmtId="2" fontId="10" fillId="0" borderId="39" xfId="0" applyNumberFormat="1" applyFont="1" applyBorder="1" applyAlignment="1" applyProtection="1">
      <alignment horizontal="center" vertical="center"/>
      <protection locked="0"/>
    </xf>
    <xf numFmtId="2" fontId="10" fillId="0" borderId="31" xfId="0" applyNumberFormat="1" applyFont="1" applyBorder="1" applyAlignment="1" applyProtection="1">
      <alignment horizontal="center" vertical="center"/>
      <protection locked="0"/>
    </xf>
    <xf numFmtId="2" fontId="10" fillId="0" borderId="127" xfId="0" applyNumberFormat="1" applyFont="1" applyBorder="1" applyAlignment="1" applyProtection="1">
      <alignment horizontal="center" vertical="center"/>
      <protection locked="0"/>
    </xf>
    <xf numFmtId="2" fontId="10" fillId="0" borderId="6" xfId="0" applyNumberFormat="1" applyFont="1" applyBorder="1" applyAlignment="1" applyProtection="1">
      <alignment horizontal="center" vertical="center"/>
      <protection locked="0"/>
    </xf>
    <xf numFmtId="2" fontId="10" fillId="0" borderId="7" xfId="0" applyNumberFormat="1" applyFont="1" applyBorder="1" applyAlignment="1" applyProtection="1">
      <alignment horizontal="center" vertical="center"/>
      <protection locked="0"/>
    </xf>
    <xf numFmtId="2" fontId="10" fillId="0" borderId="28" xfId="0" applyNumberFormat="1" applyFont="1" applyBorder="1" applyAlignment="1" applyProtection="1">
      <alignment horizontal="center" vertical="center"/>
      <protection locked="0"/>
    </xf>
    <xf numFmtId="2" fontId="10" fillId="0" borderId="32" xfId="0" applyNumberFormat="1" applyFont="1" applyBorder="1" applyAlignment="1" applyProtection="1">
      <alignment horizontal="center" vertical="center"/>
      <protection locked="0"/>
    </xf>
    <xf numFmtId="4" fontId="8" fillId="0" borderId="38"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0" fontId="6" fillId="0" borderId="0" xfId="0" applyFont="1" applyAlignment="1">
      <alignment horizontal="right" vertical="center" wrapText="1"/>
    </xf>
    <xf numFmtId="0" fontId="14" fillId="0" borderId="0" xfId="0" applyFont="1" applyAlignment="1">
      <alignment horizontal="right" vertical="center" wrapText="1"/>
    </xf>
    <xf numFmtId="0" fontId="13" fillId="0" borderId="1" xfId="0" applyFont="1" applyBorder="1" applyAlignment="1">
      <alignment horizontal="left"/>
    </xf>
    <xf numFmtId="0" fontId="12" fillId="0" borderId="1" xfId="0" applyFont="1" applyBorder="1"/>
    <xf numFmtId="0" fontId="21" fillId="0" borderId="1" xfId="1" applyFont="1" applyBorder="1" applyAlignment="1">
      <alignment horizontal="left"/>
    </xf>
    <xf numFmtId="0" fontId="65" fillId="0" borderId="1" xfId="1" applyBorder="1"/>
    <xf numFmtId="4" fontId="10" fillId="2" borderId="86" xfId="1" applyNumberFormat="1" applyFont="1" applyFill="1" applyBorder="1" applyAlignment="1">
      <alignment horizontal="center" vertical="center" wrapText="1"/>
    </xf>
    <xf numFmtId="4" fontId="10" fillId="2" borderId="57" xfId="1" applyNumberFormat="1" applyFont="1" applyFill="1" applyBorder="1" applyAlignment="1">
      <alignment horizontal="center" vertical="center" wrapText="1"/>
    </xf>
    <xf numFmtId="4" fontId="10" fillId="2" borderId="126" xfId="1" applyNumberFormat="1" applyFont="1" applyFill="1" applyBorder="1" applyAlignment="1">
      <alignment horizontal="center" vertical="center" wrapText="1"/>
    </xf>
    <xf numFmtId="1" fontId="24" fillId="0" borderId="0" xfId="3" applyNumberFormat="1" applyFont="1" applyAlignment="1">
      <alignment horizontal="left" vertical="center"/>
    </xf>
    <xf numFmtId="49" fontId="11" fillId="0" borderId="0" xfId="1" applyNumberFormat="1" applyFont="1" applyAlignment="1">
      <alignment horizontal="left" vertical="top" wrapText="1"/>
    </xf>
    <xf numFmtId="3" fontId="17" fillId="2" borderId="40" xfId="1" applyNumberFormat="1" applyFont="1" applyFill="1" applyBorder="1" applyAlignment="1">
      <alignment horizontal="center" vertical="center"/>
    </xf>
    <xf numFmtId="0" fontId="5" fillId="2" borderId="41" xfId="0" applyFont="1" applyFill="1" applyBorder="1" applyAlignment="1">
      <alignment horizontal="center" vertical="center"/>
    </xf>
    <xf numFmtId="2" fontId="17" fillId="2" borderId="52" xfId="1" applyNumberFormat="1" applyFont="1" applyFill="1" applyBorder="1" applyAlignment="1">
      <alignment horizontal="center" vertical="center"/>
    </xf>
    <xf numFmtId="2" fontId="17" fillId="2" borderId="53" xfId="1" applyNumberFormat="1" applyFont="1" applyFill="1" applyBorder="1" applyAlignment="1">
      <alignment horizontal="center" vertical="center"/>
    </xf>
    <xf numFmtId="2" fontId="17" fillId="2" borderId="30" xfId="1" applyNumberFormat="1" applyFont="1" applyFill="1" applyBorder="1" applyAlignment="1">
      <alignment horizontal="center" vertical="center" wrapText="1"/>
    </xf>
    <xf numFmtId="2" fontId="17" fillId="2" borderId="128" xfId="1" applyNumberFormat="1" applyFont="1" applyFill="1" applyBorder="1" applyAlignment="1">
      <alignment horizontal="center" vertical="center" wrapText="1"/>
    </xf>
    <xf numFmtId="2" fontId="17" fillId="2" borderId="52" xfId="1" applyNumberFormat="1" applyFont="1" applyFill="1" applyBorder="1" applyAlignment="1">
      <alignment horizontal="center" vertical="center" wrapText="1"/>
    </xf>
    <xf numFmtId="2" fontId="17" fillId="2" borderId="53" xfId="1" applyNumberFormat="1" applyFont="1" applyFill="1" applyBorder="1" applyAlignment="1">
      <alignment horizontal="center" vertical="center" wrapText="1"/>
    </xf>
    <xf numFmtId="2" fontId="20" fillId="2" borderId="30" xfId="1" applyNumberFormat="1" applyFont="1" applyFill="1" applyBorder="1" applyAlignment="1">
      <alignment horizontal="center" vertical="center"/>
    </xf>
    <xf numFmtId="2" fontId="20" fillId="2" borderId="128" xfId="1" applyNumberFormat="1" applyFont="1" applyFill="1" applyBorder="1" applyAlignment="1">
      <alignment horizontal="center" vertical="center"/>
    </xf>
    <xf numFmtId="2" fontId="20" fillId="2" borderId="52" xfId="1" applyNumberFormat="1" applyFont="1" applyFill="1" applyBorder="1" applyAlignment="1">
      <alignment horizontal="center" vertical="center"/>
    </xf>
    <xf numFmtId="2" fontId="20" fillId="2" borderId="53" xfId="1" applyNumberFormat="1" applyFont="1" applyFill="1" applyBorder="1" applyAlignment="1">
      <alignment horizontal="center" vertical="center"/>
    </xf>
    <xf numFmtId="2" fontId="20" fillId="2" borderId="40" xfId="1" applyNumberFormat="1" applyFont="1" applyFill="1" applyBorder="1" applyAlignment="1">
      <alignment horizontal="center" vertical="center"/>
    </xf>
    <xf numFmtId="2" fontId="20" fillId="2" borderId="41" xfId="1" applyNumberFormat="1" applyFont="1" applyFill="1" applyBorder="1" applyAlignment="1">
      <alignment horizontal="center" vertical="center"/>
    </xf>
    <xf numFmtId="167" fontId="17" fillId="2" borderId="40" xfId="1" applyNumberFormat="1" applyFont="1" applyFill="1" applyBorder="1" applyAlignment="1">
      <alignment horizontal="center" vertical="center"/>
    </xf>
    <xf numFmtId="167" fontId="17" fillId="2" borderId="41" xfId="1" applyNumberFormat="1" applyFont="1" applyFill="1" applyBorder="1" applyAlignment="1">
      <alignment horizontal="center" vertical="center"/>
    </xf>
    <xf numFmtId="0" fontId="10" fillId="2" borderId="31" xfId="1" applyFont="1" applyFill="1" applyBorder="1" applyAlignment="1">
      <alignment horizontal="center" vertical="center"/>
    </xf>
    <xf numFmtId="0" fontId="17" fillId="2" borderId="13" xfId="1" applyFont="1" applyFill="1" applyBorder="1" applyAlignment="1">
      <alignment horizontal="center" vertical="center"/>
    </xf>
    <xf numFmtId="0" fontId="5" fillId="2" borderId="135" xfId="0" applyFont="1" applyFill="1" applyBorder="1" applyAlignment="1">
      <alignment horizontal="center" vertical="center"/>
    </xf>
    <xf numFmtId="0" fontId="17" fillId="2" borderId="11" xfId="1" applyFont="1" applyFill="1" applyBorder="1" applyAlignment="1">
      <alignment horizontal="center" vertical="center"/>
    </xf>
    <xf numFmtId="0" fontId="10" fillId="2" borderId="38" xfId="1" applyFont="1" applyFill="1" applyBorder="1" applyAlignment="1">
      <alignment horizontal="center" vertical="center"/>
    </xf>
    <xf numFmtId="0" fontId="10" fillId="2" borderId="20" xfId="1" applyFont="1" applyFill="1" applyBorder="1" applyAlignment="1">
      <alignment horizontal="center" vertical="center"/>
    </xf>
    <xf numFmtId="0" fontId="32" fillId="0" borderId="0" xfId="0" applyFont="1" applyAlignment="1">
      <alignment horizontal="right" vertical="center" wrapText="1"/>
    </xf>
    <xf numFmtId="0" fontId="38" fillId="0" borderId="83" xfId="1" applyFont="1" applyBorder="1" applyAlignment="1">
      <alignment horizontal="left" vertical="center"/>
    </xf>
    <xf numFmtId="0" fontId="5" fillId="0" borderId="0" xfId="0" applyFont="1" applyAlignment="1">
      <alignment horizontal="right"/>
    </xf>
    <xf numFmtId="0" fontId="11" fillId="0" borderId="0" xfId="5" applyFont="1" applyAlignment="1">
      <alignment horizontal="left" vertical="center" wrapText="1"/>
    </xf>
    <xf numFmtId="0" fontId="5" fillId="0" borderId="0" xfId="5" applyFont="1" applyAlignment="1">
      <alignment vertical="center" wrapText="1"/>
    </xf>
    <xf numFmtId="0" fontId="11" fillId="0" borderId="0" xfId="5" applyFont="1" applyAlignment="1">
      <alignment vertical="center" wrapText="1"/>
    </xf>
  </cellXfs>
  <cellStyles count="7">
    <cellStyle name="Comma 2" xfId="4" xr:uid="{00000000-0005-0000-0000-000004000000}"/>
    <cellStyle name="Įprastas" xfId="0" builtinId="0"/>
    <cellStyle name="Normal 2" xfId="1" xr:uid="{00000000-0005-0000-0000-000001000000}"/>
    <cellStyle name="Normal 4" xfId="2" xr:uid="{00000000-0005-0000-0000-000002000000}"/>
    <cellStyle name="Normal 5" xfId="6" xr:uid="{7675FB38-AC68-4FB5-91B9-95FDC9D78FA4}"/>
    <cellStyle name="Normal 7" xfId="5" xr:uid="{00000000-0005-0000-0000-000005000000}"/>
    <cellStyle name="Normal_Kainos skaiciavimai_Kvedarna_2007" xfId="3" xr:uid="{00000000-0005-0000-0000-000003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5"/>
  <sheetViews>
    <sheetView workbookViewId="0"/>
  </sheetViews>
  <sheetFormatPr defaultColWidth="9.140625" defaultRowHeight="15" x14ac:dyDescent="0.25"/>
  <cols>
    <col min="1" max="2" width="9.140625" style="5"/>
    <col min="3" max="3" width="10.140625" style="5" customWidth="1"/>
    <col min="4" max="4" width="58.140625" style="5" customWidth="1"/>
    <col min="5" max="5" width="25.85546875" style="5" customWidth="1"/>
    <col min="6" max="6" width="31.140625" style="5" customWidth="1"/>
    <col min="7" max="16384" width="9.140625" style="5"/>
  </cols>
  <sheetData>
    <row r="1" spans="1:5" x14ac:dyDescent="0.25">
      <c r="A1" s="6" t="s">
        <v>0</v>
      </c>
      <c r="B1" s="7"/>
      <c r="C1" s="7"/>
      <c r="D1" s="7"/>
      <c r="E1" s="7"/>
    </row>
    <row r="2" spans="1:5" x14ac:dyDescent="0.25">
      <c r="A2" s="6" t="s">
        <v>1</v>
      </c>
      <c r="B2" s="7"/>
      <c r="C2" s="7"/>
      <c r="D2" s="7"/>
      <c r="E2" s="7"/>
    </row>
    <row r="3" spans="1:5" x14ac:dyDescent="0.25">
      <c r="A3" s="7"/>
      <c r="B3" s="7"/>
      <c r="C3" s="7"/>
      <c r="D3" s="7"/>
      <c r="E3" s="7"/>
    </row>
    <row r="4" spans="1:5" x14ac:dyDescent="0.25">
      <c r="A4" s="7"/>
      <c r="B4" s="7"/>
      <c r="C4" s="7"/>
      <c r="D4" s="7"/>
      <c r="E4" s="7"/>
    </row>
    <row r="5" spans="1:5" x14ac:dyDescent="0.25">
      <c r="A5" s="8" t="s">
        <v>2</v>
      </c>
      <c r="B5" s="7"/>
      <c r="C5" s="7"/>
      <c r="D5" s="7"/>
      <c r="E5" s="7"/>
    </row>
    <row r="6" spans="1:5" x14ac:dyDescent="0.25">
      <c r="A6" s="7"/>
      <c r="B6" s="7"/>
      <c r="C6" s="7"/>
      <c r="D6" s="7"/>
      <c r="E6" s="7"/>
    </row>
    <row r="8" spans="1:5" ht="29.25" customHeight="1" x14ac:dyDescent="0.25">
      <c r="C8" s="1461" t="s">
        <v>3</v>
      </c>
      <c r="D8" s="1461"/>
      <c r="E8" s="1461"/>
    </row>
    <row r="9" spans="1:5" x14ac:dyDescent="0.25">
      <c r="C9" s="9" t="s">
        <v>4</v>
      </c>
      <c r="D9" s="9" t="s">
        <v>5</v>
      </c>
      <c r="E9" s="10" t="s">
        <v>6</v>
      </c>
    </row>
    <row r="10" spans="1:5" x14ac:dyDescent="0.25">
      <c r="C10" s="11" t="s">
        <v>7</v>
      </c>
      <c r="D10" s="12" t="s">
        <v>8</v>
      </c>
      <c r="E10" s="13"/>
    </row>
    <row r="11" spans="1:5" x14ac:dyDescent="0.25">
      <c r="C11" s="11" t="s">
        <v>9</v>
      </c>
      <c r="D11" s="14" t="s">
        <v>10</v>
      </c>
      <c r="E11" s="11">
        <v>4</v>
      </c>
    </row>
    <row r="12" spans="1:5" x14ac:dyDescent="0.25">
      <c r="C12" s="11" t="s">
        <v>9</v>
      </c>
      <c r="D12" s="14" t="s">
        <v>11</v>
      </c>
      <c r="E12" s="15" t="s">
        <v>12</v>
      </c>
    </row>
    <row r="13" spans="1:5" x14ac:dyDescent="0.25">
      <c r="C13" s="16" t="s">
        <v>9</v>
      </c>
      <c r="D13" s="17" t="s">
        <v>13</v>
      </c>
      <c r="E13" s="16" t="s">
        <v>12</v>
      </c>
    </row>
    <row r="14" spans="1:5" x14ac:dyDescent="0.25">
      <c r="C14" s="18" t="s">
        <v>14</v>
      </c>
      <c r="D14" s="19" t="s">
        <v>15</v>
      </c>
      <c r="E14" s="18"/>
    </row>
    <row r="15" spans="1:5" x14ac:dyDescent="0.25">
      <c r="C15" s="20" t="s">
        <v>16</v>
      </c>
      <c r="D15" s="21" t="s">
        <v>17</v>
      </c>
      <c r="E15" s="20" t="s">
        <v>18</v>
      </c>
    </row>
    <row r="16" spans="1:5" x14ac:dyDescent="0.25">
      <c r="C16" s="11" t="s">
        <v>19</v>
      </c>
      <c r="D16" s="22" t="s">
        <v>20</v>
      </c>
      <c r="E16" s="11" t="s">
        <v>21</v>
      </c>
    </row>
    <row r="17" spans="3:5" x14ac:dyDescent="0.25">
      <c r="C17" s="11" t="s">
        <v>22</v>
      </c>
      <c r="D17" s="22" t="s">
        <v>23</v>
      </c>
      <c r="E17" s="11">
        <v>50</v>
      </c>
    </row>
    <row r="18" spans="3:5" x14ac:dyDescent="0.25">
      <c r="C18" s="11" t="s">
        <v>24</v>
      </c>
      <c r="D18" s="23" t="s">
        <v>25</v>
      </c>
      <c r="E18" s="16">
        <v>30</v>
      </c>
    </row>
    <row r="19" spans="3:5" x14ac:dyDescent="0.25">
      <c r="C19" s="11" t="s">
        <v>26</v>
      </c>
      <c r="D19" s="23" t="s">
        <v>27</v>
      </c>
      <c r="E19" s="16">
        <v>20</v>
      </c>
    </row>
    <row r="20" spans="3:5" ht="51" x14ac:dyDescent="0.25">
      <c r="C20" s="16" t="s">
        <v>28</v>
      </c>
      <c r="D20" s="23" t="s">
        <v>29</v>
      </c>
      <c r="E20" s="16">
        <v>35</v>
      </c>
    </row>
    <row r="21" spans="3:5" x14ac:dyDescent="0.25">
      <c r="C21" s="18" t="s">
        <v>30</v>
      </c>
      <c r="D21" s="19" t="s">
        <v>31</v>
      </c>
      <c r="E21" s="18"/>
    </row>
    <row r="22" spans="3:5" ht="51" x14ac:dyDescent="0.25">
      <c r="C22" s="16" t="s">
        <v>32</v>
      </c>
      <c r="D22" s="23" t="s">
        <v>33</v>
      </c>
      <c r="E22" s="16">
        <v>10</v>
      </c>
    </row>
    <row r="23" spans="3:5" x14ac:dyDescent="0.25">
      <c r="C23" s="24" t="s">
        <v>34</v>
      </c>
      <c r="D23" s="25" t="s">
        <v>35</v>
      </c>
      <c r="E23" s="24">
        <v>5</v>
      </c>
    </row>
    <row r="24" spans="3:5" x14ac:dyDescent="0.25">
      <c r="C24" s="18" t="s">
        <v>36</v>
      </c>
      <c r="D24" s="19" t="s">
        <v>37</v>
      </c>
      <c r="E24" s="18"/>
    </row>
    <row r="25" spans="3:5" ht="25.5" x14ac:dyDescent="0.25">
      <c r="C25" s="16" t="s">
        <v>38</v>
      </c>
      <c r="D25" s="22" t="s">
        <v>39</v>
      </c>
      <c r="E25" s="26" t="s">
        <v>40</v>
      </c>
    </row>
    <row r="26" spans="3:5" ht="25.5" x14ac:dyDescent="0.25">
      <c r="C26" s="16" t="s">
        <v>41</v>
      </c>
      <c r="D26" s="23" t="s">
        <v>42</v>
      </c>
      <c r="E26" s="26" t="s">
        <v>43</v>
      </c>
    </row>
    <row r="27" spans="3:5" x14ac:dyDescent="0.25">
      <c r="C27" s="16" t="s">
        <v>44</v>
      </c>
      <c r="D27" s="23" t="s">
        <v>45</v>
      </c>
      <c r="E27" s="26">
        <v>7</v>
      </c>
    </row>
    <row r="28" spans="3:5" ht="25.5" x14ac:dyDescent="0.25">
      <c r="C28" s="16" t="s">
        <v>46</v>
      </c>
      <c r="D28" s="22" t="s">
        <v>47</v>
      </c>
      <c r="E28" s="27">
        <v>6</v>
      </c>
    </row>
    <row r="29" spans="3:5" x14ac:dyDescent="0.25">
      <c r="C29" s="11" t="s">
        <v>48</v>
      </c>
      <c r="D29" s="28" t="s">
        <v>49</v>
      </c>
      <c r="E29" s="29">
        <v>4</v>
      </c>
    </row>
    <row r="30" spans="3:5" ht="25.5" x14ac:dyDescent="0.25">
      <c r="C30" s="11" t="s">
        <v>50</v>
      </c>
      <c r="D30" s="22" t="s">
        <v>51</v>
      </c>
      <c r="E30" s="11">
        <v>6</v>
      </c>
    </row>
    <row r="31" spans="3:5" x14ac:dyDescent="0.25">
      <c r="C31" s="18" t="s">
        <v>52</v>
      </c>
      <c r="D31" s="19" t="s">
        <v>53</v>
      </c>
      <c r="E31" s="30"/>
    </row>
    <row r="32" spans="3:5" x14ac:dyDescent="0.25">
      <c r="C32" s="11" t="s">
        <v>54</v>
      </c>
      <c r="D32" s="14" t="s">
        <v>55</v>
      </c>
      <c r="E32" s="11">
        <v>7</v>
      </c>
    </row>
    <row r="33" spans="3:5" ht="25.5" x14ac:dyDescent="0.25">
      <c r="C33" s="24" t="s">
        <v>56</v>
      </c>
      <c r="D33" s="31" t="s">
        <v>57</v>
      </c>
      <c r="E33" s="24">
        <v>10</v>
      </c>
    </row>
    <row r="34" spans="3:5" x14ac:dyDescent="0.25">
      <c r="C34" s="32"/>
      <c r="E34" s="33"/>
    </row>
    <row r="35" spans="3:5" x14ac:dyDescent="0.25">
      <c r="D35" s="34"/>
    </row>
  </sheetData>
  <sheetProtection password="F757" sheet="1" objects="1" scenarios="1"/>
  <mergeCells count="1">
    <mergeCell ref="C8:E8"/>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R164"/>
  <sheetViews>
    <sheetView topLeftCell="A9" zoomScale="80" zoomScaleNormal="80" workbookViewId="0">
      <pane ySplit="1" topLeftCell="A139" activePane="bottomLeft" state="frozen"/>
      <selection activeCell="A9" sqref="A9"/>
      <selection pane="bottomLeft" activeCell="F160" sqref="F160"/>
    </sheetView>
  </sheetViews>
  <sheetFormatPr defaultColWidth="9.140625" defaultRowHeight="15" x14ac:dyDescent="0.25"/>
  <cols>
    <col min="1" max="2" width="9.140625" style="5"/>
    <col min="3" max="3" width="61.42578125" style="5" customWidth="1"/>
    <col min="4" max="4" width="11" style="5" customWidth="1"/>
    <col min="5" max="5" width="14.42578125" style="5" customWidth="1"/>
    <col min="6" max="6" width="14.140625" style="5" customWidth="1"/>
    <col min="7" max="7" width="14.7109375" style="5" customWidth="1"/>
    <col min="8" max="8" width="15.5703125" style="5" customWidth="1"/>
    <col min="9" max="9" width="13.85546875" style="5" customWidth="1"/>
    <col min="10" max="10" width="11.5703125" style="5" customWidth="1"/>
    <col min="11" max="11" width="11.85546875" style="5" customWidth="1"/>
    <col min="12" max="12" width="12.140625" style="5" customWidth="1"/>
    <col min="13" max="13" width="20.85546875" style="5" customWidth="1"/>
    <col min="14" max="16" width="16.28515625" style="5" customWidth="1"/>
    <col min="17" max="17" width="23.28515625" style="5" customWidth="1"/>
    <col min="18" max="18" width="13.28515625" style="5" customWidth="1"/>
    <col min="19" max="16384" width="9.140625" style="5"/>
  </cols>
  <sheetData>
    <row r="1" spans="1:18" x14ac:dyDescent="0.25">
      <c r="A1" s="6" t="s">
        <v>0</v>
      </c>
      <c r="B1" s="7"/>
      <c r="C1" s="7"/>
      <c r="D1" s="7"/>
      <c r="E1" s="7"/>
      <c r="F1" s="7"/>
      <c r="G1" s="7"/>
      <c r="H1" s="7"/>
      <c r="I1" s="7"/>
      <c r="J1" s="7"/>
      <c r="K1" s="7"/>
      <c r="L1" s="7"/>
      <c r="M1" s="7"/>
      <c r="N1" s="7"/>
      <c r="O1" s="7"/>
      <c r="P1" s="7"/>
      <c r="Q1" s="7"/>
    </row>
    <row r="2" spans="1:18" x14ac:dyDescent="0.25">
      <c r="A2" s="6" t="s">
        <v>1</v>
      </c>
      <c r="B2" s="7"/>
      <c r="C2" s="7"/>
      <c r="D2" s="7"/>
      <c r="E2" s="7"/>
      <c r="F2" s="7"/>
      <c r="G2" s="7"/>
      <c r="H2" s="7"/>
      <c r="I2" s="7"/>
      <c r="J2" s="7"/>
      <c r="K2" s="7"/>
      <c r="L2" s="7"/>
      <c r="M2" s="7"/>
      <c r="N2" s="7"/>
      <c r="O2" s="7"/>
      <c r="P2" s="7"/>
      <c r="Q2" s="7"/>
    </row>
    <row r="3" spans="1:18" x14ac:dyDescent="0.25">
      <c r="A3" s="7"/>
      <c r="B3" s="7"/>
      <c r="C3" s="7"/>
      <c r="D3" s="7"/>
      <c r="E3" s="7"/>
      <c r="F3" s="7"/>
      <c r="G3" s="7"/>
      <c r="H3" s="7"/>
      <c r="I3" s="7"/>
      <c r="J3" s="7"/>
      <c r="K3" s="7"/>
      <c r="L3" s="7"/>
      <c r="M3" s="7"/>
      <c r="N3" s="7"/>
      <c r="O3" s="7"/>
      <c r="P3" s="7"/>
      <c r="Q3" s="7"/>
    </row>
    <row r="4" spans="1:18" x14ac:dyDescent="0.25">
      <c r="A4" s="7"/>
      <c r="B4" s="7"/>
      <c r="C4" s="7"/>
      <c r="D4" s="7"/>
      <c r="E4" s="7"/>
      <c r="F4" s="7"/>
      <c r="G4" s="7"/>
      <c r="H4" s="7"/>
      <c r="I4" s="7"/>
      <c r="J4" s="7"/>
      <c r="K4" s="7"/>
      <c r="L4" s="7"/>
      <c r="M4" s="7"/>
      <c r="N4" s="7"/>
      <c r="O4" s="7"/>
      <c r="P4" s="7"/>
      <c r="Q4" s="7"/>
    </row>
    <row r="5" spans="1:18" x14ac:dyDescent="0.25">
      <c r="A5" s="8" t="s">
        <v>1040</v>
      </c>
      <c r="B5" s="7"/>
      <c r="C5" s="7"/>
      <c r="D5" s="7"/>
      <c r="E5" s="7"/>
      <c r="F5" s="7"/>
      <c r="G5" s="7"/>
      <c r="H5" s="7"/>
      <c r="I5" s="7"/>
      <c r="J5" s="7"/>
      <c r="K5" s="7"/>
      <c r="L5" s="7"/>
      <c r="M5" s="7"/>
      <c r="N5" s="7"/>
      <c r="O5" s="7"/>
      <c r="P5" s="7"/>
      <c r="Q5" s="7"/>
    </row>
    <row r="6" spans="1:18" x14ac:dyDescent="0.25">
      <c r="A6" s="7"/>
      <c r="B6" s="7"/>
      <c r="C6" s="7"/>
      <c r="D6" s="7"/>
      <c r="E6" s="7"/>
      <c r="F6" s="7"/>
      <c r="G6" s="7"/>
      <c r="H6" s="7"/>
      <c r="I6" s="7"/>
      <c r="J6" s="7"/>
      <c r="K6" s="7"/>
      <c r="L6" s="7"/>
      <c r="M6" s="7"/>
      <c r="N6" s="7"/>
      <c r="O6" s="7"/>
      <c r="P6" s="7"/>
      <c r="Q6" s="7"/>
    </row>
    <row r="8" spans="1:18" x14ac:dyDescent="0.25">
      <c r="B8" s="1494" t="s">
        <v>1041</v>
      </c>
      <c r="C8" s="1494"/>
      <c r="D8" s="1494"/>
      <c r="E8" s="1494"/>
      <c r="F8" s="1494"/>
      <c r="G8" s="1494"/>
      <c r="H8" s="1494"/>
      <c r="I8" s="1494"/>
      <c r="J8" s="1494"/>
      <c r="K8" s="1494"/>
      <c r="L8" s="1494"/>
      <c r="M8" s="1494"/>
      <c r="N8" s="1494"/>
      <c r="O8" s="1494"/>
      <c r="P8" s="1494"/>
      <c r="Q8" s="1494"/>
    </row>
    <row r="9" spans="1:18" ht="101.25" customHeight="1" x14ac:dyDescent="0.25">
      <c r="B9" s="1000" t="s">
        <v>4</v>
      </c>
      <c r="C9" s="1001" t="s">
        <v>595</v>
      </c>
      <c r="D9" s="1002" t="s">
        <v>245</v>
      </c>
      <c r="E9" s="1003" t="s">
        <v>246</v>
      </c>
      <c r="F9" s="1004" t="s">
        <v>247</v>
      </c>
      <c r="G9" s="1005" t="s">
        <v>248</v>
      </c>
      <c r="H9" s="1006" t="s">
        <v>249</v>
      </c>
      <c r="I9" s="1007" t="s">
        <v>250</v>
      </c>
      <c r="J9" s="1004" t="s">
        <v>251</v>
      </c>
      <c r="K9" s="1005" t="s">
        <v>252</v>
      </c>
      <c r="L9" s="1008" t="s">
        <v>253</v>
      </c>
      <c r="M9" s="1009" t="s">
        <v>254</v>
      </c>
      <c r="N9" s="1010" t="s">
        <v>255</v>
      </c>
      <c r="O9" s="1011" t="s">
        <v>256</v>
      </c>
      <c r="P9" s="1011" t="s">
        <v>257</v>
      </c>
      <c r="Q9" s="1012" t="s">
        <v>1042</v>
      </c>
    </row>
    <row r="10" spans="1:18" x14ac:dyDescent="0.25">
      <c r="A10" s="1013"/>
      <c r="B10" s="1014" t="s">
        <v>68</v>
      </c>
      <c r="C10" s="1014" t="s">
        <v>596</v>
      </c>
      <c r="D10" s="1015">
        <f t="shared" ref="D10:Q10" si="0">D11+D15+D22+D25+D31+D34</f>
        <v>8089.5511300000007</v>
      </c>
      <c r="E10" s="1016">
        <f t="shared" si="0"/>
        <v>2256.5984391675497</v>
      </c>
      <c r="F10" s="1017">
        <f t="shared" si="0"/>
        <v>196.44768949199999</v>
      </c>
      <c r="G10" s="1018">
        <f t="shared" si="0"/>
        <v>754.783796951</v>
      </c>
      <c r="H10" s="1019">
        <f t="shared" si="0"/>
        <v>1305.3669527245499</v>
      </c>
      <c r="I10" s="1020">
        <f t="shared" si="0"/>
        <v>3463.5263515085512</v>
      </c>
      <c r="J10" s="1017">
        <f t="shared" si="0"/>
        <v>2469.7078409760006</v>
      </c>
      <c r="K10" s="1018">
        <f t="shared" si="0"/>
        <v>979.73434927755</v>
      </c>
      <c r="L10" s="1019">
        <f t="shared" si="0"/>
        <v>14.084161255</v>
      </c>
      <c r="M10" s="1021">
        <f t="shared" si="0"/>
        <v>2305.92166</v>
      </c>
      <c r="N10" s="1022">
        <f t="shared" si="0"/>
        <v>51.221732480900002</v>
      </c>
      <c r="O10" s="1018">
        <f t="shared" si="0"/>
        <v>51.221732480900002</v>
      </c>
      <c r="P10" s="1019">
        <f t="shared" si="0"/>
        <v>0</v>
      </c>
      <c r="Q10" s="1016">
        <f t="shared" si="0"/>
        <v>12.282946843000001</v>
      </c>
      <c r="R10" s="33"/>
    </row>
    <row r="11" spans="1:18" x14ac:dyDescent="0.25">
      <c r="B11" s="1023" t="s">
        <v>70</v>
      </c>
      <c r="C11" s="1024" t="s">
        <v>8</v>
      </c>
      <c r="D11" s="1025">
        <f>E11+I11+M11+N11+Q11</f>
        <v>0</v>
      </c>
      <c r="E11" s="1026">
        <f t="shared" ref="E11:E37" si="1">SUM(F11:H11)</f>
        <v>0</v>
      </c>
      <c r="F11" s="1027">
        <f>SUM(F12:F14)</f>
        <v>0</v>
      </c>
      <c r="G11" s="1028">
        <f>SUM(G12:G14)</f>
        <v>0</v>
      </c>
      <c r="H11" s="1029">
        <f>SUM(H12:H14)</f>
        <v>0</v>
      </c>
      <c r="I11" s="1030">
        <f t="shared" ref="I11:I37" si="2">SUM(J11:L11)</f>
        <v>0</v>
      </c>
      <c r="J11" s="1027">
        <f t="shared" ref="J11:Q11" si="3">SUM(J12:J14)</f>
        <v>0</v>
      </c>
      <c r="K11" s="1028">
        <f t="shared" si="3"/>
        <v>0</v>
      </c>
      <c r="L11" s="1029">
        <f t="shared" si="3"/>
        <v>0</v>
      </c>
      <c r="M11" s="1031">
        <f t="shared" si="3"/>
        <v>0</v>
      </c>
      <c r="N11" s="1032">
        <f>SUM(O11:P11)</f>
        <v>0</v>
      </c>
      <c r="O11" s="1028">
        <f t="shared" si="3"/>
        <v>0</v>
      </c>
      <c r="P11" s="1029">
        <f t="shared" si="3"/>
        <v>0</v>
      </c>
      <c r="Q11" s="1026">
        <f t="shared" si="3"/>
        <v>0</v>
      </c>
    </row>
    <row r="12" spans="1:18" x14ac:dyDescent="0.25">
      <c r="B12" s="1033" t="s">
        <v>72</v>
      </c>
      <c r="C12" s="1034" t="s">
        <v>10</v>
      </c>
      <c r="D12" s="1025">
        <f>E12+I12+M12+N12+Q12</f>
        <v>0</v>
      </c>
      <c r="E12" s="1026">
        <f t="shared" si="1"/>
        <v>0</v>
      </c>
      <c r="F12" s="1035">
        <f t="shared" ref="F12:H14" si="4">SUM(F40,F68,F118)</f>
        <v>0</v>
      </c>
      <c r="G12" s="1036">
        <f t="shared" si="4"/>
        <v>0</v>
      </c>
      <c r="H12" s="1037">
        <f t="shared" si="4"/>
        <v>0</v>
      </c>
      <c r="I12" s="1030">
        <f t="shared" si="2"/>
        <v>0</v>
      </c>
      <c r="J12" s="1035">
        <f t="shared" ref="J12:M14" si="5">SUM(J40,J68,J118)</f>
        <v>0</v>
      </c>
      <c r="K12" s="1036">
        <f t="shared" si="5"/>
        <v>0</v>
      </c>
      <c r="L12" s="1037">
        <f t="shared" si="5"/>
        <v>0</v>
      </c>
      <c r="M12" s="1038">
        <f t="shared" si="5"/>
        <v>0</v>
      </c>
      <c r="N12" s="1032">
        <f t="shared" ref="N12:N37" si="6">SUM(O12:P12)</f>
        <v>0</v>
      </c>
      <c r="O12" s="1039">
        <f t="shared" ref="O12:Q14" si="7">SUM(O40,O68,O118)</f>
        <v>0</v>
      </c>
      <c r="P12" s="1040">
        <f t="shared" si="7"/>
        <v>0</v>
      </c>
      <c r="Q12" s="1026">
        <f t="shared" si="7"/>
        <v>0</v>
      </c>
    </row>
    <row r="13" spans="1:18" x14ac:dyDescent="0.25">
      <c r="B13" s="1033" t="s">
        <v>74</v>
      </c>
      <c r="C13" s="1034" t="s">
        <v>11</v>
      </c>
      <c r="D13" s="1025">
        <f t="shared" ref="D13:D14" si="8">E13+I13+M13+N13+Q13</f>
        <v>0</v>
      </c>
      <c r="E13" s="1026">
        <f t="shared" si="1"/>
        <v>0</v>
      </c>
      <c r="F13" s="1035">
        <f t="shared" si="4"/>
        <v>0</v>
      </c>
      <c r="G13" s="1036">
        <f t="shared" si="4"/>
        <v>0</v>
      </c>
      <c r="H13" s="1037">
        <f t="shared" si="4"/>
        <v>0</v>
      </c>
      <c r="I13" s="1030">
        <f t="shared" si="2"/>
        <v>0</v>
      </c>
      <c r="J13" s="1035">
        <f t="shared" si="5"/>
        <v>0</v>
      </c>
      <c r="K13" s="1036">
        <f t="shared" si="5"/>
        <v>0</v>
      </c>
      <c r="L13" s="1037">
        <f t="shared" si="5"/>
        <v>0</v>
      </c>
      <c r="M13" s="1038">
        <f t="shared" si="5"/>
        <v>0</v>
      </c>
      <c r="N13" s="1032">
        <f t="shared" si="6"/>
        <v>0</v>
      </c>
      <c r="O13" s="1039">
        <f t="shared" si="7"/>
        <v>0</v>
      </c>
      <c r="P13" s="1040">
        <f t="shared" si="7"/>
        <v>0</v>
      </c>
      <c r="Q13" s="1026">
        <f t="shared" si="7"/>
        <v>0</v>
      </c>
    </row>
    <row r="14" spans="1:18" x14ac:dyDescent="0.25">
      <c r="B14" s="1033" t="s">
        <v>597</v>
      </c>
      <c r="C14" s="1034" t="s">
        <v>13</v>
      </c>
      <c r="D14" s="1025">
        <f t="shared" si="8"/>
        <v>0</v>
      </c>
      <c r="E14" s="1026">
        <f t="shared" si="1"/>
        <v>0</v>
      </c>
      <c r="F14" s="1035">
        <f t="shared" si="4"/>
        <v>0</v>
      </c>
      <c r="G14" s="1036">
        <f t="shared" si="4"/>
        <v>0</v>
      </c>
      <c r="H14" s="1037">
        <f t="shared" si="4"/>
        <v>0</v>
      </c>
      <c r="I14" s="1030">
        <f t="shared" si="2"/>
        <v>0</v>
      </c>
      <c r="J14" s="1035">
        <f t="shared" si="5"/>
        <v>0</v>
      </c>
      <c r="K14" s="1036">
        <f t="shared" si="5"/>
        <v>0</v>
      </c>
      <c r="L14" s="1037">
        <f t="shared" si="5"/>
        <v>0</v>
      </c>
      <c r="M14" s="1038">
        <f t="shared" si="5"/>
        <v>0</v>
      </c>
      <c r="N14" s="1032">
        <f t="shared" si="6"/>
        <v>0</v>
      </c>
      <c r="O14" s="1039">
        <f t="shared" si="7"/>
        <v>0</v>
      </c>
      <c r="P14" s="1040">
        <f t="shared" si="7"/>
        <v>0</v>
      </c>
      <c r="Q14" s="1026">
        <f t="shared" si="7"/>
        <v>0</v>
      </c>
    </row>
    <row r="15" spans="1:18" x14ac:dyDescent="0.25">
      <c r="B15" s="1023" t="s">
        <v>76</v>
      </c>
      <c r="C15" s="1041" t="s">
        <v>15</v>
      </c>
      <c r="D15" s="1042">
        <f>E15+I15+M15+N15+Q15</f>
        <v>7534.8492300000007</v>
      </c>
      <c r="E15" s="1043">
        <f t="shared" si="1"/>
        <v>1913.2451043199999</v>
      </c>
      <c r="F15" s="1027">
        <f>SUM(F16:F21)</f>
        <v>150.755906624</v>
      </c>
      <c r="G15" s="1028">
        <f>SUM(G16:G21)</f>
        <v>482.17049129600002</v>
      </c>
      <c r="H15" s="1029">
        <f>SUM(H16:H21)</f>
        <v>1280.3187063999999</v>
      </c>
      <c r="I15" s="1044">
        <f t="shared" si="2"/>
        <v>3315.6824656800009</v>
      </c>
      <c r="J15" s="1027">
        <f t="shared" ref="J15:Q15" si="9">SUM(J16:J21)</f>
        <v>2403.9272540160005</v>
      </c>
      <c r="K15" s="1028">
        <f t="shared" si="9"/>
        <v>900.60498166399998</v>
      </c>
      <c r="L15" s="1029">
        <f t="shared" si="9"/>
        <v>11.150230000000001</v>
      </c>
      <c r="M15" s="1031">
        <f t="shared" si="9"/>
        <v>2305.92166</v>
      </c>
      <c r="N15" s="1045">
        <f t="shared" si="6"/>
        <v>0</v>
      </c>
      <c r="O15" s="1046">
        <f t="shared" si="9"/>
        <v>0</v>
      </c>
      <c r="P15" s="1047">
        <f t="shared" si="9"/>
        <v>0</v>
      </c>
      <c r="Q15" s="1026">
        <f t="shared" si="9"/>
        <v>0</v>
      </c>
    </row>
    <row r="16" spans="1:18" x14ac:dyDescent="0.25">
      <c r="B16" s="1033" t="s">
        <v>78</v>
      </c>
      <c r="C16" s="1034" t="s">
        <v>17</v>
      </c>
      <c r="D16" s="1025">
        <f t="shared" ref="D16:D21" si="10">E16+I16+M16+N16+Q16</f>
        <v>722.33576999999991</v>
      </c>
      <c r="E16" s="1026">
        <f t="shared" si="1"/>
        <v>277.73481432</v>
      </c>
      <c r="F16" s="1035">
        <f t="shared" ref="F16:H21" si="11">SUM(F44,F72,F122)</f>
        <v>16.565436624</v>
      </c>
      <c r="G16" s="1036">
        <f t="shared" si="11"/>
        <v>259.36736129600001</v>
      </c>
      <c r="H16" s="1037">
        <f t="shared" si="11"/>
        <v>1.8020164000000001</v>
      </c>
      <c r="I16" s="1030">
        <f t="shared" si="2"/>
        <v>444.60095567999997</v>
      </c>
      <c r="J16" s="1035">
        <f t="shared" ref="J16:Q21" si="12">SUM(J44,J72,J122)</f>
        <v>6.1923240159999997</v>
      </c>
      <c r="K16" s="1036">
        <f t="shared" si="12"/>
        <v>438.40863166399998</v>
      </c>
      <c r="L16" s="1037">
        <f t="shared" si="12"/>
        <v>0</v>
      </c>
      <c r="M16" s="1038">
        <f t="shared" si="12"/>
        <v>0</v>
      </c>
      <c r="N16" s="1032">
        <f t="shared" si="6"/>
        <v>0</v>
      </c>
      <c r="O16" s="1039">
        <f t="shared" ref="O16:Q20" si="13">SUM(O44,O72,O122)</f>
        <v>0</v>
      </c>
      <c r="P16" s="1040">
        <f t="shared" si="13"/>
        <v>0</v>
      </c>
      <c r="Q16" s="1026">
        <f t="shared" si="13"/>
        <v>0</v>
      </c>
    </row>
    <row r="17" spans="2:17" x14ac:dyDescent="0.25">
      <c r="B17" s="1033" t="s">
        <v>86</v>
      </c>
      <c r="C17" s="1034" t="s">
        <v>598</v>
      </c>
      <c r="D17" s="1025">
        <f t="shared" si="10"/>
        <v>210.34800000000001</v>
      </c>
      <c r="E17" s="1026">
        <f t="shared" si="1"/>
        <v>157.35252000000003</v>
      </c>
      <c r="F17" s="1035">
        <f t="shared" si="11"/>
        <v>8.8639299999999999</v>
      </c>
      <c r="G17" s="1036">
        <f t="shared" si="11"/>
        <v>148.41736</v>
      </c>
      <c r="H17" s="1037">
        <f t="shared" si="11"/>
        <v>7.1230000000000002E-2</v>
      </c>
      <c r="I17" s="1030">
        <f t="shared" si="2"/>
        <v>52.995480000000001</v>
      </c>
      <c r="J17" s="1035">
        <f t="shared" si="12"/>
        <v>20.530650000000001</v>
      </c>
      <c r="K17" s="1036">
        <f t="shared" si="12"/>
        <v>32.464829999999999</v>
      </c>
      <c r="L17" s="1037">
        <f t="shared" si="12"/>
        <v>0</v>
      </c>
      <c r="M17" s="1038">
        <f t="shared" si="12"/>
        <v>0</v>
      </c>
      <c r="N17" s="1032">
        <f t="shared" si="6"/>
        <v>0</v>
      </c>
      <c r="O17" s="1039">
        <f t="shared" si="13"/>
        <v>0</v>
      </c>
      <c r="P17" s="1040">
        <f t="shared" si="13"/>
        <v>0</v>
      </c>
      <c r="Q17" s="1026">
        <f t="shared" si="13"/>
        <v>0</v>
      </c>
    </row>
    <row r="18" spans="2:17" x14ac:dyDescent="0.25">
      <c r="B18" s="1048" t="s">
        <v>96</v>
      </c>
      <c r="C18" s="1034" t="s">
        <v>23</v>
      </c>
      <c r="D18" s="1025">
        <f t="shared" si="10"/>
        <v>5906.3193000000001</v>
      </c>
      <c r="E18" s="1026">
        <f t="shared" si="1"/>
        <v>1352.1030799999999</v>
      </c>
      <c r="F18" s="1035">
        <f t="shared" si="11"/>
        <v>0</v>
      </c>
      <c r="G18" s="1036">
        <f t="shared" si="11"/>
        <v>73.911590000000004</v>
      </c>
      <c r="H18" s="1037">
        <f t="shared" si="11"/>
        <v>1278.1914899999999</v>
      </c>
      <c r="I18" s="1030">
        <f t="shared" si="2"/>
        <v>2248.2945600000003</v>
      </c>
      <c r="J18" s="1035">
        <f t="shared" si="12"/>
        <v>2232.3651100000002</v>
      </c>
      <c r="K18" s="1036">
        <f t="shared" si="12"/>
        <v>15.929449999999999</v>
      </c>
      <c r="L18" s="1037">
        <f t="shared" si="12"/>
        <v>0</v>
      </c>
      <c r="M18" s="1038">
        <f t="shared" si="12"/>
        <v>2305.92166</v>
      </c>
      <c r="N18" s="1032">
        <f t="shared" si="6"/>
        <v>0</v>
      </c>
      <c r="O18" s="1039">
        <f t="shared" si="13"/>
        <v>0</v>
      </c>
      <c r="P18" s="1040">
        <f t="shared" si="13"/>
        <v>0</v>
      </c>
      <c r="Q18" s="1026">
        <f t="shared" si="13"/>
        <v>0</v>
      </c>
    </row>
    <row r="19" spans="2:17" x14ac:dyDescent="0.25">
      <c r="B19" s="1048" t="s">
        <v>599</v>
      </c>
      <c r="C19" s="1049" t="s">
        <v>25</v>
      </c>
      <c r="D19" s="1025">
        <f t="shared" si="10"/>
        <v>0</v>
      </c>
      <c r="E19" s="1026">
        <f t="shared" ref="E19:E20" si="14">SUM(F19:H19)</f>
        <v>0</v>
      </c>
      <c r="F19" s="1035">
        <f t="shared" si="11"/>
        <v>0</v>
      </c>
      <c r="G19" s="1036">
        <f t="shared" si="11"/>
        <v>0</v>
      </c>
      <c r="H19" s="1037">
        <f t="shared" si="11"/>
        <v>0</v>
      </c>
      <c r="I19" s="1030">
        <f t="shared" si="2"/>
        <v>0</v>
      </c>
      <c r="J19" s="1035">
        <f t="shared" si="12"/>
        <v>0</v>
      </c>
      <c r="K19" s="1036">
        <f t="shared" si="12"/>
        <v>0</v>
      </c>
      <c r="L19" s="1037">
        <f t="shared" si="12"/>
        <v>0</v>
      </c>
      <c r="M19" s="1038">
        <f t="shared" si="12"/>
        <v>0</v>
      </c>
      <c r="N19" s="1032">
        <f t="shared" si="6"/>
        <v>0</v>
      </c>
      <c r="O19" s="1039">
        <f t="shared" si="13"/>
        <v>0</v>
      </c>
      <c r="P19" s="1040">
        <f t="shared" si="13"/>
        <v>0</v>
      </c>
      <c r="Q19" s="1026">
        <f t="shared" si="13"/>
        <v>0</v>
      </c>
    </row>
    <row r="20" spans="2:17" x14ac:dyDescent="0.25">
      <c r="B20" s="1048" t="s">
        <v>600</v>
      </c>
      <c r="C20" s="1049" t="s">
        <v>27</v>
      </c>
      <c r="D20" s="1025">
        <f t="shared" si="10"/>
        <v>77.353920000000002</v>
      </c>
      <c r="E20" s="1026">
        <f t="shared" si="14"/>
        <v>25.165299999999998</v>
      </c>
      <c r="F20" s="1035">
        <f t="shared" si="11"/>
        <v>25.165299999999998</v>
      </c>
      <c r="G20" s="1036">
        <f t="shared" si="11"/>
        <v>0</v>
      </c>
      <c r="H20" s="1037">
        <f t="shared" si="11"/>
        <v>0</v>
      </c>
      <c r="I20" s="1030">
        <f t="shared" si="2"/>
        <v>52.18862</v>
      </c>
      <c r="J20" s="1035">
        <f t="shared" si="12"/>
        <v>0</v>
      </c>
      <c r="K20" s="1036">
        <f t="shared" si="12"/>
        <v>52.18862</v>
      </c>
      <c r="L20" s="1037">
        <f t="shared" si="12"/>
        <v>0</v>
      </c>
      <c r="M20" s="1038">
        <f t="shared" si="12"/>
        <v>0</v>
      </c>
      <c r="N20" s="1032">
        <f t="shared" si="6"/>
        <v>0</v>
      </c>
      <c r="O20" s="1039">
        <f t="shared" si="13"/>
        <v>0</v>
      </c>
      <c r="P20" s="1040">
        <f t="shared" si="13"/>
        <v>0</v>
      </c>
      <c r="Q20" s="1026">
        <f t="shared" si="13"/>
        <v>0</v>
      </c>
    </row>
    <row r="21" spans="2:17" ht="38.25" x14ac:dyDescent="0.25">
      <c r="B21" s="1048" t="s">
        <v>601</v>
      </c>
      <c r="C21" s="1049" t="s">
        <v>602</v>
      </c>
      <c r="D21" s="1025">
        <f t="shared" si="10"/>
        <v>618.49224000000004</v>
      </c>
      <c r="E21" s="1026">
        <f t="shared" si="1"/>
        <v>100.88939000000001</v>
      </c>
      <c r="F21" s="1035">
        <f t="shared" si="11"/>
        <v>100.16124000000001</v>
      </c>
      <c r="G21" s="1036">
        <f t="shared" si="11"/>
        <v>0.47417999999999999</v>
      </c>
      <c r="H21" s="1037">
        <f t="shared" si="11"/>
        <v>0.25396999999999997</v>
      </c>
      <c r="I21" s="1030">
        <f t="shared" si="2"/>
        <v>517.60284999999999</v>
      </c>
      <c r="J21" s="1035">
        <f t="shared" si="12"/>
        <v>144.83917</v>
      </c>
      <c r="K21" s="1036">
        <f t="shared" si="12"/>
        <v>361.61345</v>
      </c>
      <c r="L21" s="1037">
        <f t="shared" si="12"/>
        <v>11.150230000000001</v>
      </c>
      <c r="M21" s="1038">
        <f t="shared" si="12"/>
        <v>0</v>
      </c>
      <c r="N21" s="1032">
        <f t="shared" si="6"/>
        <v>0</v>
      </c>
      <c r="O21" s="1039">
        <f t="shared" si="12"/>
        <v>0</v>
      </c>
      <c r="P21" s="1040">
        <f t="shared" si="12"/>
        <v>0</v>
      </c>
      <c r="Q21" s="1026">
        <f t="shared" si="12"/>
        <v>0</v>
      </c>
    </row>
    <row r="22" spans="2:17" x14ac:dyDescent="0.25">
      <c r="B22" s="1050" t="s">
        <v>104</v>
      </c>
      <c r="C22" s="1051" t="s">
        <v>31</v>
      </c>
      <c r="D22" s="1025">
        <f>E22+I22+M22+N22+Q22</f>
        <v>465.48086000000001</v>
      </c>
      <c r="E22" s="1026">
        <f t="shared" si="1"/>
        <v>328.71623339999996</v>
      </c>
      <c r="F22" s="1027">
        <f>SUM(F23:F24)</f>
        <v>43.556467814999998</v>
      </c>
      <c r="G22" s="1028">
        <f>SUM(G23:G24)</f>
        <v>270.42937124499997</v>
      </c>
      <c r="H22" s="1029">
        <f>SUM(H23:H24)</f>
        <v>14.73039434</v>
      </c>
      <c r="I22" s="1030">
        <f t="shared" si="2"/>
        <v>135.60575619000002</v>
      </c>
      <c r="J22" s="1027">
        <f t="shared" ref="J22:Q22" si="15">SUM(J23:J24)</f>
        <v>59.978928619999998</v>
      </c>
      <c r="K22" s="1028">
        <f t="shared" si="15"/>
        <v>73.745414430000011</v>
      </c>
      <c r="L22" s="1029">
        <f t="shared" si="15"/>
        <v>1.8814131399999998</v>
      </c>
      <c r="M22" s="1031">
        <f t="shared" si="15"/>
        <v>0</v>
      </c>
      <c r="N22" s="1032">
        <f t="shared" si="6"/>
        <v>1.15887041</v>
      </c>
      <c r="O22" s="1046">
        <f t="shared" si="15"/>
        <v>1.15887041</v>
      </c>
      <c r="P22" s="1047">
        <f t="shared" si="15"/>
        <v>0</v>
      </c>
      <c r="Q22" s="1026">
        <f t="shared" si="15"/>
        <v>0</v>
      </c>
    </row>
    <row r="23" spans="2:17" ht="51.75" x14ac:dyDescent="0.25">
      <c r="B23" s="1048" t="s">
        <v>106</v>
      </c>
      <c r="C23" s="1052" t="s">
        <v>33</v>
      </c>
      <c r="D23" s="1025">
        <f t="shared" ref="D23:D24" si="16">E23+I23+M23+N23+Q23</f>
        <v>453.99772000000002</v>
      </c>
      <c r="E23" s="1026">
        <f t="shared" si="1"/>
        <v>328.71623339999996</v>
      </c>
      <c r="F23" s="1035">
        <f>SUM(F51,F79,F129)</f>
        <v>43.556467814999998</v>
      </c>
      <c r="G23" s="1036">
        <f>SUM(G51,G79,G129)</f>
        <v>270.42937124499997</v>
      </c>
      <c r="H23" s="1037">
        <f>SUM(H51,H79,H129)</f>
        <v>14.73039434</v>
      </c>
      <c r="I23" s="1030">
        <f t="shared" si="2"/>
        <v>124.12261619000002</v>
      </c>
      <c r="J23" s="1035">
        <f t="shared" ref="J23:Q23" si="17">SUM(J51,J79,J129)</f>
        <v>51.375108619999999</v>
      </c>
      <c r="K23" s="1036">
        <f t="shared" si="17"/>
        <v>72.545414430000008</v>
      </c>
      <c r="L23" s="1037">
        <f t="shared" si="17"/>
        <v>0.20209314</v>
      </c>
      <c r="M23" s="1038">
        <f t="shared" si="17"/>
        <v>0</v>
      </c>
      <c r="N23" s="1032">
        <f t="shared" si="6"/>
        <v>1.15887041</v>
      </c>
      <c r="O23" s="1039">
        <f t="shared" si="17"/>
        <v>1.15887041</v>
      </c>
      <c r="P23" s="1040">
        <f t="shared" si="17"/>
        <v>0</v>
      </c>
      <c r="Q23" s="1026">
        <f t="shared" si="17"/>
        <v>0</v>
      </c>
    </row>
    <row r="24" spans="2:17" x14ac:dyDescent="0.25">
      <c r="B24" s="1048" t="s">
        <v>108</v>
      </c>
      <c r="C24" s="1052" t="s">
        <v>35</v>
      </c>
      <c r="D24" s="1025">
        <f t="shared" si="16"/>
        <v>11.483140000000001</v>
      </c>
      <c r="E24" s="1026">
        <f t="shared" si="1"/>
        <v>0</v>
      </c>
      <c r="F24" s="1035">
        <f>SUM(F52,F80)</f>
        <v>0</v>
      </c>
      <c r="G24" s="1036">
        <f>SUM(G52,G80)</f>
        <v>0</v>
      </c>
      <c r="H24" s="1037">
        <f>SUM(H52,H80)</f>
        <v>0</v>
      </c>
      <c r="I24" s="1030">
        <f t="shared" si="2"/>
        <v>11.483140000000001</v>
      </c>
      <c r="J24" s="1035">
        <f t="shared" ref="J24:Q24" si="18">SUM(J52,J80)</f>
        <v>8.6038200000000007</v>
      </c>
      <c r="K24" s="1036">
        <f t="shared" si="18"/>
        <v>1.2</v>
      </c>
      <c r="L24" s="1037">
        <f t="shared" si="18"/>
        <v>1.6793199999999999</v>
      </c>
      <c r="M24" s="1038">
        <f t="shared" si="18"/>
        <v>0</v>
      </c>
      <c r="N24" s="1032">
        <f t="shared" si="6"/>
        <v>0</v>
      </c>
      <c r="O24" s="1039">
        <f t="shared" si="18"/>
        <v>0</v>
      </c>
      <c r="P24" s="1040">
        <f t="shared" si="18"/>
        <v>0</v>
      </c>
      <c r="Q24" s="1026">
        <f t="shared" si="18"/>
        <v>0</v>
      </c>
    </row>
    <row r="25" spans="2:17" x14ac:dyDescent="0.25">
      <c r="B25" s="1050" t="s">
        <v>264</v>
      </c>
      <c r="C25" s="1051" t="s">
        <v>37</v>
      </c>
      <c r="D25" s="1042">
        <f>E25+I25+M25+N25+Q25</f>
        <v>37.120739999999998</v>
      </c>
      <c r="E25" s="1043">
        <f t="shared" si="1"/>
        <v>4.743678085</v>
      </c>
      <c r="F25" s="1027">
        <f>SUM(F26:F30)</f>
        <v>0.63076480499999998</v>
      </c>
      <c r="G25" s="1028">
        <f>SUM(G26:G30)</f>
        <v>1.29891566</v>
      </c>
      <c r="H25" s="1029">
        <f>SUM(H26:H30)</f>
        <v>2.8139976199999999</v>
      </c>
      <c r="I25" s="1044">
        <f t="shared" si="2"/>
        <v>7.3247119150000009</v>
      </c>
      <c r="J25" s="1027">
        <f t="shared" ref="J25:Q25" si="19">SUM(J26:J30)</f>
        <v>4.9166395899999999</v>
      </c>
      <c r="K25" s="1028">
        <f t="shared" si="19"/>
        <v>2.2405729600000002</v>
      </c>
      <c r="L25" s="1029">
        <f t="shared" si="19"/>
        <v>0.16749936500000001</v>
      </c>
      <c r="M25" s="1031">
        <f t="shared" si="19"/>
        <v>0</v>
      </c>
      <c r="N25" s="1045">
        <f t="shared" si="6"/>
        <v>25.052350000000001</v>
      </c>
      <c r="O25" s="1046">
        <f t="shared" si="19"/>
        <v>25.052350000000001</v>
      </c>
      <c r="P25" s="1047">
        <f t="shared" si="19"/>
        <v>0</v>
      </c>
      <c r="Q25" s="1026">
        <f t="shared" si="19"/>
        <v>0</v>
      </c>
    </row>
    <row r="26" spans="2:17" x14ac:dyDescent="0.25">
      <c r="B26" s="1048" t="s">
        <v>603</v>
      </c>
      <c r="C26" s="1052" t="s">
        <v>39</v>
      </c>
      <c r="D26" s="1025">
        <f t="shared" ref="D26:D30" si="20">E26+I26+M26+N26+Q26</f>
        <v>23.300630000000002</v>
      </c>
      <c r="E26" s="1053">
        <f t="shared" si="1"/>
        <v>0</v>
      </c>
      <c r="F26" s="1054">
        <f>SUM(F54,F82,F131)</f>
        <v>0</v>
      </c>
      <c r="G26" s="1055">
        <f>SUM(G54,G82,G131)</f>
        <v>0</v>
      </c>
      <c r="H26" s="1056">
        <f>SUM(H54,H82,H131)</f>
        <v>0</v>
      </c>
      <c r="I26" s="1057">
        <f t="shared" si="2"/>
        <v>0</v>
      </c>
      <c r="J26" s="1054">
        <f>SUM(J54,J82,J131)</f>
        <v>0</v>
      </c>
      <c r="K26" s="1055">
        <f>SUM(K54,K82,K131)</f>
        <v>0</v>
      </c>
      <c r="L26" s="1056">
        <f>SUM(L54,L82,L131)</f>
        <v>0</v>
      </c>
      <c r="M26" s="1058">
        <f>SUM(M54,M82,M131)</f>
        <v>0</v>
      </c>
      <c r="N26" s="1059">
        <f t="shared" si="6"/>
        <v>23.300630000000002</v>
      </c>
      <c r="O26" s="1060">
        <f>SUM(O54,O82,O131)</f>
        <v>23.300630000000002</v>
      </c>
      <c r="P26" s="1061">
        <f>SUM(P54,P82,P131)</f>
        <v>0</v>
      </c>
      <c r="Q26" s="1062">
        <f>SUM(Q54,Q82,Q131)</f>
        <v>0</v>
      </c>
    </row>
    <row r="27" spans="2:17" x14ac:dyDescent="0.25">
      <c r="B27" s="1048" t="s">
        <v>604</v>
      </c>
      <c r="C27" s="1063" t="s">
        <v>42</v>
      </c>
      <c r="D27" s="1025">
        <f t="shared" si="20"/>
        <v>0</v>
      </c>
      <c r="E27" s="1053">
        <f t="shared" ref="E27:E29" si="21">SUM(F27:H27)</f>
        <v>0</v>
      </c>
      <c r="F27" s="1054">
        <f t="shared" ref="F27:H30" si="22">SUM(F55,F83,F132)</f>
        <v>0</v>
      </c>
      <c r="G27" s="1055">
        <f t="shared" si="22"/>
        <v>0</v>
      </c>
      <c r="H27" s="1056">
        <f t="shared" si="22"/>
        <v>0</v>
      </c>
      <c r="I27" s="1057">
        <f t="shared" si="2"/>
        <v>0</v>
      </c>
      <c r="J27" s="1054">
        <f t="shared" ref="J27:M30" si="23">SUM(J55,J83,J132)</f>
        <v>0</v>
      </c>
      <c r="K27" s="1055">
        <f t="shared" si="23"/>
        <v>0</v>
      </c>
      <c r="L27" s="1056">
        <f t="shared" si="23"/>
        <v>0</v>
      </c>
      <c r="M27" s="1058">
        <f t="shared" si="23"/>
        <v>0</v>
      </c>
      <c r="N27" s="1059">
        <f t="shared" si="6"/>
        <v>0</v>
      </c>
      <c r="O27" s="1060">
        <f t="shared" ref="O27:Q30" si="24">SUM(O55,O83,O132)</f>
        <v>0</v>
      </c>
      <c r="P27" s="1061">
        <f t="shared" si="24"/>
        <v>0</v>
      </c>
      <c r="Q27" s="1062">
        <f t="shared" si="24"/>
        <v>0</v>
      </c>
    </row>
    <row r="28" spans="2:17" x14ac:dyDescent="0.25">
      <c r="B28" s="1048" t="s">
        <v>605</v>
      </c>
      <c r="C28" s="1063" t="s">
        <v>45</v>
      </c>
      <c r="D28" s="1025">
        <f t="shared" si="20"/>
        <v>0</v>
      </c>
      <c r="E28" s="1053">
        <f t="shared" si="21"/>
        <v>0</v>
      </c>
      <c r="F28" s="1054">
        <f t="shared" si="22"/>
        <v>0</v>
      </c>
      <c r="G28" s="1055">
        <f t="shared" si="22"/>
        <v>0</v>
      </c>
      <c r="H28" s="1056">
        <f t="shared" si="22"/>
        <v>0</v>
      </c>
      <c r="I28" s="1057">
        <f t="shared" si="2"/>
        <v>0</v>
      </c>
      <c r="J28" s="1054">
        <f t="shared" si="23"/>
        <v>0</v>
      </c>
      <c r="K28" s="1055">
        <f t="shared" si="23"/>
        <v>0</v>
      </c>
      <c r="L28" s="1056">
        <f t="shared" si="23"/>
        <v>0</v>
      </c>
      <c r="M28" s="1058">
        <f t="shared" si="23"/>
        <v>0</v>
      </c>
      <c r="N28" s="1059">
        <f t="shared" si="6"/>
        <v>0</v>
      </c>
      <c r="O28" s="1060">
        <f t="shared" si="24"/>
        <v>0</v>
      </c>
      <c r="P28" s="1061">
        <f t="shared" si="24"/>
        <v>0</v>
      </c>
      <c r="Q28" s="1062">
        <f t="shared" si="24"/>
        <v>0</v>
      </c>
    </row>
    <row r="29" spans="2:17" ht="26.25" x14ac:dyDescent="0.25">
      <c r="B29" s="1048" t="s">
        <v>606</v>
      </c>
      <c r="C29" s="1063" t="s">
        <v>47</v>
      </c>
      <c r="D29" s="1025">
        <f t="shared" si="20"/>
        <v>1.7517199999999999</v>
      </c>
      <c r="E29" s="1053">
        <f t="shared" si="21"/>
        <v>0</v>
      </c>
      <c r="F29" s="1054">
        <f t="shared" si="22"/>
        <v>0</v>
      </c>
      <c r="G29" s="1055">
        <f t="shared" si="22"/>
        <v>0</v>
      </c>
      <c r="H29" s="1056">
        <f t="shared" si="22"/>
        <v>0</v>
      </c>
      <c r="I29" s="1057">
        <f t="shared" si="2"/>
        <v>0</v>
      </c>
      <c r="J29" s="1054">
        <f t="shared" si="23"/>
        <v>0</v>
      </c>
      <c r="K29" s="1055">
        <f t="shared" si="23"/>
        <v>0</v>
      </c>
      <c r="L29" s="1056">
        <f t="shared" si="23"/>
        <v>0</v>
      </c>
      <c r="M29" s="1058">
        <f t="shared" si="23"/>
        <v>0</v>
      </c>
      <c r="N29" s="1059">
        <f t="shared" si="6"/>
        <v>1.7517199999999999</v>
      </c>
      <c r="O29" s="1060">
        <f t="shared" si="24"/>
        <v>1.7517199999999999</v>
      </c>
      <c r="P29" s="1061">
        <f t="shared" si="24"/>
        <v>0</v>
      </c>
      <c r="Q29" s="1062">
        <f t="shared" si="24"/>
        <v>0</v>
      </c>
    </row>
    <row r="30" spans="2:17" ht="26.25" x14ac:dyDescent="0.25">
      <c r="B30" s="1033" t="s">
        <v>607</v>
      </c>
      <c r="C30" s="1064" t="s">
        <v>608</v>
      </c>
      <c r="D30" s="1025">
        <f t="shared" si="20"/>
        <v>12.068390000000001</v>
      </c>
      <c r="E30" s="1053">
        <f t="shared" si="1"/>
        <v>4.743678085</v>
      </c>
      <c r="F30" s="1054">
        <f t="shared" si="22"/>
        <v>0.63076480499999998</v>
      </c>
      <c r="G30" s="1055">
        <f t="shared" si="22"/>
        <v>1.29891566</v>
      </c>
      <c r="H30" s="1056">
        <f t="shared" si="22"/>
        <v>2.8139976199999999</v>
      </c>
      <c r="I30" s="1057">
        <f t="shared" si="2"/>
        <v>7.3247119150000009</v>
      </c>
      <c r="J30" s="1054">
        <f t="shared" si="23"/>
        <v>4.9166395899999999</v>
      </c>
      <c r="K30" s="1055">
        <f t="shared" si="23"/>
        <v>2.2405729600000002</v>
      </c>
      <c r="L30" s="1056">
        <f t="shared" si="23"/>
        <v>0.16749936500000001</v>
      </c>
      <c r="M30" s="1058">
        <f t="shared" si="23"/>
        <v>0</v>
      </c>
      <c r="N30" s="1059">
        <f t="shared" si="6"/>
        <v>0</v>
      </c>
      <c r="O30" s="1060">
        <f t="shared" si="24"/>
        <v>0</v>
      </c>
      <c r="P30" s="1061">
        <f t="shared" si="24"/>
        <v>0</v>
      </c>
      <c r="Q30" s="1062">
        <f t="shared" si="24"/>
        <v>0</v>
      </c>
    </row>
    <row r="31" spans="2:17" x14ac:dyDescent="0.25">
      <c r="B31" s="1023" t="s">
        <v>266</v>
      </c>
      <c r="C31" s="1065" t="s">
        <v>53</v>
      </c>
      <c r="D31" s="1025">
        <f>E31+I31+M31+N31+Q31</f>
        <v>46.345410000000001</v>
      </c>
      <c r="E31" s="1066">
        <f t="shared" si="1"/>
        <v>9.3164507570000001</v>
      </c>
      <c r="F31" s="1067">
        <f>SUM(F32:F33)</f>
        <v>1.5045502479999999</v>
      </c>
      <c r="G31" s="1068">
        <f>SUM(G32:G33)</f>
        <v>0.88501874999999997</v>
      </c>
      <c r="H31" s="1069">
        <f>SUM(H32:H33)</f>
        <v>6.9268817590000005</v>
      </c>
      <c r="I31" s="1070">
        <f t="shared" si="2"/>
        <v>4.3364451180000003</v>
      </c>
      <c r="J31" s="1067">
        <f t="shared" ref="J31:Q31" si="25">SUM(J32:J33)</f>
        <v>0.88501874999999997</v>
      </c>
      <c r="K31" s="1068">
        <f t="shared" si="25"/>
        <v>2.5664076180000004</v>
      </c>
      <c r="L31" s="1069">
        <f t="shared" si="25"/>
        <v>0.88501874999999997</v>
      </c>
      <c r="M31" s="1071">
        <f t="shared" si="25"/>
        <v>0</v>
      </c>
      <c r="N31" s="1072">
        <f t="shared" si="6"/>
        <v>20.409567282000001</v>
      </c>
      <c r="O31" s="1068">
        <f t="shared" si="25"/>
        <v>20.409567282000001</v>
      </c>
      <c r="P31" s="1069">
        <f t="shared" si="25"/>
        <v>0</v>
      </c>
      <c r="Q31" s="1066">
        <f t="shared" si="25"/>
        <v>12.282946843000001</v>
      </c>
    </row>
    <row r="32" spans="2:17" x14ac:dyDescent="0.25">
      <c r="B32" s="1073" t="s">
        <v>268</v>
      </c>
      <c r="C32" s="1074" t="s">
        <v>55</v>
      </c>
      <c r="D32" s="1025">
        <f t="shared" ref="D32:D33" si="26">E32+I32+M32+N32+Q32</f>
        <v>7.0801499999999997</v>
      </c>
      <c r="E32" s="1075">
        <f t="shared" si="1"/>
        <v>2.6550562499999999</v>
      </c>
      <c r="F32" s="1076">
        <f t="shared" ref="F32:H33" si="27">SUM(F60,F88,F137)</f>
        <v>0.88501874999999997</v>
      </c>
      <c r="G32" s="1077">
        <f t="shared" si="27"/>
        <v>0.88501874999999997</v>
      </c>
      <c r="H32" s="1078">
        <f t="shared" si="27"/>
        <v>0.88501874999999997</v>
      </c>
      <c r="I32" s="1079">
        <f t="shared" si="2"/>
        <v>2.6550562499999999</v>
      </c>
      <c r="J32" s="1076">
        <f t="shared" ref="J32:M33" si="28">SUM(J60,J88,J137)</f>
        <v>0.88501874999999997</v>
      </c>
      <c r="K32" s="1077">
        <f t="shared" si="28"/>
        <v>0.88501874999999997</v>
      </c>
      <c r="L32" s="1078">
        <f t="shared" si="28"/>
        <v>0.88501874999999997</v>
      </c>
      <c r="M32" s="1080">
        <f t="shared" si="28"/>
        <v>0</v>
      </c>
      <c r="N32" s="1081">
        <f t="shared" si="6"/>
        <v>0.88501874999999997</v>
      </c>
      <c r="O32" s="1060">
        <f t="shared" ref="O32:Q33" si="29">SUM(O60,O88,O137)</f>
        <v>0.88501874999999997</v>
      </c>
      <c r="P32" s="1061">
        <f t="shared" si="29"/>
        <v>0</v>
      </c>
      <c r="Q32" s="1082">
        <f t="shared" si="29"/>
        <v>0.88501874999999997</v>
      </c>
    </row>
    <row r="33" spans="2:17" ht="26.25" x14ac:dyDescent="0.25">
      <c r="B33" s="1073" t="s">
        <v>270</v>
      </c>
      <c r="C33" s="1083" t="s">
        <v>57</v>
      </c>
      <c r="D33" s="1025">
        <f t="shared" si="26"/>
        <v>39.265259999999998</v>
      </c>
      <c r="E33" s="1066">
        <f t="shared" si="1"/>
        <v>6.6613945069999998</v>
      </c>
      <c r="F33" s="1084">
        <f t="shared" si="27"/>
        <v>0.61953149799999996</v>
      </c>
      <c r="G33" s="1060">
        <f t="shared" si="27"/>
        <v>0</v>
      </c>
      <c r="H33" s="1061">
        <f t="shared" si="27"/>
        <v>6.0418630090000001</v>
      </c>
      <c r="I33" s="1070">
        <f t="shared" si="2"/>
        <v>1.6813888680000002</v>
      </c>
      <c r="J33" s="1084">
        <f t="shared" si="28"/>
        <v>0</v>
      </c>
      <c r="K33" s="1060">
        <f t="shared" si="28"/>
        <v>1.6813888680000002</v>
      </c>
      <c r="L33" s="1061">
        <f t="shared" si="28"/>
        <v>0</v>
      </c>
      <c r="M33" s="1085">
        <f t="shared" si="28"/>
        <v>0</v>
      </c>
      <c r="N33" s="1086">
        <f t="shared" si="6"/>
        <v>19.524548532000001</v>
      </c>
      <c r="O33" s="1060">
        <f t="shared" si="29"/>
        <v>19.524548532000001</v>
      </c>
      <c r="P33" s="1061">
        <f t="shared" si="29"/>
        <v>0</v>
      </c>
      <c r="Q33" s="1087">
        <f t="shared" si="29"/>
        <v>11.397928093000001</v>
      </c>
    </row>
    <row r="34" spans="2:17" x14ac:dyDescent="0.25">
      <c r="B34" s="1088" t="s">
        <v>274</v>
      </c>
      <c r="C34" s="1089" t="s">
        <v>609</v>
      </c>
      <c r="D34" s="1025">
        <f>E34+I34+M34+N34+Q34</f>
        <v>5.7548899999999996</v>
      </c>
      <c r="E34" s="1066">
        <f t="shared" si="1"/>
        <v>0.57697260554999996</v>
      </c>
      <c r="F34" s="1067">
        <f>SUM(F35:F37)</f>
        <v>0</v>
      </c>
      <c r="G34" s="1068">
        <f>SUM(G35:G37)</f>
        <v>0</v>
      </c>
      <c r="H34" s="1069">
        <f>SUM(H35:H37)</f>
        <v>0.57697260554999996</v>
      </c>
      <c r="I34" s="1070">
        <f t="shared" si="2"/>
        <v>0.57697260554999996</v>
      </c>
      <c r="J34" s="1067">
        <f t="shared" ref="J34:Q34" si="30">SUM(J35:J37)</f>
        <v>0</v>
      </c>
      <c r="K34" s="1068">
        <f t="shared" si="30"/>
        <v>0.57697260554999996</v>
      </c>
      <c r="L34" s="1069">
        <f t="shared" si="30"/>
        <v>0</v>
      </c>
      <c r="M34" s="1071">
        <f t="shared" si="30"/>
        <v>0</v>
      </c>
      <c r="N34" s="1072">
        <f t="shared" si="6"/>
        <v>4.6009447888999997</v>
      </c>
      <c r="O34" s="1068">
        <f t="shared" si="30"/>
        <v>4.6009447888999997</v>
      </c>
      <c r="P34" s="1069">
        <f t="shared" si="30"/>
        <v>0</v>
      </c>
      <c r="Q34" s="1066">
        <f t="shared" si="30"/>
        <v>0</v>
      </c>
    </row>
    <row r="35" spans="2:17" x14ac:dyDescent="0.25">
      <c r="B35" s="1090" t="s">
        <v>276</v>
      </c>
      <c r="C35" s="1091" t="s">
        <v>610</v>
      </c>
      <c r="D35" s="1025">
        <f t="shared" ref="D35:D37" si="31">E35+I35+M35+N35+Q35</f>
        <v>5.7548899999999996</v>
      </c>
      <c r="E35" s="1066">
        <f t="shared" si="1"/>
        <v>0.57697260554999996</v>
      </c>
      <c r="F35" s="1084">
        <f t="shared" ref="F35:H37" si="32">SUM(F63,F91,F140)</f>
        <v>0</v>
      </c>
      <c r="G35" s="1060">
        <f t="shared" si="32"/>
        <v>0</v>
      </c>
      <c r="H35" s="1061">
        <f t="shared" si="32"/>
        <v>0.57697260554999996</v>
      </c>
      <c r="I35" s="1070">
        <f t="shared" si="2"/>
        <v>0.57697260554999996</v>
      </c>
      <c r="J35" s="1084">
        <f t="shared" ref="J35:M37" si="33">SUM(J63,J91,J140)</f>
        <v>0</v>
      </c>
      <c r="K35" s="1060">
        <f t="shared" si="33"/>
        <v>0.57697260554999996</v>
      </c>
      <c r="L35" s="1061">
        <f t="shared" si="33"/>
        <v>0</v>
      </c>
      <c r="M35" s="1085">
        <f t="shared" si="33"/>
        <v>0</v>
      </c>
      <c r="N35" s="1086">
        <f t="shared" si="6"/>
        <v>4.6009447888999997</v>
      </c>
      <c r="O35" s="1060">
        <f t="shared" ref="O35:Q37" si="34">SUM(O63,O91,O140)</f>
        <v>4.6009447888999997</v>
      </c>
      <c r="P35" s="1061">
        <f t="shared" si="34"/>
        <v>0</v>
      </c>
      <c r="Q35" s="1087">
        <f t="shared" si="34"/>
        <v>0</v>
      </c>
    </row>
    <row r="36" spans="2:17" x14ac:dyDescent="0.25">
      <c r="B36" s="1090" t="s">
        <v>611</v>
      </c>
      <c r="C36" s="1091" t="s">
        <v>610</v>
      </c>
      <c r="D36" s="1025">
        <f t="shared" si="31"/>
        <v>0</v>
      </c>
      <c r="E36" s="1066">
        <f t="shared" si="1"/>
        <v>0</v>
      </c>
      <c r="F36" s="1084">
        <f t="shared" si="32"/>
        <v>0</v>
      </c>
      <c r="G36" s="1060">
        <f t="shared" si="32"/>
        <v>0</v>
      </c>
      <c r="H36" s="1061">
        <f t="shared" si="32"/>
        <v>0</v>
      </c>
      <c r="I36" s="1070">
        <f t="shared" si="2"/>
        <v>0</v>
      </c>
      <c r="J36" s="1084">
        <f t="shared" si="33"/>
        <v>0</v>
      </c>
      <c r="K36" s="1060">
        <f t="shared" si="33"/>
        <v>0</v>
      </c>
      <c r="L36" s="1061">
        <f t="shared" si="33"/>
        <v>0</v>
      </c>
      <c r="M36" s="1085">
        <f t="shared" si="33"/>
        <v>0</v>
      </c>
      <c r="N36" s="1086">
        <f t="shared" si="6"/>
        <v>0</v>
      </c>
      <c r="O36" s="1060">
        <f t="shared" si="34"/>
        <v>0</v>
      </c>
      <c r="P36" s="1061">
        <f t="shared" si="34"/>
        <v>0</v>
      </c>
      <c r="Q36" s="1087">
        <f t="shared" si="34"/>
        <v>0</v>
      </c>
    </row>
    <row r="37" spans="2:17" x14ac:dyDescent="0.25">
      <c r="B37" s="1092" t="s">
        <v>612</v>
      </c>
      <c r="C37" s="1091" t="s">
        <v>610</v>
      </c>
      <c r="D37" s="1025">
        <f t="shared" si="31"/>
        <v>0</v>
      </c>
      <c r="E37" s="1093">
        <f t="shared" si="1"/>
        <v>0</v>
      </c>
      <c r="F37" s="1094">
        <f t="shared" si="32"/>
        <v>0</v>
      </c>
      <c r="G37" s="1095">
        <f t="shared" si="32"/>
        <v>0</v>
      </c>
      <c r="H37" s="1096">
        <f t="shared" si="32"/>
        <v>0</v>
      </c>
      <c r="I37" s="1097">
        <f t="shared" si="2"/>
        <v>0</v>
      </c>
      <c r="J37" s="1094">
        <f t="shared" si="33"/>
        <v>0</v>
      </c>
      <c r="K37" s="1095">
        <f t="shared" si="33"/>
        <v>0</v>
      </c>
      <c r="L37" s="1096">
        <f t="shared" si="33"/>
        <v>0</v>
      </c>
      <c r="M37" s="1098">
        <f t="shared" si="33"/>
        <v>0</v>
      </c>
      <c r="N37" s="1099">
        <f t="shared" si="6"/>
        <v>0</v>
      </c>
      <c r="O37" s="1077">
        <f t="shared" si="34"/>
        <v>0</v>
      </c>
      <c r="P37" s="1078">
        <f t="shared" si="34"/>
        <v>0</v>
      </c>
      <c r="Q37" s="1100">
        <f t="shared" si="34"/>
        <v>0</v>
      </c>
    </row>
    <row r="38" spans="2:17" x14ac:dyDescent="0.25">
      <c r="B38" s="1014" t="s">
        <v>109</v>
      </c>
      <c r="C38" s="1014" t="s">
        <v>613</v>
      </c>
      <c r="D38" s="1025">
        <f>E38+I38+M38+N38+Q38</f>
        <v>7951.0581600000005</v>
      </c>
      <c r="E38" s="1016">
        <f t="shared" ref="E38:Q38" si="35">E39+E43+E50+E53+E59+E62</f>
        <v>2204.83925</v>
      </c>
      <c r="F38" s="1017">
        <f t="shared" si="35"/>
        <v>192.61276999999998</v>
      </c>
      <c r="G38" s="1018">
        <f t="shared" si="35"/>
        <v>708.83668</v>
      </c>
      <c r="H38" s="1019">
        <f t="shared" si="35"/>
        <v>1303.3897999999999</v>
      </c>
      <c r="I38" s="1020">
        <f t="shared" si="35"/>
        <v>3383.4907300000004</v>
      </c>
      <c r="J38" s="1017">
        <f t="shared" si="35"/>
        <v>2467.5248100000003</v>
      </c>
      <c r="K38" s="1018">
        <f t="shared" si="35"/>
        <v>902.77202</v>
      </c>
      <c r="L38" s="1019">
        <f t="shared" si="35"/>
        <v>13.193899999999999</v>
      </c>
      <c r="M38" s="1021">
        <f t="shared" si="35"/>
        <v>2305.92166</v>
      </c>
      <c r="N38" s="1022">
        <f t="shared" si="35"/>
        <v>45.706820000000008</v>
      </c>
      <c r="O38" s="1018">
        <f t="shared" si="35"/>
        <v>45.706820000000008</v>
      </c>
      <c r="P38" s="1019">
        <f t="shared" si="35"/>
        <v>0</v>
      </c>
      <c r="Q38" s="1016">
        <f t="shared" si="35"/>
        <v>11.0997</v>
      </c>
    </row>
    <row r="39" spans="2:17" x14ac:dyDescent="0.25">
      <c r="B39" s="1023" t="s">
        <v>111</v>
      </c>
      <c r="C39" s="1024" t="s">
        <v>8</v>
      </c>
      <c r="D39" s="1025">
        <f>E39+I39+M39+N39+Q39</f>
        <v>0</v>
      </c>
      <c r="E39" s="1026">
        <f t="shared" ref="E39:E65" si="36">SUM(F39:H39)</f>
        <v>0</v>
      </c>
      <c r="F39" s="1027">
        <f>SUM(F40:F42)</f>
        <v>0</v>
      </c>
      <c r="G39" s="1028">
        <f>SUM(G40:G42)</f>
        <v>0</v>
      </c>
      <c r="H39" s="1029">
        <f>SUM(H40:H42)</f>
        <v>0</v>
      </c>
      <c r="I39" s="1030">
        <f t="shared" ref="I39:I65" si="37">SUM(J39:L39)</f>
        <v>0</v>
      </c>
      <c r="J39" s="1027">
        <f t="shared" ref="J39:Q39" si="38">SUM(J40:J42)</f>
        <v>0</v>
      </c>
      <c r="K39" s="1028">
        <f t="shared" si="38"/>
        <v>0</v>
      </c>
      <c r="L39" s="1029">
        <f t="shared" si="38"/>
        <v>0</v>
      </c>
      <c r="M39" s="1031">
        <f t="shared" si="38"/>
        <v>0</v>
      </c>
      <c r="N39" s="1032">
        <f t="shared" ref="N39:N65" si="39">SUM(O39:P39)</f>
        <v>0</v>
      </c>
      <c r="O39" s="1028">
        <f t="shared" si="38"/>
        <v>0</v>
      </c>
      <c r="P39" s="1029">
        <f t="shared" si="38"/>
        <v>0</v>
      </c>
      <c r="Q39" s="1026">
        <f t="shared" si="38"/>
        <v>0</v>
      </c>
    </row>
    <row r="40" spans="2:17" x14ac:dyDescent="0.25">
      <c r="B40" s="1033" t="s">
        <v>113</v>
      </c>
      <c r="C40" s="1034" t="s">
        <v>10</v>
      </c>
      <c r="D40" s="1025">
        <f t="shared" ref="D40:D42" si="40">E40+I40+M40+N40+Q40</f>
        <v>0</v>
      </c>
      <c r="E40" s="1026">
        <f t="shared" si="36"/>
        <v>0</v>
      </c>
      <c r="F40" s="1101"/>
      <c r="G40" s="1102"/>
      <c r="H40" s="1103"/>
      <c r="I40" s="1030">
        <f t="shared" si="37"/>
        <v>0</v>
      </c>
      <c r="J40" s="1101"/>
      <c r="K40" s="1102"/>
      <c r="L40" s="1103"/>
      <c r="M40" s="1104"/>
      <c r="N40" s="1032">
        <f t="shared" si="39"/>
        <v>0</v>
      </c>
      <c r="O40" s="1102"/>
      <c r="P40" s="1103"/>
      <c r="Q40" s="1105"/>
    </row>
    <row r="41" spans="2:17" x14ac:dyDescent="0.25">
      <c r="B41" s="1033" t="s">
        <v>115</v>
      </c>
      <c r="C41" s="1034" t="s">
        <v>11</v>
      </c>
      <c r="D41" s="1025">
        <f t="shared" si="40"/>
        <v>0</v>
      </c>
      <c r="E41" s="1026">
        <f t="shared" si="36"/>
        <v>0</v>
      </c>
      <c r="F41" s="1101"/>
      <c r="G41" s="1102"/>
      <c r="H41" s="1103"/>
      <c r="I41" s="1030">
        <f t="shared" si="37"/>
        <v>0</v>
      </c>
      <c r="J41" s="1101"/>
      <c r="K41" s="1102"/>
      <c r="L41" s="1103"/>
      <c r="M41" s="1104"/>
      <c r="N41" s="1032">
        <f t="shared" si="39"/>
        <v>0</v>
      </c>
      <c r="O41" s="1102"/>
      <c r="P41" s="1103"/>
      <c r="Q41" s="1105"/>
    </row>
    <row r="42" spans="2:17" x14ac:dyDescent="0.25">
      <c r="B42" s="1033" t="s">
        <v>117</v>
      </c>
      <c r="C42" s="1034" t="s">
        <v>13</v>
      </c>
      <c r="D42" s="1025">
        <f t="shared" si="40"/>
        <v>0</v>
      </c>
      <c r="E42" s="1026">
        <f t="shared" si="36"/>
        <v>0</v>
      </c>
      <c r="F42" s="1101"/>
      <c r="G42" s="1102"/>
      <c r="H42" s="1103"/>
      <c r="I42" s="1030">
        <f t="shared" si="37"/>
        <v>0</v>
      </c>
      <c r="J42" s="1101"/>
      <c r="K42" s="1102"/>
      <c r="L42" s="1103"/>
      <c r="M42" s="1104"/>
      <c r="N42" s="1032">
        <f t="shared" si="39"/>
        <v>0</v>
      </c>
      <c r="O42" s="1102"/>
      <c r="P42" s="1103"/>
      <c r="Q42" s="1105"/>
    </row>
    <row r="43" spans="2:17" x14ac:dyDescent="0.25">
      <c r="B43" s="1023" t="s">
        <v>120</v>
      </c>
      <c r="C43" s="1041" t="s">
        <v>15</v>
      </c>
      <c r="D43" s="1042">
        <f>E43+I43+M43+N43+Q43</f>
        <v>7410.72667</v>
      </c>
      <c r="E43" s="1043">
        <f t="shared" si="36"/>
        <v>1865.51998</v>
      </c>
      <c r="F43" s="1027">
        <f>SUM(F44:F49)</f>
        <v>147.9135</v>
      </c>
      <c r="G43" s="1028">
        <f>SUM(G44:G49)</f>
        <v>437.59807999999998</v>
      </c>
      <c r="H43" s="1029">
        <f>SUM(H44:H49)</f>
        <v>1280.0083999999999</v>
      </c>
      <c r="I43" s="1044">
        <f t="shared" si="37"/>
        <v>3239.2850300000005</v>
      </c>
      <c r="J43" s="1027">
        <f>SUM(J44:J49)</f>
        <v>2402.8598000000002</v>
      </c>
      <c r="K43" s="1028">
        <f>SUM(K44:K49)</f>
        <v>825.27499999999998</v>
      </c>
      <c r="L43" s="1029">
        <f>SUM(L44:L49)</f>
        <v>11.150230000000001</v>
      </c>
      <c r="M43" s="1031">
        <f>SUM(M44:M49)</f>
        <v>2305.92166</v>
      </c>
      <c r="N43" s="1045">
        <f t="shared" si="39"/>
        <v>0</v>
      </c>
      <c r="O43" s="1028">
        <f>SUM(O44:O49)</f>
        <v>0</v>
      </c>
      <c r="P43" s="1029">
        <f>SUM(P44:P49)</f>
        <v>0</v>
      </c>
      <c r="Q43" s="1026">
        <f>SUM(Q44:Q49)</f>
        <v>0</v>
      </c>
    </row>
    <row r="44" spans="2:17" x14ac:dyDescent="0.25">
      <c r="B44" s="1033" t="s">
        <v>122</v>
      </c>
      <c r="C44" s="1034" t="s">
        <v>17</v>
      </c>
      <c r="D44" s="1025">
        <f t="shared" ref="D44:D49" si="41">E44+I44+M44+N44+Q44</f>
        <v>598.21321</v>
      </c>
      <c r="E44" s="1026">
        <f t="shared" si="36"/>
        <v>230.00969000000001</v>
      </c>
      <c r="F44" s="1101">
        <v>13.72303</v>
      </c>
      <c r="G44" s="1102">
        <v>214.79495</v>
      </c>
      <c r="H44" s="1103">
        <v>1.4917100000000001</v>
      </c>
      <c r="I44" s="1030">
        <f t="shared" si="37"/>
        <v>368.20351999999997</v>
      </c>
      <c r="J44" s="1101">
        <v>5.1248699999999996</v>
      </c>
      <c r="K44" s="1102">
        <v>363.07864999999998</v>
      </c>
      <c r="L44" s="1103"/>
      <c r="M44" s="1104"/>
      <c r="N44" s="1032">
        <f t="shared" si="39"/>
        <v>0</v>
      </c>
      <c r="O44" s="1102"/>
      <c r="P44" s="1103"/>
      <c r="Q44" s="1105"/>
    </row>
    <row r="45" spans="2:17" x14ac:dyDescent="0.25">
      <c r="B45" s="1033" t="s">
        <v>124</v>
      </c>
      <c r="C45" s="1034" t="s">
        <v>598</v>
      </c>
      <c r="D45" s="1025">
        <f t="shared" si="41"/>
        <v>210.34800000000001</v>
      </c>
      <c r="E45" s="1026">
        <f t="shared" si="36"/>
        <v>157.35252000000003</v>
      </c>
      <c r="F45" s="1101">
        <v>8.8639299999999999</v>
      </c>
      <c r="G45" s="1102">
        <v>148.41736</v>
      </c>
      <c r="H45" s="1103">
        <v>7.1230000000000002E-2</v>
      </c>
      <c r="I45" s="1030">
        <f t="shared" si="37"/>
        <v>52.995480000000001</v>
      </c>
      <c r="J45" s="1101">
        <v>20.530650000000001</v>
      </c>
      <c r="K45" s="1102">
        <v>32.464829999999999</v>
      </c>
      <c r="L45" s="1103"/>
      <c r="M45" s="1104"/>
      <c r="N45" s="1032">
        <f t="shared" si="39"/>
        <v>0</v>
      </c>
      <c r="O45" s="1102"/>
      <c r="P45" s="1103"/>
      <c r="Q45" s="1105"/>
    </row>
    <row r="46" spans="2:17" x14ac:dyDescent="0.25">
      <c r="B46" s="1033" t="s">
        <v>125</v>
      </c>
      <c r="C46" s="1034" t="s">
        <v>23</v>
      </c>
      <c r="D46" s="1025">
        <f t="shared" si="41"/>
        <v>5906.3193000000001</v>
      </c>
      <c r="E46" s="1026">
        <f t="shared" si="36"/>
        <v>1352.1030799999999</v>
      </c>
      <c r="F46" s="1101"/>
      <c r="G46" s="1102">
        <v>73.911590000000004</v>
      </c>
      <c r="H46" s="1103">
        <v>1278.1914899999999</v>
      </c>
      <c r="I46" s="1030">
        <f t="shared" si="37"/>
        <v>2248.2945600000003</v>
      </c>
      <c r="J46" s="1101">
        <v>2232.3651100000002</v>
      </c>
      <c r="K46" s="1102">
        <v>15.929449999999999</v>
      </c>
      <c r="L46" s="1103"/>
      <c r="M46" s="1104">
        <v>2305.92166</v>
      </c>
      <c r="N46" s="1032">
        <f t="shared" si="39"/>
        <v>0</v>
      </c>
      <c r="O46" s="1102"/>
      <c r="P46" s="1103"/>
      <c r="Q46" s="1105"/>
    </row>
    <row r="47" spans="2:17" x14ac:dyDescent="0.25">
      <c r="B47" s="1048" t="s">
        <v>614</v>
      </c>
      <c r="C47" s="1049" t="s">
        <v>25</v>
      </c>
      <c r="D47" s="1025">
        <f t="shared" si="41"/>
        <v>0</v>
      </c>
      <c r="E47" s="1026">
        <f t="shared" ref="E47:E48" si="42">SUM(F47:H47)</f>
        <v>0</v>
      </c>
      <c r="F47" s="1101"/>
      <c r="G47" s="1102"/>
      <c r="H47" s="1103"/>
      <c r="I47" s="1030">
        <f t="shared" si="37"/>
        <v>0</v>
      </c>
      <c r="J47" s="1101"/>
      <c r="K47" s="1102"/>
      <c r="L47" s="1103"/>
      <c r="M47" s="1104"/>
      <c r="N47" s="1032">
        <f t="shared" si="39"/>
        <v>0</v>
      </c>
      <c r="O47" s="1102"/>
      <c r="P47" s="1103"/>
      <c r="Q47" s="1105"/>
    </row>
    <row r="48" spans="2:17" x14ac:dyDescent="0.25">
      <c r="B48" s="1048" t="s">
        <v>615</v>
      </c>
      <c r="C48" s="1049" t="s">
        <v>27</v>
      </c>
      <c r="D48" s="1025">
        <f t="shared" si="41"/>
        <v>77.353920000000002</v>
      </c>
      <c r="E48" s="1026">
        <f t="shared" si="42"/>
        <v>25.165299999999998</v>
      </c>
      <c r="F48" s="1101">
        <v>25.165299999999998</v>
      </c>
      <c r="G48" s="1102"/>
      <c r="H48" s="1103"/>
      <c r="I48" s="1030">
        <f t="shared" si="37"/>
        <v>52.18862</v>
      </c>
      <c r="J48" s="1101"/>
      <c r="K48" s="1102">
        <v>52.18862</v>
      </c>
      <c r="L48" s="1103"/>
      <c r="M48" s="1104"/>
      <c r="N48" s="1032">
        <f t="shared" si="39"/>
        <v>0</v>
      </c>
      <c r="O48" s="1102"/>
      <c r="P48" s="1103"/>
      <c r="Q48" s="1105"/>
    </row>
    <row r="49" spans="2:17" ht="38.25" x14ac:dyDescent="0.25">
      <c r="B49" s="1048" t="s">
        <v>616</v>
      </c>
      <c r="C49" s="1049" t="s">
        <v>602</v>
      </c>
      <c r="D49" s="1025">
        <f t="shared" si="41"/>
        <v>618.49224000000004</v>
      </c>
      <c r="E49" s="1026">
        <f t="shared" si="36"/>
        <v>100.88939000000001</v>
      </c>
      <c r="F49" s="1101">
        <v>100.16124000000001</v>
      </c>
      <c r="G49" s="1102">
        <v>0.47417999999999999</v>
      </c>
      <c r="H49" s="1103">
        <v>0.25396999999999997</v>
      </c>
      <c r="I49" s="1030">
        <f t="shared" si="37"/>
        <v>517.60284999999999</v>
      </c>
      <c r="J49" s="1101">
        <v>144.83917</v>
      </c>
      <c r="K49" s="1102">
        <v>361.61345</v>
      </c>
      <c r="L49" s="1103">
        <v>11.150230000000001</v>
      </c>
      <c r="M49" s="1104"/>
      <c r="N49" s="1032">
        <f t="shared" si="39"/>
        <v>0</v>
      </c>
      <c r="O49" s="1102"/>
      <c r="P49" s="1103"/>
      <c r="Q49" s="1105"/>
    </row>
    <row r="50" spans="2:17" x14ac:dyDescent="0.25">
      <c r="B50" s="1050" t="s">
        <v>294</v>
      </c>
      <c r="C50" s="1051" t="s">
        <v>31</v>
      </c>
      <c r="D50" s="1025">
        <f>E50+I50+M50+N50+Q50</f>
        <v>464.72300999999999</v>
      </c>
      <c r="E50" s="1026">
        <f t="shared" si="36"/>
        <v>328.16755000000001</v>
      </c>
      <c r="F50" s="1027">
        <f>SUM(F51:F52)</f>
        <v>43.483789999999999</v>
      </c>
      <c r="G50" s="1028">
        <f>SUM(G51:G52)</f>
        <v>269.97791999999998</v>
      </c>
      <c r="H50" s="1029">
        <f>SUM(H51:H52)</f>
        <v>14.70584</v>
      </c>
      <c r="I50" s="1030">
        <f t="shared" si="37"/>
        <v>135.39856</v>
      </c>
      <c r="J50" s="1027">
        <f t="shared" ref="J50:Q50" si="43">SUM(J51:J52)</f>
        <v>59.893139999999995</v>
      </c>
      <c r="K50" s="1028">
        <f t="shared" si="43"/>
        <v>73.624310000000008</v>
      </c>
      <c r="L50" s="1029">
        <f t="shared" si="43"/>
        <v>1.8811099999999998</v>
      </c>
      <c r="M50" s="1031">
        <f t="shared" si="43"/>
        <v>0</v>
      </c>
      <c r="N50" s="1032">
        <f t="shared" si="39"/>
        <v>1.1569</v>
      </c>
      <c r="O50" s="1028">
        <f t="shared" si="43"/>
        <v>1.1569</v>
      </c>
      <c r="P50" s="1029">
        <f t="shared" si="43"/>
        <v>0</v>
      </c>
      <c r="Q50" s="1026">
        <f t="shared" si="43"/>
        <v>0</v>
      </c>
    </row>
    <row r="51" spans="2:17" ht="51.75" x14ac:dyDescent="0.25">
      <c r="B51" s="1048" t="s">
        <v>296</v>
      </c>
      <c r="C51" s="1052" t="s">
        <v>33</v>
      </c>
      <c r="D51" s="1025">
        <f t="shared" ref="D51:D52" si="44">E51+I51+M51+N51+Q51</f>
        <v>453.23987</v>
      </c>
      <c r="E51" s="1026">
        <f t="shared" si="36"/>
        <v>328.16755000000001</v>
      </c>
      <c r="F51" s="1101">
        <v>43.483789999999999</v>
      </c>
      <c r="G51" s="1102">
        <v>269.97791999999998</v>
      </c>
      <c r="H51" s="1103">
        <v>14.70584</v>
      </c>
      <c r="I51" s="1030">
        <f t="shared" si="37"/>
        <v>123.91542</v>
      </c>
      <c r="J51" s="1101">
        <v>51.289319999999996</v>
      </c>
      <c r="K51" s="1102">
        <v>72.424310000000006</v>
      </c>
      <c r="L51" s="1103">
        <v>0.20179</v>
      </c>
      <c r="M51" s="1104"/>
      <c r="N51" s="1032">
        <f t="shared" si="39"/>
        <v>1.1569</v>
      </c>
      <c r="O51" s="1102">
        <v>1.1569</v>
      </c>
      <c r="P51" s="1103"/>
      <c r="Q51" s="1105"/>
    </row>
    <row r="52" spans="2:17" x14ac:dyDescent="0.25">
      <c r="B52" s="1048" t="s">
        <v>297</v>
      </c>
      <c r="C52" s="1052" t="s">
        <v>35</v>
      </c>
      <c r="D52" s="1025">
        <f t="shared" si="44"/>
        <v>11.483140000000001</v>
      </c>
      <c r="E52" s="1026">
        <f t="shared" si="36"/>
        <v>0</v>
      </c>
      <c r="F52" s="1101"/>
      <c r="G52" s="1102"/>
      <c r="H52" s="1103"/>
      <c r="I52" s="1030">
        <f t="shared" si="37"/>
        <v>11.483140000000001</v>
      </c>
      <c r="J52" s="1101">
        <v>8.6038200000000007</v>
      </c>
      <c r="K52" s="1102">
        <v>1.2</v>
      </c>
      <c r="L52" s="1103">
        <v>1.6793199999999999</v>
      </c>
      <c r="M52" s="1104"/>
      <c r="N52" s="1032">
        <f t="shared" si="39"/>
        <v>0</v>
      </c>
      <c r="O52" s="1102"/>
      <c r="P52" s="1103"/>
      <c r="Q52" s="1105"/>
    </row>
    <row r="53" spans="2:17" x14ac:dyDescent="0.25">
      <c r="B53" s="1050" t="s">
        <v>299</v>
      </c>
      <c r="C53" s="1051" t="s">
        <v>37</v>
      </c>
      <c r="D53" s="1042">
        <f>E53+I53+M53+N53+Q53</f>
        <v>36.765389999999996</v>
      </c>
      <c r="E53" s="1043">
        <f t="shared" si="36"/>
        <v>4.6039899999999996</v>
      </c>
      <c r="F53" s="1027">
        <f>SUM(F54:F58)</f>
        <v>0.61217999999999995</v>
      </c>
      <c r="G53" s="1028">
        <f>SUM(G54:G58)</f>
        <v>1.26068</v>
      </c>
      <c r="H53" s="1029">
        <f>SUM(H54:H58)</f>
        <v>2.7311299999999998</v>
      </c>
      <c r="I53" s="1044">
        <f t="shared" si="37"/>
        <v>7.1090499999999999</v>
      </c>
      <c r="J53" s="1027">
        <f t="shared" ref="J53:Q53" si="45">SUM(J54:J58)</f>
        <v>4.7718699999999998</v>
      </c>
      <c r="K53" s="1028">
        <f t="shared" si="45"/>
        <v>2.17462</v>
      </c>
      <c r="L53" s="1029">
        <f t="shared" si="45"/>
        <v>0.16256000000000001</v>
      </c>
      <c r="M53" s="1031">
        <f t="shared" si="45"/>
        <v>0</v>
      </c>
      <c r="N53" s="1045">
        <f t="shared" si="39"/>
        <v>25.052350000000001</v>
      </c>
      <c r="O53" s="1028">
        <f t="shared" si="45"/>
        <v>25.052350000000001</v>
      </c>
      <c r="P53" s="1029">
        <f t="shared" si="45"/>
        <v>0</v>
      </c>
      <c r="Q53" s="1026">
        <f t="shared" si="45"/>
        <v>0</v>
      </c>
    </row>
    <row r="54" spans="2:17" x14ac:dyDescent="0.25">
      <c r="B54" s="1048" t="s">
        <v>300</v>
      </c>
      <c r="C54" s="1052" t="s">
        <v>39</v>
      </c>
      <c r="D54" s="1025">
        <f t="shared" ref="D54:D58" si="46">E54+I54+M54+N54+Q54</f>
        <v>23.300630000000002</v>
      </c>
      <c r="E54" s="1026">
        <f t="shared" si="36"/>
        <v>0</v>
      </c>
      <c r="F54" s="1101"/>
      <c r="G54" s="1102"/>
      <c r="H54" s="1103"/>
      <c r="I54" s="1030">
        <f t="shared" si="37"/>
        <v>0</v>
      </c>
      <c r="J54" s="1101"/>
      <c r="K54" s="1102"/>
      <c r="L54" s="1103"/>
      <c r="M54" s="1104"/>
      <c r="N54" s="1032">
        <f t="shared" si="39"/>
        <v>23.300630000000002</v>
      </c>
      <c r="O54" s="1459">
        <v>23.300630000000002</v>
      </c>
      <c r="P54" s="1106"/>
      <c r="Q54" s="1105"/>
    </row>
    <row r="55" spans="2:17" x14ac:dyDescent="0.25">
      <c r="B55" s="1048" t="s">
        <v>302</v>
      </c>
      <c r="C55" s="1063" t="s">
        <v>42</v>
      </c>
      <c r="D55" s="1025">
        <f t="shared" si="46"/>
        <v>0</v>
      </c>
      <c r="E55" s="1026">
        <f t="shared" ref="E55:E57" si="47">SUM(F55:H55)</f>
        <v>0</v>
      </c>
      <c r="F55" s="1101"/>
      <c r="G55" s="1102"/>
      <c r="H55" s="1103"/>
      <c r="I55" s="1030">
        <f t="shared" si="37"/>
        <v>0</v>
      </c>
      <c r="J55" s="1101"/>
      <c r="K55" s="1102"/>
      <c r="L55" s="1103"/>
      <c r="M55" s="1104"/>
      <c r="N55" s="1032">
        <f t="shared" si="39"/>
        <v>0</v>
      </c>
      <c r="O55" s="1459"/>
      <c r="P55" s="1106"/>
      <c r="Q55" s="1105"/>
    </row>
    <row r="56" spans="2:17" x14ac:dyDescent="0.25">
      <c r="B56" s="1048" t="s">
        <v>617</v>
      </c>
      <c r="C56" s="1063" t="s">
        <v>45</v>
      </c>
      <c r="D56" s="1025">
        <f t="shared" si="46"/>
        <v>0</v>
      </c>
      <c r="E56" s="1026">
        <f t="shared" si="47"/>
        <v>0</v>
      </c>
      <c r="F56" s="1101"/>
      <c r="G56" s="1102"/>
      <c r="H56" s="1103"/>
      <c r="I56" s="1030">
        <f t="shared" si="37"/>
        <v>0</v>
      </c>
      <c r="J56" s="1101"/>
      <c r="K56" s="1102"/>
      <c r="L56" s="1103"/>
      <c r="M56" s="1104"/>
      <c r="N56" s="1032">
        <f t="shared" si="39"/>
        <v>0</v>
      </c>
      <c r="O56" s="1459"/>
      <c r="P56" s="1106"/>
      <c r="Q56" s="1105"/>
    </row>
    <row r="57" spans="2:17" ht="26.25" x14ac:dyDescent="0.25">
      <c r="B57" s="1048" t="s">
        <v>618</v>
      </c>
      <c r="C57" s="1063" t="s">
        <v>47</v>
      </c>
      <c r="D57" s="1025">
        <f t="shared" si="46"/>
        <v>1.7517199999999999</v>
      </c>
      <c r="E57" s="1026">
        <f t="shared" si="47"/>
        <v>0</v>
      </c>
      <c r="F57" s="1101"/>
      <c r="G57" s="1102"/>
      <c r="H57" s="1103"/>
      <c r="I57" s="1030">
        <f t="shared" si="37"/>
        <v>0</v>
      </c>
      <c r="J57" s="1101"/>
      <c r="K57" s="1102"/>
      <c r="L57" s="1103"/>
      <c r="M57" s="1104"/>
      <c r="N57" s="1032">
        <f t="shared" si="39"/>
        <v>1.7517199999999999</v>
      </c>
      <c r="O57" s="1459">
        <v>1.7517199999999999</v>
      </c>
      <c r="P57" s="1106"/>
      <c r="Q57" s="1105"/>
    </row>
    <row r="58" spans="2:17" ht="26.25" x14ac:dyDescent="0.25">
      <c r="B58" s="1033" t="s">
        <v>619</v>
      </c>
      <c r="C58" s="1064" t="s">
        <v>608</v>
      </c>
      <c r="D58" s="1025">
        <f t="shared" si="46"/>
        <v>11.713039999999999</v>
      </c>
      <c r="E58" s="1026">
        <f t="shared" si="36"/>
        <v>4.6039899999999996</v>
      </c>
      <c r="F58" s="1101">
        <v>0.61217999999999995</v>
      </c>
      <c r="G58" s="1102">
        <v>1.26068</v>
      </c>
      <c r="H58" s="1103">
        <v>2.7311299999999998</v>
      </c>
      <c r="I58" s="1030">
        <f t="shared" si="37"/>
        <v>7.1090499999999999</v>
      </c>
      <c r="J58" s="1101">
        <v>4.7718699999999998</v>
      </c>
      <c r="K58" s="1102">
        <v>2.17462</v>
      </c>
      <c r="L58" s="1103">
        <v>0.16256000000000001</v>
      </c>
      <c r="M58" s="1104"/>
      <c r="N58" s="1032">
        <f t="shared" si="39"/>
        <v>0</v>
      </c>
      <c r="O58" s="1459"/>
      <c r="P58" s="1106"/>
      <c r="Q58" s="1105"/>
    </row>
    <row r="59" spans="2:17" x14ac:dyDescent="0.25">
      <c r="B59" s="1023" t="s">
        <v>304</v>
      </c>
      <c r="C59" s="1065" t="s">
        <v>53</v>
      </c>
      <c r="D59" s="1025">
        <f>E59+I59+M59+N59+Q59</f>
        <v>38.237949999999998</v>
      </c>
      <c r="E59" s="1066">
        <f t="shared" si="36"/>
        <v>6.4870599999999996</v>
      </c>
      <c r="F59" s="1067">
        <f>SUM(F60:F61)</f>
        <v>0.60329999999999995</v>
      </c>
      <c r="G59" s="1068">
        <f>SUM(G60:G61)</f>
        <v>0</v>
      </c>
      <c r="H59" s="1069">
        <f>SUM(H60:H61)</f>
        <v>5.8837599999999997</v>
      </c>
      <c r="I59" s="1070">
        <f t="shared" si="37"/>
        <v>1.6374200000000001</v>
      </c>
      <c r="J59" s="1067">
        <f t="shared" ref="J59:Q59" si="48">SUM(J60:J61)</f>
        <v>0</v>
      </c>
      <c r="K59" s="1068">
        <f t="shared" si="48"/>
        <v>1.6374200000000001</v>
      </c>
      <c r="L59" s="1069">
        <f t="shared" si="48"/>
        <v>0</v>
      </c>
      <c r="M59" s="1071">
        <f t="shared" si="48"/>
        <v>0</v>
      </c>
      <c r="N59" s="1072">
        <f t="shared" si="39"/>
        <v>19.013770000000001</v>
      </c>
      <c r="O59" s="1068">
        <f t="shared" si="48"/>
        <v>19.013770000000001</v>
      </c>
      <c r="P59" s="1069">
        <f t="shared" si="48"/>
        <v>0</v>
      </c>
      <c r="Q59" s="1066">
        <f t="shared" si="48"/>
        <v>11.0997</v>
      </c>
    </row>
    <row r="60" spans="2:17" x14ac:dyDescent="0.25">
      <c r="B60" s="1073" t="s">
        <v>306</v>
      </c>
      <c r="C60" s="1074" t="s">
        <v>55</v>
      </c>
      <c r="D60" s="1025">
        <f t="shared" ref="D60:D61" si="49">E60+I60+M60+N60+Q60</f>
        <v>0</v>
      </c>
      <c r="E60" s="1026">
        <f t="shared" si="36"/>
        <v>0</v>
      </c>
      <c r="F60" s="1101"/>
      <c r="G60" s="1102"/>
      <c r="H60" s="1103"/>
      <c r="I60" s="1070">
        <f t="shared" si="37"/>
        <v>0</v>
      </c>
      <c r="J60" s="1101"/>
      <c r="K60" s="1102"/>
      <c r="L60" s="1103"/>
      <c r="M60" s="1104"/>
      <c r="N60" s="1032">
        <f t="shared" si="39"/>
        <v>0</v>
      </c>
      <c r="O60" s="1107"/>
      <c r="P60" s="1108"/>
      <c r="Q60" s="1105"/>
    </row>
    <row r="61" spans="2:17" ht="26.25" x14ac:dyDescent="0.25">
      <c r="B61" s="1073" t="s">
        <v>308</v>
      </c>
      <c r="C61" s="1083" t="s">
        <v>57</v>
      </c>
      <c r="D61" s="1025">
        <f t="shared" si="49"/>
        <v>38.237949999999998</v>
      </c>
      <c r="E61" s="1026">
        <f t="shared" si="36"/>
        <v>6.4870599999999996</v>
      </c>
      <c r="F61" s="1101">
        <v>0.60329999999999995</v>
      </c>
      <c r="G61" s="1102"/>
      <c r="H61" s="1103">
        <v>5.8837599999999997</v>
      </c>
      <c r="I61" s="1070">
        <f t="shared" si="37"/>
        <v>1.6374200000000001</v>
      </c>
      <c r="J61" s="1101"/>
      <c r="K61" s="1102">
        <v>1.6374200000000001</v>
      </c>
      <c r="L61" s="1103"/>
      <c r="M61" s="1104"/>
      <c r="N61" s="1032">
        <f t="shared" si="39"/>
        <v>19.013770000000001</v>
      </c>
      <c r="O61" s="1109">
        <v>19.013770000000001</v>
      </c>
      <c r="P61" s="1110"/>
      <c r="Q61" s="1105">
        <v>11.0997</v>
      </c>
    </row>
    <row r="62" spans="2:17" x14ac:dyDescent="0.25">
      <c r="B62" s="1088" t="s">
        <v>310</v>
      </c>
      <c r="C62" s="1089" t="s">
        <v>609</v>
      </c>
      <c r="D62" s="1025">
        <f>E62+I62+M62+N62+Q62</f>
        <v>0.60514000000000001</v>
      </c>
      <c r="E62" s="1066">
        <f t="shared" si="36"/>
        <v>6.0670000000000002E-2</v>
      </c>
      <c r="F62" s="1067">
        <f>SUM(F63:F65)</f>
        <v>0</v>
      </c>
      <c r="G62" s="1068">
        <f>SUM(G63:G65)</f>
        <v>0</v>
      </c>
      <c r="H62" s="1069">
        <f>SUM(H63:H65)</f>
        <v>6.0670000000000002E-2</v>
      </c>
      <c r="I62" s="1070">
        <f t="shared" si="37"/>
        <v>6.0670000000000002E-2</v>
      </c>
      <c r="J62" s="1067">
        <f t="shared" ref="J62:Q62" si="50">SUM(J63:J65)</f>
        <v>0</v>
      </c>
      <c r="K62" s="1068">
        <f t="shared" si="50"/>
        <v>6.0670000000000002E-2</v>
      </c>
      <c r="L62" s="1069">
        <f t="shared" si="50"/>
        <v>0</v>
      </c>
      <c r="M62" s="1071">
        <f t="shared" si="50"/>
        <v>0</v>
      </c>
      <c r="N62" s="1072">
        <f t="shared" si="39"/>
        <v>0.48380000000000001</v>
      </c>
      <c r="O62" s="1068">
        <f t="shared" si="50"/>
        <v>0.48380000000000001</v>
      </c>
      <c r="P62" s="1069">
        <f t="shared" si="50"/>
        <v>0</v>
      </c>
      <c r="Q62" s="1066">
        <f t="shared" si="50"/>
        <v>0</v>
      </c>
    </row>
    <row r="63" spans="2:17" x14ac:dyDescent="0.25">
      <c r="B63" s="1090" t="s">
        <v>312</v>
      </c>
      <c r="C63" s="1091" t="s">
        <v>1369</v>
      </c>
      <c r="D63" s="1025">
        <f t="shared" ref="D63:D65" si="51">E63+I63+M63+N63+Q63</f>
        <v>0.60514000000000001</v>
      </c>
      <c r="E63" s="1026">
        <f t="shared" si="36"/>
        <v>6.0670000000000002E-2</v>
      </c>
      <c r="F63" s="1101"/>
      <c r="G63" s="1102"/>
      <c r="H63" s="1103">
        <v>6.0670000000000002E-2</v>
      </c>
      <c r="I63" s="1070">
        <f t="shared" si="37"/>
        <v>6.0670000000000002E-2</v>
      </c>
      <c r="J63" s="1101"/>
      <c r="K63" s="1102">
        <v>6.0670000000000002E-2</v>
      </c>
      <c r="L63" s="1103"/>
      <c r="M63" s="1104"/>
      <c r="N63" s="1032">
        <f t="shared" si="39"/>
        <v>0.48380000000000001</v>
      </c>
      <c r="O63" s="1109">
        <v>0.48380000000000001</v>
      </c>
      <c r="P63" s="1110"/>
      <c r="Q63" s="1105"/>
    </row>
    <row r="64" spans="2:17" x14ac:dyDescent="0.25">
      <c r="B64" s="1090" t="s">
        <v>620</v>
      </c>
      <c r="C64" s="1091" t="s">
        <v>610</v>
      </c>
      <c r="D64" s="1025">
        <f t="shared" si="51"/>
        <v>0</v>
      </c>
      <c r="E64" s="1026">
        <f t="shared" si="36"/>
        <v>0</v>
      </c>
      <c r="F64" s="1101"/>
      <c r="G64" s="1102"/>
      <c r="H64" s="1103"/>
      <c r="I64" s="1070">
        <f t="shared" si="37"/>
        <v>0</v>
      </c>
      <c r="J64" s="1101"/>
      <c r="K64" s="1102"/>
      <c r="L64" s="1103"/>
      <c r="M64" s="1104"/>
      <c r="N64" s="1032">
        <f t="shared" si="39"/>
        <v>0</v>
      </c>
      <c r="O64" s="1109"/>
      <c r="P64" s="1110"/>
      <c r="Q64" s="1105"/>
    </row>
    <row r="65" spans="2:18" ht="15.75" thickBot="1" x14ac:dyDescent="0.3">
      <c r="B65" s="1092" t="s">
        <v>621</v>
      </c>
      <c r="C65" s="1091" t="s">
        <v>610</v>
      </c>
      <c r="D65" s="1025">
        <f t="shared" si="51"/>
        <v>0</v>
      </c>
      <c r="E65" s="1111">
        <f t="shared" si="36"/>
        <v>0</v>
      </c>
      <c r="F65" s="1112"/>
      <c r="G65" s="1113"/>
      <c r="H65" s="1114"/>
      <c r="I65" s="1070">
        <f t="shared" si="37"/>
        <v>0</v>
      </c>
      <c r="J65" s="1112"/>
      <c r="K65" s="1113"/>
      <c r="L65" s="1114"/>
      <c r="M65" s="1115"/>
      <c r="N65" s="1116">
        <f t="shared" si="39"/>
        <v>0</v>
      </c>
      <c r="O65" s="1117"/>
      <c r="P65" s="1118"/>
      <c r="Q65" s="1119"/>
    </row>
    <row r="66" spans="2:18" ht="16.5" thickTop="1" thickBot="1" x14ac:dyDescent="0.3">
      <c r="B66" s="1014" t="s">
        <v>129</v>
      </c>
      <c r="C66" s="1014" t="s">
        <v>622</v>
      </c>
      <c r="D66" s="1015">
        <f t="shared" ref="D66:Q66" si="52">D67+D71+D78+D81+D87+D90</f>
        <v>0</v>
      </c>
      <c r="E66" s="1016">
        <f t="shared" si="52"/>
        <v>0</v>
      </c>
      <c r="F66" s="1017">
        <f t="shared" si="52"/>
        <v>0</v>
      </c>
      <c r="G66" s="1018">
        <f t="shared" si="52"/>
        <v>0</v>
      </c>
      <c r="H66" s="1019">
        <f t="shared" si="52"/>
        <v>0</v>
      </c>
      <c r="I66" s="1020">
        <f t="shared" si="52"/>
        <v>0</v>
      </c>
      <c r="J66" s="1017">
        <f t="shared" si="52"/>
        <v>0</v>
      </c>
      <c r="K66" s="1018">
        <f t="shared" si="52"/>
        <v>0</v>
      </c>
      <c r="L66" s="1019">
        <f t="shared" si="52"/>
        <v>0</v>
      </c>
      <c r="M66" s="1021">
        <f t="shared" si="52"/>
        <v>0</v>
      </c>
      <c r="N66" s="1022">
        <f t="shared" si="52"/>
        <v>0</v>
      </c>
      <c r="O66" s="1018">
        <f t="shared" si="52"/>
        <v>0</v>
      </c>
      <c r="P66" s="1019">
        <f t="shared" si="52"/>
        <v>0</v>
      </c>
      <c r="Q66" s="1016">
        <f t="shared" si="52"/>
        <v>0</v>
      </c>
      <c r="R66" s="618"/>
    </row>
    <row r="67" spans="2:18" ht="15.75" thickTop="1" x14ac:dyDescent="0.25">
      <c r="B67" s="1023" t="s">
        <v>131</v>
      </c>
      <c r="C67" s="1024" t="s">
        <v>8</v>
      </c>
      <c r="D67" s="1120">
        <f>SUM(D68:D70)</f>
        <v>0</v>
      </c>
      <c r="E67" s="1026">
        <f t="shared" ref="E67:E93" si="53">SUM(F67:H67)</f>
        <v>0</v>
      </c>
      <c r="F67" s="1027">
        <f>SUM(F68:F70)</f>
        <v>0</v>
      </c>
      <c r="G67" s="1028">
        <f>SUM(G68:G70)</f>
        <v>0</v>
      </c>
      <c r="H67" s="1029">
        <f>SUM(H68:H70)</f>
        <v>0</v>
      </c>
      <c r="I67" s="1030">
        <f t="shared" ref="I67:I93" si="54">SUM(J67:L67)</f>
        <v>0</v>
      </c>
      <c r="J67" s="1027">
        <f t="shared" ref="J67:Q67" si="55">SUM(J68:J70)</f>
        <v>0</v>
      </c>
      <c r="K67" s="1028">
        <f t="shared" si="55"/>
        <v>0</v>
      </c>
      <c r="L67" s="1029">
        <f t="shared" si="55"/>
        <v>0</v>
      </c>
      <c r="M67" s="1031">
        <f t="shared" si="55"/>
        <v>0</v>
      </c>
      <c r="N67" s="1032">
        <f t="shared" ref="N67:N93" si="56">SUM(O67:P67)</f>
        <v>0</v>
      </c>
      <c r="O67" s="1028">
        <f t="shared" si="55"/>
        <v>0</v>
      </c>
      <c r="P67" s="1029">
        <f t="shared" si="55"/>
        <v>0</v>
      </c>
      <c r="Q67" s="1026">
        <f t="shared" si="55"/>
        <v>0</v>
      </c>
    </row>
    <row r="68" spans="2:18" x14ac:dyDescent="0.25">
      <c r="B68" s="1033" t="s">
        <v>406</v>
      </c>
      <c r="C68" s="1034" t="s">
        <v>10</v>
      </c>
      <c r="D68" s="1121"/>
      <c r="E68" s="1122">
        <f t="shared" si="53"/>
        <v>0</v>
      </c>
      <c r="F68" s="1035">
        <f t="shared" ref="F68:H70" si="57">IFERROR($D68*F95/100, 0)</f>
        <v>0</v>
      </c>
      <c r="G68" s="1036">
        <f t="shared" si="57"/>
        <v>0</v>
      </c>
      <c r="H68" s="1037">
        <f t="shared" si="57"/>
        <v>0</v>
      </c>
      <c r="I68" s="1123">
        <f t="shared" si="54"/>
        <v>0</v>
      </c>
      <c r="J68" s="1035">
        <f t="shared" ref="J68:M70" si="58">IFERROR($D68*J95/100, 0)</f>
        <v>0</v>
      </c>
      <c r="K68" s="1036">
        <f t="shared" si="58"/>
        <v>0</v>
      </c>
      <c r="L68" s="1037">
        <f t="shared" si="58"/>
        <v>0</v>
      </c>
      <c r="M68" s="1038">
        <f t="shared" si="58"/>
        <v>0</v>
      </c>
      <c r="N68" s="1124">
        <f t="shared" si="56"/>
        <v>0</v>
      </c>
      <c r="O68" s="1036">
        <f t="shared" ref="O68:Q70" si="59">IFERROR($D68*O95/100, 0)</f>
        <v>0</v>
      </c>
      <c r="P68" s="1037">
        <f t="shared" si="59"/>
        <v>0</v>
      </c>
      <c r="Q68" s="1122">
        <f t="shared" si="59"/>
        <v>0</v>
      </c>
    </row>
    <row r="69" spans="2:18" x14ac:dyDescent="0.25">
      <c r="B69" s="1033" t="s">
        <v>407</v>
      </c>
      <c r="C69" s="1034" t="s">
        <v>11</v>
      </c>
      <c r="D69" s="1121"/>
      <c r="E69" s="1122">
        <f t="shared" si="53"/>
        <v>0</v>
      </c>
      <c r="F69" s="1035">
        <f t="shared" si="57"/>
        <v>0</v>
      </c>
      <c r="G69" s="1036">
        <f t="shared" si="57"/>
        <v>0</v>
      </c>
      <c r="H69" s="1037">
        <f t="shared" si="57"/>
        <v>0</v>
      </c>
      <c r="I69" s="1123">
        <f t="shared" si="54"/>
        <v>0</v>
      </c>
      <c r="J69" s="1035">
        <f t="shared" si="58"/>
        <v>0</v>
      </c>
      <c r="K69" s="1036">
        <f t="shared" si="58"/>
        <v>0</v>
      </c>
      <c r="L69" s="1037">
        <f t="shared" si="58"/>
        <v>0</v>
      </c>
      <c r="M69" s="1038">
        <f t="shared" si="58"/>
        <v>0</v>
      </c>
      <c r="N69" s="1124">
        <f t="shared" si="56"/>
        <v>0</v>
      </c>
      <c r="O69" s="1036">
        <f t="shared" si="59"/>
        <v>0</v>
      </c>
      <c r="P69" s="1037">
        <f t="shared" si="59"/>
        <v>0</v>
      </c>
      <c r="Q69" s="1122">
        <f t="shared" si="59"/>
        <v>0</v>
      </c>
    </row>
    <row r="70" spans="2:18" x14ac:dyDescent="0.25">
      <c r="B70" s="1033" t="s">
        <v>623</v>
      </c>
      <c r="C70" s="1034" t="s">
        <v>13</v>
      </c>
      <c r="D70" s="1121"/>
      <c r="E70" s="1122">
        <f t="shared" si="53"/>
        <v>0</v>
      </c>
      <c r="F70" s="1035">
        <f t="shared" si="57"/>
        <v>0</v>
      </c>
      <c r="G70" s="1036">
        <f t="shared" si="57"/>
        <v>0</v>
      </c>
      <c r="H70" s="1037">
        <f t="shared" si="57"/>
        <v>0</v>
      </c>
      <c r="I70" s="1123">
        <f t="shared" si="54"/>
        <v>0</v>
      </c>
      <c r="J70" s="1035">
        <f t="shared" si="58"/>
        <v>0</v>
      </c>
      <c r="K70" s="1036">
        <f t="shared" si="58"/>
        <v>0</v>
      </c>
      <c r="L70" s="1037">
        <f t="shared" si="58"/>
        <v>0</v>
      </c>
      <c r="M70" s="1038">
        <f t="shared" si="58"/>
        <v>0</v>
      </c>
      <c r="N70" s="1124">
        <f t="shared" si="56"/>
        <v>0</v>
      </c>
      <c r="O70" s="1036">
        <f t="shared" si="59"/>
        <v>0</v>
      </c>
      <c r="P70" s="1037">
        <f t="shared" si="59"/>
        <v>0</v>
      </c>
      <c r="Q70" s="1122">
        <f t="shared" si="59"/>
        <v>0</v>
      </c>
    </row>
    <row r="71" spans="2:18" x14ac:dyDescent="0.25">
      <c r="B71" s="1023" t="s">
        <v>133</v>
      </c>
      <c r="C71" s="1041" t="s">
        <v>15</v>
      </c>
      <c r="D71" s="1120">
        <f>SUM(D72:D77)</f>
        <v>0</v>
      </c>
      <c r="E71" s="1026">
        <f t="shared" si="53"/>
        <v>0</v>
      </c>
      <c r="F71" s="1027">
        <f>SUM(F72:F77)</f>
        <v>0</v>
      </c>
      <c r="G71" s="1028">
        <f>SUM(G72:G77)</f>
        <v>0</v>
      </c>
      <c r="H71" s="1029">
        <f>SUM(H72:H77)</f>
        <v>0</v>
      </c>
      <c r="I71" s="1044">
        <f t="shared" si="54"/>
        <v>0</v>
      </c>
      <c r="J71" s="1027">
        <f t="shared" ref="J71:Q71" si="60">SUM(J72:J77)</f>
        <v>0</v>
      </c>
      <c r="K71" s="1028">
        <f t="shared" si="60"/>
        <v>0</v>
      </c>
      <c r="L71" s="1029">
        <f t="shared" si="60"/>
        <v>0</v>
      </c>
      <c r="M71" s="1031">
        <f t="shared" si="60"/>
        <v>0</v>
      </c>
      <c r="N71" s="1045">
        <f t="shared" si="56"/>
        <v>0</v>
      </c>
      <c r="O71" s="1028">
        <f t="shared" si="60"/>
        <v>0</v>
      </c>
      <c r="P71" s="1029">
        <f t="shared" si="60"/>
        <v>0</v>
      </c>
      <c r="Q71" s="1026">
        <f t="shared" si="60"/>
        <v>0</v>
      </c>
    </row>
    <row r="72" spans="2:18" x14ac:dyDescent="0.25">
      <c r="B72" s="1033" t="s">
        <v>135</v>
      </c>
      <c r="C72" s="1034" t="s">
        <v>17</v>
      </c>
      <c r="D72" s="1121"/>
      <c r="E72" s="1122">
        <f t="shared" si="53"/>
        <v>0</v>
      </c>
      <c r="F72" s="1035">
        <f t="shared" ref="F72:H77" si="61">IFERROR($D72*F98/100, 0)</f>
        <v>0</v>
      </c>
      <c r="G72" s="1036">
        <f t="shared" si="61"/>
        <v>0</v>
      </c>
      <c r="H72" s="1037">
        <f t="shared" si="61"/>
        <v>0</v>
      </c>
      <c r="I72" s="1123">
        <f t="shared" si="54"/>
        <v>0</v>
      </c>
      <c r="J72" s="1035">
        <f t="shared" ref="J72:Q77" si="62">IFERROR($D72*J98/100, 0)</f>
        <v>0</v>
      </c>
      <c r="K72" s="1036">
        <f t="shared" si="62"/>
        <v>0</v>
      </c>
      <c r="L72" s="1037">
        <f t="shared" si="62"/>
        <v>0</v>
      </c>
      <c r="M72" s="1038">
        <f t="shared" si="62"/>
        <v>0</v>
      </c>
      <c r="N72" s="1124">
        <f t="shared" si="56"/>
        <v>0</v>
      </c>
      <c r="O72" s="1036">
        <f t="shared" ref="O72:Q76" si="63">IFERROR($D72*O98/100, 0)</f>
        <v>0</v>
      </c>
      <c r="P72" s="1037">
        <f t="shared" si="63"/>
        <v>0</v>
      </c>
      <c r="Q72" s="1122">
        <f t="shared" si="63"/>
        <v>0</v>
      </c>
    </row>
    <row r="73" spans="2:18" x14ac:dyDescent="0.25">
      <c r="B73" s="1033" t="s">
        <v>137</v>
      </c>
      <c r="C73" s="1034" t="s">
        <v>598</v>
      </c>
      <c r="D73" s="1121"/>
      <c r="E73" s="1122">
        <f t="shared" si="53"/>
        <v>0</v>
      </c>
      <c r="F73" s="1035">
        <f t="shared" si="61"/>
        <v>0</v>
      </c>
      <c r="G73" s="1036">
        <f t="shared" si="61"/>
        <v>0</v>
      </c>
      <c r="H73" s="1037">
        <f t="shared" si="61"/>
        <v>0</v>
      </c>
      <c r="I73" s="1123">
        <f t="shared" si="54"/>
        <v>0</v>
      </c>
      <c r="J73" s="1035">
        <f t="shared" si="62"/>
        <v>0</v>
      </c>
      <c r="K73" s="1036">
        <f t="shared" si="62"/>
        <v>0</v>
      </c>
      <c r="L73" s="1037">
        <f t="shared" si="62"/>
        <v>0</v>
      </c>
      <c r="M73" s="1038">
        <f t="shared" si="62"/>
        <v>0</v>
      </c>
      <c r="N73" s="1124">
        <f t="shared" si="56"/>
        <v>0</v>
      </c>
      <c r="O73" s="1036">
        <f t="shared" si="63"/>
        <v>0</v>
      </c>
      <c r="P73" s="1037">
        <f t="shared" si="63"/>
        <v>0</v>
      </c>
      <c r="Q73" s="1122">
        <f t="shared" si="63"/>
        <v>0</v>
      </c>
    </row>
    <row r="74" spans="2:18" x14ac:dyDescent="0.25">
      <c r="B74" s="1033" t="s">
        <v>139</v>
      </c>
      <c r="C74" s="1034" t="s">
        <v>23</v>
      </c>
      <c r="D74" s="1121"/>
      <c r="E74" s="1122">
        <f t="shared" si="53"/>
        <v>0</v>
      </c>
      <c r="F74" s="1035">
        <f t="shared" si="61"/>
        <v>0</v>
      </c>
      <c r="G74" s="1036">
        <f t="shared" si="61"/>
        <v>0</v>
      </c>
      <c r="H74" s="1037">
        <f t="shared" si="61"/>
        <v>0</v>
      </c>
      <c r="I74" s="1123">
        <f t="shared" si="54"/>
        <v>0</v>
      </c>
      <c r="J74" s="1035">
        <f t="shared" si="62"/>
        <v>0</v>
      </c>
      <c r="K74" s="1036">
        <f t="shared" si="62"/>
        <v>0</v>
      </c>
      <c r="L74" s="1037">
        <f t="shared" si="62"/>
        <v>0</v>
      </c>
      <c r="M74" s="1038">
        <f t="shared" si="62"/>
        <v>0</v>
      </c>
      <c r="N74" s="1124">
        <f t="shared" si="56"/>
        <v>0</v>
      </c>
      <c r="O74" s="1036">
        <f t="shared" si="63"/>
        <v>0</v>
      </c>
      <c r="P74" s="1037">
        <f t="shared" si="63"/>
        <v>0</v>
      </c>
      <c r="Q74" s="1122">
        <f t="shared" si="63"/>
        <v>0</v>
      </c>
    </row>
    <row r="75" spans="2:18" x14ac:dyDescent="0.25">
      <c r="B75" s="1048" t="s">
        <v>624</v>
      </c>
      <c r="C75" s="1049" t="s">
        <v>25</v>
      </c>
      <c r="D75" s="1121"/>
      <c r="E75" s="1122">
        <f t="shared" si="53"/>
        <v>0</v>
      </c>
      <c r="F75" s="1035">
        <f t="shared" si="61"/>
        <v>0</v>
      </c>
      <c r="G75" s="1036">
        <f t="shared" si="61"/>
        <v>0</v>
      </c>
      <c r="H75" s="1037">
        <f t="shared" si="61"/>
        <v>0</v>
      </c>
      <c r="I75" s="1123">
        <f t="shared" si="54"/>
        <v>0</v>
      </c>
      <c r="J75" s="1035">
        <f t="shared" si="62"/>
        <v>0</v>
      </c>
      <c r="K75" s="1036">
        <f t="shared" si="62"/>
        <v>0</v>
      </c>
      <c r="L75" s="1037">
        <f t="shared" si="62"/>
        <v>0</v>
      </c>
      <c r="M75" s="1038">
        <f t="shared" si="62"/>
        <v>0</v>
      </c>
      <c r="N75" s="1124">
        <f t="shared" si="56"/>
        <v>0</v>
      </c>
      <c r="O75" s="1036">
        <f t="shared" si="63"/>
        <v>0</v>
      </c>
      <c r="P75" s="1037">
        <f t="shared" si="63"/>
        <v>0</v>
      </c>
      <c r="Q75" s="1122">
        <f t="shared" si="63"/>
        <v>0</v>
      </c>
    </row>
    <row r="76" spans="2:18" x14ac:dyDescent="0.25">
      <c r="B76" s="1048" t="s">
        <v>625</v>
      </c>
      <c r="C76" s="1049" t="s">
        <v>27</v>
      </c>
      <c r="D76" s="1121"/>
      <c r="E76" s="1122">
        <f t="shared" si="53"/>
        <v>0</v>
      </c>
      <c r="F76" s="1035">
        <f t="shared" si="61"/>
        <v>0</v>
      </c>
      <c r="G76" s="1036">
        <f t="shared" si="61"/>
        <v>0</v>
      </c>
      <c r="H76" s="1037">
        <f t="shared" si="61"/>
        <v>0</v>
      </c>
      <c r="I76" s="1123">
        <f t="shared" si="54"/>
        <v>0</v>
      </c>
      <c r="J76" s="1035">
        <f t="shared" si="62"/>
        <v>0</v>
      </c>
      <c r="K76" s="1036">
        <f t="shared" si="62"/>
        <v>0</v>
      </c>
      <c r="L76" s="1037">
        <f t="shared" si="62"/>
        <v>0</v>
      </c>
      <c r="M76" s="1038">
        <f t="shared" si="62"/>
        <v>0</v>
      </c>
      <c r="N76" s="1124">
        <f t="shared" si="56"/>
        <v>0</v>
      </c>
      <c r="O76" s="1036">
        <f t="shared" si="63"/>
        <v>0</v>
      </c>
      <c r="P76" s="1037">
        <f t="shared" si="63"/>
        <v>0</v>
      </c>
      <c r="Q76" s="1122">
        <f t="shared" si="63"/>
        <v>0</v>
      </c>
    </row>
    <row r="77" spans="2:18" ht="38.25" x14ac:dyDescent="0.25">
      <c r="B77" s="1048" t="s">
        <v>626</v>
      </c>
      <c r="C77" s="1049" t="s">
        <v>602</v>
      </c>
      <c r="D77" s="1121"/>
      <c r="E77" s="1122">
        <f t="shared" si="53"/>
        <v>0</v>
      </c>
      <c r="F77" s="1035">
        <f t="shared" si="61"/>
        <v>0</v>
      </c>
      <c r="G77" s="1036">
        <f t="shared" si="61"/>
        <v>0</v>
      </c>
      <c r="H77" s="1037">
        <f t="shared" si="61"/>
        <v>0</v>
      </c>
      <c r="I77" s="1123">
        <f t="shared" si="54"/>
        <v>0</v>
      </c>
      <c r="J77" s="1035">
        <f t="shared" si="62"/>
        <v>0</v>
      </c>
      <c r="K77" s="1036">
        <f t="shared" si="62"/>
        <v>0</v>
      </c>
      <c r="L77" s="1037">
        <f t="shared" si="62"/>
        <v>0</v>
      </c>
      <c r="M77" s="1038">
        <f t="shared" si="62"/>
        <v>0</v>
      </c>
      <c r="N77" s="1124">
        <f t="shared" si="56"/>
        <v>0</v>
      </c>
      <c r="O77" s="1036">
        <f t="shared" si="62"/>
        <v>0</v>
      </c>
      <c r="P77" s="1037">
        <f t="shared" si="62"/>
        <v>0</v>
      </c>
      <c r="Q77" s="1122">
        <f t="shared" si="62"/>
        <v>0</v>
      </c>
    </row>
    <row r="78" spans="2:18" x14ac:dyDescent="0.25">
      <c r="B78" s="1050" t="s">
        <v>141</v>
      </c>
      <c r="C78" s="1051" t="s">
        <v>31</v>
      </c>
      <c r="D78" s="1120">
        <f>D79+D80</f>
        <v>0</v>
      </c>
      <c r="E78" s="1026">
        <f t="shared" si="53"/>
        <v>0</v>
      </c>
      <c r="F78" s="1027">
        <f>F79+F80</f>
        <v>0</v>
      </c>
      <c r="G78" s="1028">
        <f>G79+G80</f>
        <v>0</v>
      </c>
      <c r="H78" s="1029">
        <f>H79+H80</f>
        <v>0</v>
      </c>
      <c r="I78" s="1030">
        <f t="shared" si="54"/>
        <v>0</v>
      </c>
      <c r="J78" s="1027">
        <f t="shared" ref="J78:Q78" si="64">J79+J80</f>
        <v>0</v>
      </c>
      <c r="K78" s="1028">
        <f t="shared" si="64"/>
        <v>0</v>
      </c>
      <c r="L78" s="1029">
        <f t="shared" si="64"/>
        <v>0</v>
      </c>
      <c r="M78" s="1031">
        <f t="shared" si="64"/>
        <v>0</v>
      </c>
      <c r="N78" s="1032">
        <f t="shared" si="56"/>
        <v>0</v>
      </c>
      <c r="O78" s="1028">
        <f t="shared" si="64"/>
        <v>0</v>
      </c>
      <c r="P78" s="1029">
        <f t="shared" si="64"/>
        <v>0</v>
      </c>
      <c r="Q78" s="1026">
        <f t="shared" si="64"/>
        <v>0</v>
      </c>
    </row>
    <row r="79" spans="2:18" ht="51.75" x14ac:dyDescent="0.25">
      <c r="B79" s="1048" t="s">
        <v>408</v>
      </c>
      <c r="C79" s="1052" t="s">
        <v>33</v>
      </c>
      <c r="D79" s="1121"/>
      <c r="E79" s="1122">
        <f t="shared" si="53"/>
        <v>0</v>
      </c>
      <c r="F79" s="1035">
        <f t="shared" ref="F79:H80" si="65">IFERROR($D79*F104/100, 0)</f>
        <v>0</v>
      </c>
      <c r="G79" s="1036">
        <f t="shared" si="65"/>
        <v>0</v>
      </c>
      <c r="H79" s="1037">
        <f t="shared" si="65"/>
        <v>0</v>
      </c>
      <c r="I79" s="1123">
        <f t="shared" si="54"/>
        <v>0</v>
      </c>
      <c r="J79" s="1035">
        <f t="shared" ref="J79:M80" si="66">IFERROR($D79*J104/100, 0)</f>
        <v>0</v>
      </c>
      <c r="K79" s="1036">
        <f t="shared" si="66"/>
        <v>0</v>
      </c>
      <c r="L79" s="1037">
        <f t="shared" si="66"/>
        <v>0</v>
      </c>
      <c r="M79" s="1038">
        <f t="shared" si="66"/>
        <v>0</v>
      </c>
      <c r="N79" s="1124">
        <f t="shared" si="56"/>
        <v>0</v>
      </c>
      <c r="O79" s="1036">
        <f t="shared" ref="O79:Q80" si="67">IFERROR($D79*O104/100, 0)</f>
        <v>0</v>
      </c>
      <c r="P79" s="1037">
        <f t="shared" si="67"/>
        <v>0</v>
      </c>
      <c r="Q79" s="1122">
        <f t="shared" si="67"/>
        <v>0</v>
      </c>
    </row>
    <row r="80" spans="2:18" x14ac:dyDescent="0.25">
      <c r="B80" s="1048" t="s">
        <v>627</v>
      </c>
      <c r="C80" s="1052" t="s">
        <v>35</v>
      </c>
      <c r="D80" s="1121"/>
      <c r="E80" s="1122">
        <f t="shared" si="53"/>
        <v>0</v>
      </c>
      <c r="F80" s="1035">
        <f t="shared" si="65"/>
        <v>0</v>
      </c>
      <c r="G80" s="1036">
        <f t="shared" si="65"/>
        <v>0</v>
      </c>
      <c r="H80" s="1037">
        <f t="shared" si="65"/>
        <v>0</v>
      </c>
      <c r="I80" s="1123">
        <f t="shared" si="54"/>
        <v>0</v>
      </c>
      <c r="J80" s="1035">
        <f t="shared" si="66"/>
        <v>0</v>
      </c>
      <c r="K80" s="1036">
        <f t="shared" si="66"/>
        <v>0</v>
      </c>
      <c r="L80" s="1037">
        <f t="shared" si="66"/>
        <v>0</v>
      </c>
      <c r="M80" s="1038">
        <f t="shared" si="66"/>
        <v>0</v>
      </c>
      <c r="N80" s="1124">
        <f t="shared" si="56"/>
        <v>0</v>
      </c>
      <c r="O80" s="1036">
        <f t="shared" si="67"/>
        <v>0</v>
      </c>
      <c r="P80" s="1037">
        <f t="shared" si="67"/>
        <v>0</v>
      </c>
      <c r="Q80" s="1122">
        <f t="shared" si="67"/>
        <v>0</v>
      </c>
    </row>
    <row r="81" spans="2:17" x14ac:dyDescent="0.25">
      <c r="B81" s="1050" t="s">
        <v>409</v>
      </c>
      <c r="C81" s="1051" t="s">
        <v>37</v>
      </c>
      <c r="D81" s="1120">
        <f>D82+D86</f>
        <v>0</v>
      </c>
      <c r="E81" s="1026">
        <f t="shared" si="53"/>
        <v>0</v>
      </c>
      <c r="F81" s="1027">
        <f>F82+F86</f>
        <v>0</v>
      </c>
      <c r="G81" s="1028">
        <f>G82+G86</f>
        <v>0</v>
      </c>
      <c r="H81" s="1029">
        <f>H82+H86</f>
        <v>0</v>
      </c>
      <c r="I81" s="1044">
        <f t="shared" si="54"/>
        <v>0</v>
      </c>
      <c r="J81" s="1027">
        <f t="shared" ref="J81:Q81" si="68">J82+J86</f>
        <v>0</v>
      </c>
      <c r="K81" s="1028">
        <f t="shared" si="68"/>
        <v>0</v>
      </c>
      <c r="L81" s="1029">
        <f t="shared" si="68"/>
        <v>0</v>
      </c>
      <c r="M81" s="1031">
        <f t="shared" si="68"/>
        <v>0</v>
      </c>
      <c r="N81" s="1045">
        <f t="shared" si="56"/>
        <v>0</v>
      </c>
      <c r="O81" s="1028">
        <f t="shared" si="68"/>
        <v>0</v>
      </c>
      <c r="P81" s="1029">
        <f t="shared" si="68"/>
        <v>0</v>
      </c>
      <c r="Q81" s="1026">
        <f t="shared" si="68"/>
        <v>0</v>
      </c>
    </row>
    <row r="82" spans="2:17" x14ac:dyDescent="0.25">
      <c r="B82" s="1048" t="s">
        <v>410</v>
      </c>
      <c r="C82" s="1052" t="s">
        <v>39</v>
      </c>
      <c r="D82" s="1121"/>
      <c r="E82" s="1122">
        <f t="shared" si="53"/>
        <v>0</v>
      </c>
      <c r="F82" s="1035">
        <f>IFERROR($D82*F106/100, 0)</f>
        <v>0</v>
      </c>
      <c r="G82" s="1036">
        <f>IFERROR($D82*G106/100, 0)</f>
        <v>0</v>
      </c>
      <c r="H82" s="1037">
        <f>IFERROR($D82*H106/100, 0)</f>
        <v>0</v>
      </c>
      <c r="I82" s="1123">
        <f t="shared" si="54"/>
        <v>0</v>
      </c>
      <c r="J82" s="1035">
        <f>IFERROR($D82*J106/100, 0)</f>
        <v>0</v>
      </c>
      <c r="K82" s="1036">
        <f>IFERROR($D82*K106/100, 0)</f>
        <v>0</v>
      </c>
      <c r="L82" s="1037">
        <f>IFERROR($D82*L106/100, 0)</f>
        <v>0</v>
      </c>
      <c r="M82" s="1038">
        <f>IFERROR($D82*M106/100, 0)</f>
        <v>0</v>
      </c>
      <c r="N82" s="1124">
        <f t="shared" si="56"/>
        <v>0</v>
      </c>
      <c r="O82" s="1036">
        <f>IFERROR($D82*O106/100, 0)</f>
        <v>0</v>
      </c>
      <c r="P82" s="1037">
        <f>IFERROR($D82*P106/100, 0)</f>
        <v>0</v>
      </c>
      <c r="Q82" s="1122">
        <f>IFERROR($D82*Q106/100, 0)</f>
        <v>0</v>
      </c>
    </row>
    <row r="83" spans="2:17" x14ac:dyDescent="0.25">
      <c r="B83" s="1048" t="s">
        <v>411</v>
      </c>
      <c r="C83" s="1063" t="s">
        <v>42</v>
      </c>
      <c r="D83" s="1121"/>
      <c r="E83" s="1122">
        <f t="shared" ref="E83:E85" si="69">SUM(F83:H83)</f>
        <v>0</v>
      </c>
      <c r="F83" s="1035">
        <f t="shared" ref="F83:H86" si="70">IFERROR($D83*F107/100, 0)</f>
        <v>0</v>
      </c>
      <c r="G83" s="1036">
        <f t="shared" si="70"/>
        <v>0</v>
      </c>
      <c r="H83" s="1037">
        <f t="shared" si="70"/>
        <v>0</v>
      </c>
      <c r="I83" s="1123">
        <f t="shared" ref="I83:I85" si="71">SUM(J83:L83)</f>
        <v>0</v>
      </c>
      <c r="J83" s="1035">
        <f t="shared" ref="J83:M86" si="72">IFERROR($D83*J107/100, 0)</f>
        <v>0</v>
      </c>
      <c r="K83" s="1036">
        <f t="shared" si="72"/>
        <v>0</v>
      </c>
      <c r="L83" s="1037">
        <f t="shared" si="72"/>
        <v>0</v>
      </c>
      <c r="M83" s="1038">
        <f t="shared" si="72"/>
        <v>0</v>
      </c>
      <c r="N83" s="1124">
        <f t="shared" ref="N83:N85" si="73">SUM(O83:P83)</f>
        <v>0</v>
      </c>
      <c r="O83" s="1036">
        <f t="shared" ref="O83:Q86" si="74">IFERROR($D83*O107/100, 0)</f>
        <v>0</v>
      </c>
      <c r="P83" s="1037">
        <f t="shared" si="74"/>
        <v>0</v>
      </c>
      <c r="Q83" s="1122">
        <f t="shared" si="74"/>
        <v>0</v>
      </c>
    </row>
    <row r="84" spans="2:17" x14ac:dyDescent="0.25">
      <c r="B84" s="1048" t="s">
        <v>412</v>
      </c>
      <c r="C84" s="1063" t="s">
        <v>45</v>
      </c>
      <c r="D84" s="1121"/>
      <c r="E84" s="1122">
        <f t="shared" si="69"/>
        <v>0</v>
      </c>
      <c r="F84" s="1035">
        <f t="shared" si="70"/>
        <v>0</v>
      </c>
      <c r="G84" s="1036">
        <f t="shared" si="70"/>
        <v>0</v>
      </c>
      <c r="H84" s="1037">
        <f t="shared" si="70"/>
        <v>0</v>
      </c>
      <c r="I84" s="1123">
        <f t="shared" si="71"/>
        <v>0</v>
      </c>
      <c r="J84" s="1035">
        <f t="shared" si="72"/>
        <v>0</v>
      </c>
      <c r="K84" s="1036">
        <f t="shared" si="72"/>
        <v>0</v>
      </c>
      <c r="L84" s="1037">
        <f t="shared" si="72"/>
        <v>0</v>
      </c>
      <c r="M84" s="1038">
        <f t="shared" si="72"/>
        <v>0</v>
      </c>
      <c r="N84" s="1124">
        <f t="shared" si="73"/>
        <v>0</v>
      </c>
      <c r="O84" s="1036">
        <f t="shared" si="74"/>
        <v>0</v>
      </c>
      <c r="P84" s="1037">
        <f t="shared" si="74"/>
        <v>0</v>
      </c>
      <c r="Q84" s="1122">
        <f t="shared" si="74"/>
        <v>0</v>
      </c>
    </row>
    <row r="85" spans="2:17" ht="26.25" x14ac:dyDescent="0.25">
      <c r="B85" s="1048" t="s">
        <v>413</v>
      </c>
      <c r="C85" s="1063" t="s">
        <v>47</v>
      </c>
      <c r="D85" s="1121"/>
      <c r="E85" s="1122">
        <f t="shared" si="69"/>
        <v>0</v>
      </c>
      <c r="F85" s="1035">
        <f t="shared" si="70"/>
        <v>0</v>
      </c>
      <c r="G85" s="1036">
        <f t="shared" si="70"/>
        <v>0</v>
      </c>
      <c r="H85" s="1037">
        <f t="shared" si="70"/>
        <v>0</v>
      </c>
      <c r="I85" s="1123">
        <f t="shared" si="71"/>
        <v>0</v>
      </c>
      <c r="J85" s="1035">
        <f t="shared" si="72"/>
        <v>0</v>
      </c>
      <c r="K85" s="1036">
        <f t="shared" si="72"/>
        <v>0</v>
      </c>
      <c r="L85" s="1037">
        <f t="shared" si="72"/>
        <v>0</v>
      </c>
      <c r="M85" s="1038">
        <f t="shared" si="72"/>
        <v>0</v>
      </c>
      <c r="N85" s="1124">
        <f t="shared" si="73"/>
        <v>0</v>
      </c>
      <c r="O85" s="1036">
        <f t="shared" si="74"/>
        <v>0</v>
      </c>
      <c r="P85" s="1037">
        <f t="shared" si="74"/>
        <v>0</v>
      </c>
      <c r="Q85" s="1122">
        <f t="shared" si="74"/>
        <v>0</v>
      </c>
    </row>
    <row r="86" spans="2:17" ht="26.25" x14ac:dyDescent="0.25">
      <c r="B86" s="1033" t="s">
        <v>414</v>
      </c>
      <c r="C86" s="1125" t="s">
        <v>608</v>
      </c>
      <c r="D86" s="1121"/>
      <c r="E86" s="1122">
        <f t="shared" si="53"/>
        <v>0</v>
      </c>
      <c r="F86" s="1035">
        <f t="shared" si="70"/>
        <v>0</v>
      </c>
      <c r="G86" s="1036">
        <f t="shared" si="70"/>
        <v>0</v>
      </c>
      <c r="H86" s="1037">
        <f t="shared" si="70"/>
        <v>0</v>
      </c>
      <c r="I86" s="1123">
        <f t="shared" si="54"/>
        <v>0</v>
      </c>
      <c r="J86" s="1035">
        <f t="shared" si="72"/>
        <v>0</v>
      </c>
      <c r="K86" s="1036">
        <f t="shared" si="72"/>
        <v>0</v>
      </c>
      <c r="L86" s="1037">
        <f t="shared" si="72"/>
        <v>0</v>
      </c>
      <c r="M86" s="1038">
        <f t="shared" si="72"/>
        <v>0</v>
      </c>
      <c r="N86" s="1124">
        <f t="shared" si="56"/>
        <v>0</v>
      </c>
      <c r="O86" s="1036">
        <f t="shared" si="74"/>
        <v>0</v>
      </c>
      <c r="P86" s="1037">
        <f t="shared" si="74"/>
        <v>0</v>
      </c>
      <c r="Q86" s="1122">
        <f t="shared" si="74"/>
        <v>0</v>
      </c>
    </row>
    <row r="87" spans="2:17" x14ac:dyDescent="0.25">
      <c r="B87" s="1023" t="s">
        <v>415</v>
      </c>
      <c r="C87" s="1065" t="s">
        <v>53</v>
      </c>
      <c r="D87" s="1126">
        <f>D88+D89</f>
        <v>0</v>
      </c>
      <c r="E87" s="1066">
        <f t="shared" si="53"/>
        <v>0</v>
      </c>
      <c r="F87" s="1067">
        <f>F88+F89</f>
        <v>0</v>
      </c>
      <c r="G87" s="1068">
        <f>G88+G89</f>
        <v>0</v>
      </c>
      <c r="H87" s="1069">
        <f>H88+H89</f>
        <v>0</v>
      </c>
      <c r="I87" s="1070">
        <f t="shared" si="54"/>
        <v>0</v>
      </c>
      <c r="J87" s="1067">
        <f t="shared" ref="J87:Q87" si="75">J88+J89</f>
        <v>0</v>
      </c>
      <c r="K87" s="1068">
        <f t="shared" si="75"/>
        <v>0</v>
      </c>
      <c r="L87" s="1069">
        <f t="shared" si="75"/>
        <v>0</v>
      </c>
      <c r="M87" s="1071">
        <f t="shared" si="75"/>
        <v>0</v>
      </c>
      <c r="N87" s="1072">
        <f t="shared" si="56"/>
        <v>0</v>
      </c>
      <c r="O87" s="1068">
        <f t="shared" si="75"/>
        <v>0</v>
      </c>
      <c r="P87" s="1069">
        <f t="shared" si="75"/>
        <v>0</v>
      </c>
      <c r="Q87" s="1066">
        <f t="shared" si="75"/>
        <v>0</v>
      </c>
    </row>
    <row r="88" spans="2:17" x14ac:dyDescent="0.25">
      <c r="B88" s="1073" t="s">
        <v>628</v>
      </c>
      <c r="C88" s="1074" t="s">
        <v>55</v>
      </c>
      <c r="D88" s="1127"/>
      <c r="E88" s="1122">
        <f t="shared" si="53"/>
        <v>0</v>
      </c>
      <c r="F88" s="1035">
        <f t="shared" ref="F88:H89" si="76">IFERROR($D88*F111/100, 0)</f>
        <v>0</v>
      </c>
      <c r="G88" s="1036">
        <f t="shared" si="76"/>
        <v>0</v>
      </c>
      <c r="H88" s="1037">
        <f t="shared" si="76"/>
        <v>0</v>
      </c>
      <c r="I88" s="1123">
        <f t="shared" si="54"/>
        <v>0</v>
      </c>
      <c r="J88" s="1035">
        <f t="shared" ref="J88:M89" si="77">IFERROR($D88*J111/100, 0)</f>
        <v>0</v>
      </c>
      <c r="K88" s="1036">
        <f t="shared" si="77"/>
        <v>0</v>
      </c>
      <c r="L88" s="1037">
        <f t="shared" si="77"/>
        <v>0</v>
      </c>
      <c r="M88" s="1038">
        <f t="shared" si="77"/>
        <v>0</v>
      </c>
      <c r="N88" s="1124">
        <f t="shared" si="56"/>
        <v>0</v>
      </c>
      <c r="O88" s="1036">
        <f t="shared" ref="O88:Q89" si="78">IFERROR($D88*O111/100, 0)</f>
        <v>0</v>
      </c>
      <c r="P88" s="1037">
        <f t="shared" si="78"/>
        <v>0</v>
      </c>
      <c r="Q88" s="1122">
        <f t="shared" si="78"/>
        <v>0</v>
      </c>
    </row>
    <row r="89" spans="2:17" ht="26.25" x14ac:dyDescent="0.25">
      <c r="B89" s="1073" t="s">
        <v>629</v>
      </c>
      <c r="C89" s="1083" t="s">
        <v>57</v>
      </c>
      <c r="D89" s="1128"/>
      <c r="E89" s="1122">
        <f t="shared" si="53"/>
        <v>0</v>
      </c>
      <c r="F89" s="1035">
        <f t="shared" si="76"/>
        <v>0</v>
      </c>
      <c r="G89" s="1036">
        <f t="shared" si="76"/>
        <v>0</v>
      </c>
      <c r="H89" s="1037">
        <f t="shared" si="76"/>
        <v>0</v>
      </c>
      <c r="I89" s="1123">
        <f t="shared" si="54"/>
        <v>0</v>
      </c>
      <c r="J89" s="1035">
        <f t="shared" si="77"/>
        <v>0</v>
      </c>
      <c r="K89" s="1036">
        <f t="shared" si="77"/>
        <v>0</v>
      </c>
      <c r="L89" s="1037">
        <f t="shared" si="77"/>
        <v>0</v>
      </c>
      <c r="M89" s="1038">
        <f t="shared" si="77"/>
        <v>0</v>
      </c>
      <c r="N89" s="1124">
        <f t="shared" si="56"/>
        <v>0</v>
      </c>
      <c r="O89" s="1036">
        <f t="shared" si="78"/>
        <v>0</v>
      </c>
      <c r="P89" s="1037">
        <f t="shared" si="78"/>
        <v>0</v>
      </c>
      <c r="Q89" s="1122">
        <f t="shared" si="78"/>
        <v>0</v>
      </c>
    </row>
    <row r="90" spans="2:17" x14ac:dyDescent="0.25">
      <c r="B90" s="1088" t="s">
        <v>416</v>
      </c>
      <c r="C90" s="1089" t="s">
        <v>609</v>
      </c>
      <c r="D90" s="1126">
        <f>SUM(D91:D93)</f>
        <v>0</v>
      </c>
      <c r="E90" s="1066">
        <f t="shared" si="53"/>
        <v>0</v>
      </c>
      <c r="F90" s="1067">
        <f>F91+F92</f>
        <v>0</v>
      </c>
      <c r="G90" s="1068">
        <f>G91+G92</f>
        <v>0</v>
      </c>
      <c r="H90" s="1069">
        <f>H91+H92</f>
        <v>0</v>
      </c>
      <c r="I90" s="1070">
        <f t="shared" si="54"/>
        <v>0</v>
      </c>
      <c r="J90" s="1067">
        <f t="shared" ref="J90:Q90" si="79">J91+J92</f>
        <v>0</v>
      </c>
      <c r="K90" s="1068">
        <f t="shared" si="79"/>
        <v>0</v>
      </c>
      <c r="L90" s="1069">
        <f t="shared" si="79"/>
        <v>0</v>
      </c>
      <c r="M90" s="1071">
        <f t="shared" si="79"/>
        <v>0</v>
      </c>
      <c r="N90" s="1072">
        <f t="shared" si="56"/>
        <v>0</v>
      </c>
      <c r="O90" s="1129">
        <f t="shared" ref="O90:P90" si="80">SUM(O91:O93)</f>
        <v>0</v>
      </c>
      <c r="P90" s="1047">
        <f t="shared" si="80"/>
        <v>0</v>
      </c>
      <c r="Q90" s="1066">
        <f t="shared" si="79"/>
        <v>0</v>
      </c>
    </row>
    <row r="91" spans="2:17" x14ac:dyDescent="0.25">
      <c r="B91" s="1090" t="s">
        <v>417</v>
      </c>
      <c r="C91" s="1091" t="s">
        <v>610</v>
      </c>
      <c r="D91" s="1128"/>
      <c r="E91" s="1122">
        <f t="shared" si="53"/>
        <v>0</v>
      </c>
      <c r="F91" s="1035">
        <f t="shared" ref="F91:H93" si="81">IFERROR($D91*F113/100, 0)</f>
        <v>0</v>
      </c>
      <c r="G91" s="1036">
        <f t="shared" si="81"/>
        <v>0</v>
      </c>
      <c r="H91" s="1037">
        <f t="shared" si="81"/>
        <v>0</v>
      </c>
      <c r="I91" s="1123">
        <f t="shared" si="54"/>
        <v>0</v>
      </c>
      <c r="J91" s="1035">
        <f t="shared" ref="J91:M93" si="82">IFERROR($D91*J113/100, 0)</f>
        <v>0</v>
      </c>
      <c r="K91" s="1036">
        <f t="shared" si="82"/>
        <v>0</v>
      </c>
      <c r="L91" s="1037">
        <f t="shared" si="82"/>
        <v>0</v>
      </c>
      <c r="M91" s="1038">
        <f t="shared" si="82"/>
        <v>0</v>
      </c>
      <c r="N91" s="1124">
        <f t="shared" si="56"/>
        <v>0</v>
      </c>
      <c r="O91" s="1036">
        <f t="shared" ref="O91:Q93" si="83">IFERROR($D91*O113/100, 0)</f>
        <v>0</v>
      </c>
      <c r="P91" s="1037">
        <f t="shared" si="83"/>
        <v>0</v>
      </c>
      <c r="Q91" s="1122">
        <f t="shared" si="83"/>
        <v>0</v>
      </c>
    </row>
    <row r="92" spans="2:17" x14ac:dyDescent="0.25">
      <c r="B92" s="1073" t="s">
        <v>418</v>
      </c>
      <c r="C92" s="1091" t="s">
        <v>610</v>
      </c>
      <c r="D92" s="1128"/>
      <c r="E92" s="1122">
        <f t="shared" si="53"/>
        <v>0</v>
      </c>
      <c r="F92" s="1035">
        <f t="shared" si="81"/>
        <v>0</v>
      </c>
      <c r="G92" s="1036">
        <f t="shared" si="81"/>
        <v>0</v>
      </c>
      <c r="H92" s="1037">
        <f t="shared" si="81"/>
        <v>0</v>
      </c>
      <c r="I92" s="1123">
        <f t="shared" si="54"/>
        <v>0</v>
      </c>
      <c r="J92" s="1035">
        <f t="shared" si="82"/>
        <v>0</v>
      </c>
      <c r="K92" s="1036">
        <f t="shared" si="82"/>
        <v>0</v>
      </c>
      <c r="L92" s="1037">
        <f t="shared" si="82"/>
        <v>0</v>
      </c>
      <c r="M92" s="1038">
        <f t="shared" si="82"/>
        <v>0</v>
      </c>
      <c r="N92" s="1124">
        <f t="shared" si="56"/>
        <v>0</v>
      </c>
      <c r="O92" s="1036">
        <f t="shared" si="83"/>
        <v>0</v>
      </c>
      <c r="P92" s="1037">
        <f t="shared" si="83"/>
        <v>0</v>
      </c>
      <c r="Q92" s="1122">
        <f t="shared" si="83"/>
        <v>0</v>
      </c>
    </row>
    <row r="93" spans="2:17" x14ac:dyDescent="0.25">
      <c r="B93" s="1130" t="s">
        <v>419</v>
      </c>
      <c r="C93" s="1091" t="s">
        <v>610</v>
      </c>
      <c r="D93" s="1127"/>
      <c r="E93" s="1131">
        <f t="shared" si="53"/>
        <v>0</v>
      </c>
      <c r="F93" s="1132">
        <f t="shared" si="81"/>
        <v>0</v>
      </c>
      <c r="G93" s="1133">
        <f t="shared" si="81"/>
        <v>0</v>
      </c>
      <c r="H93" s="1134">
        <f t="shared" si="81"/>
        <v>0</v>
      </c>
      <c r="I93" s="1135">
        <f t="shared" si="54"/>
        <v>0</v>
      </c>
      <c r="J93" s="1132">
        <f t="shared" si="82"/>
        <v>0</v>
      </c>
      <c r="K93" s="1133">
        <f t="shared" si="82"/>
        <v>0</v>
      </c>
      <c r="L93" s="1134">
        <f t="shared" si="82"/>
        <v>0</v>
      </c>
      <c r="M93" s="1136">
        <f t="shared" si="82"/>
        <v>0</v>
      </c>
      <c r="N93" s="1137">
        <f t="shared" si="56"/>
        <v>0</v>
      </c>
      <c r="O93" s="1133">
        <f t="shared" si="83"/>
        <v>0</v>
      </c>
      <c r="P93" s="1134">
        <f t="shared" si="83"/>
        <v>0</v>
      </c>
      <c r="Q93" s="1131">
        <f t="shared" si="83"/>
        <v>0</v>
      </c>
    </row>
    <row r="94" spans="2:17" ht="75" customHeight="1" x14ac:dyDescent="0.25">
      <c r="B94" s="1000" t="s">
        <v>143</v>
      </c>
      <c r="C94" s="1007" t="s">
        <v>630</v>
      </c>
      <c r="D94" s="1138" t="s">
        <v>245</v>
      </c>
      <c r="E94" s="1003" t="s">
        <v>246</v>
      </c>
      <c r="F94" s="1004" t="s">
        <v>247</v>
      </c>
      <c r="G94" s="1005" t="s">
        <v>248</v>
      </c>
      <c r="H94" s="1006" t="s">
        <v>249</v>
      </c>
      <c r="I94" s="1007" t="s">
        <v>250</v>
      </c>
      <c r="J94" s="1004" t="s">
        <v>251</v>
      </c>
      <c r="K94" s="1005" t="s">
        <v>252</v>
      </c>
      <c r="L94" s="1008" t="s">
        <v>253</v>
      </c>
      <c r="M94" s="1009" t="s">
        <v>254</v>
      </c>
      <c r="N94" s="1010" t="s">
        <v>255</v>
      </c>
      <c r="O94" s="1011" t="s">
        <v>256</v>
      </c>
      <c r="P94" s="1011" t="s">
        <v>257</v>
      </c>
      <c r="Q94" s="1012" t="s">
        <v>1042</v>
      </c>
    </row>
    <row r="95" spans="2:17" x14ac:dyDescent="0.25">
      <c r="B95" s="1139" t="s">
        <v>145</v>
      </c>
      <c r="C95" s="1140" t="s">
        <v>631</v>
      </c>
      <c r="D95" s="1025">
        <f t="shared" ref="D95:D115" si="84">E95+I95+M95+N95+Q95</f>
        <v>0</v>
      </c>
      <c r="E95" s="1141">
        <f t="shared" ref="E95:E115" si="85">SUM(F95:H95)</f>
        <v>0</v>
      </c>
      <c r="F95" s="1142"/>
      <c r="G95" s="1143"/>
      <c r="H95" s="1144"/>
      <c r="I95" s="1141">
        <f t="shared" ref="I95:I115" si="86">SUM(J95:L95)</f>
        <v>0</v>
      </c>
      <c r="J95" s="1142"/>
      <c r="K95" s="1143"/>
      <c r="L95" s="1144"/>
      <c r="M95" s="1145"/>
      <c r="N95" s="1146">
        <f>SUM(O95:P95)</f>
        <v>0</v>
      </c>
      <c r="O95" s="1143"/>
      <c r="P95" s="1144"/>
      <c r="Q95" s="1147"/>
    </row>
    <row r="96" spans="2:17" x14ac:dyDescent="0.25">
      <c r="B96" s="1148" t="s">
        <v>147</v>
      </c>
      <c r="C96" s="1149" t="s">
        <v>632</v>
      </c>
      <c r="D96" s="1025">
        <f t="shared" si="84"/>
        <v>0</v>
      </c>
      <c r="E96" s="1150">
        <f t="shared" si="85"/>
        <v>0</v>
      </c>
      <c r="F96" s="1151"/>
      <c r="G96" s="1152"/>
      <c r="H96" s="1153"/>
      <c r="I96" s="1150">
        <f t="shared" si="86"/>
        <v>0</v>
      </c>
      <c r="J96" s="1151"/>
      <c r="K96" s="1152"/>
      <c r="L96" s="1153"/>
      <c r="M96" s="1154"/>
      <c r="N96" s="1155">
        <f t="shared" ref="N96:N115" si="87">SUM(O96:P96)</f>
        <v>0</v>
      </c>
      <c r="O96" s="1152"/>
      <c r="P96" s="1153"/>
      <c r="Q96" s="1156"/>
    </row>
    <row r="97" spans="2:17" x14ac:dyDescent="0.25">
      <c r="B97" s="1148" t="s">
        <v>149</v>
      </c>
      <c r="C97" s="1149" t="s">
        <v>633</v>
      </c>
      <c r="D97" s="1025">
        <f t="shared" si="84"/>
        <v>0</v>
      </c>
      <c r="E97" s="1150">
        <f t="shared" si="85"/>
        <v>0</v>
      </c>
      <c r="F97" s="1151"/>
      <c r="G97" s="1152"/>
      <c r="H97" s="1153"/>
      <c r="I97" s="1150">
        <f t="shared" si="86"/>
        <v>0</v>
      </c>
      <c r="J97" s="1151"/>
      <c r="K97" s="1152"/>
      <c r="L97" s="1153"/>
      <c r="M97" s="1154"/>
      <c r="N97" s="1155">
        <f t="shared" si="87"/>
        <v>0</v>
      </c>
      <c r="O97" s="1152"/>
      <c r="P97" s="1153"/>
      <c r="Q97" s="1156"/>
    </row>
    <row r="98" spans="2:17" x14ac:dyDescent="0.25">
      <c r="B98" s="1157" t="s">
        <v>458</v>
      </c>
      <c r="C98" s="1149" t="s">
        <v>634</v>
      </c>
      <c r="D98" s="1025">
        <f t="shared" si="84"/>
        <v>0</v>
      </c>
      <c r="E98" s="1150">
        <f t="shared" si="85"/>
        <v>0</v>
      </c>
      <c r="F98" s="1151"/>
      <c r="G98" s="1152"/>
      <c r="H98" s="1153"/>
      <c r="I98" s="1150">
        <f t="shared" si="86"/>
        <v>0</v>
      </c>
      <c r="J98" s="1151"/>
      <c r="K98" s="1152"/>
      <c r="L98" s="1153"/>
      <c r="M98" s="1154"/>
      <c r="N98" s="1155">
        <f t="shared" si="87"/>
        <v>0</v>
      </c>
      <c r="O98" s="1152"/>
      <c r="P98" s="1153"/>
      <c r="Q98" s="1156"/>
    </row>
    <row r="99" spans="2:17" x14ac:dyDescent="0.25">
      <c r="B99" s="1148" t="s">
        <v>462</v>
      </c>
      <c r="C99" s="1149" t="s">
        <v>635</v>
      </c>
      <c r="D99" s="1025">
        <f t="shared" si="84"/>
        <v>0</v>
      </c>
      <c r="E99" s="1150">
        <f t="shared" si="85"/>
        <v>0</v>
      </c>
      <c r="F99" s="1151"/>
      <c r="G99" s="1152"/>
      <c r="H99" s="1153"/>
      <c r="I99" s="1150">
        <f t="shared" si="86"/>
        <v>0</v>
      </c>
      <c r="J99" s="1151"/>
      <c r="K99" s="1152"/>
      <c r="L99" s="1153"/>
      <c r="M99" s="1154"/>
      <c r="N99" s="1155">
        <f t="shared" si="87"/>
        <v>0</v>
      </c>
      <c r="O99" s="1152"/>
      <c r="P99" s="1153"/>
      <c r="Q99" s="1156"/>
    </row>
    <row r="100" spans="2:17" x14ac:dyDescent="0.25">
      <c r="B100" s="1148" t="s">
        <v>463</v>
      </c>
      <c r="C100" s="1149" t="s">
        <v>636</v>
      </c>
      <c r="D100" s="1025">
        <f t="shared" si="84"/>
        <v>0</v>
      </c>
      <c r="E100" s="1150">
        <f t="shared" si="85"/>
        <v>0</v>
      </c>
      <c r="F100" s="1151"/>
      <c r="G100" s="1152"/>
      <c r="H100" s="1153"/>
      <c r="I100" s="1150">
        <f t="shared" si="86"/>
        <v>0</v>
      </c>
      <c r="J100" s="1151"/>
      <c r="K100" s="1152"/>
      <c r="L100" s="1153"/>
      <c r="M100" s="1154"/>
      <c r="N100" s="1155">
        <f t="shared" si="87"/>
        <v>0</v>
      </c>
      <c r="O100" s="1152"/>
      <c r="P100" s="1153"/>
      <c r="Q100" s="1156"/>
    </row>
    <row r="101" spans="2:17" x14ac:dyDescent="0.25">
      <c r="B101" s="1158" t="s">
        <v>467</v>
      </c>
      <c r="C101" s="1159" t="s">
        <v>637</v>
      </c>
      <c r="D101" s="1025">
        <f t="shared" si="84"/>
        <v>0</v>
      </c>
      <c r="E101" s="1150">
        <f t="shared" si="85"/>
        <v>0</v>
      </c>
      <c r="F101" s="1151"/>
      <c r="G101" s="1152"/>
      <c r="H101" s="1153"/>
      <c r="I101" s="1150">
        <f t="shared" si="86"/>
        <v>0</v>
      </c>
      <c r="J101" s="1151"/>
      <c r="K101" s="1152"/>
      <c r="L101" s="1153"/>
      <c r="M101" s="1154"/>
      <c r="N101" s="1155">
        <f t="shared" si="87"/>
        <v>0</v>
      </c>
      <c r="O101" s="1152"/>
      <c r="P101" s="1153"/>
      <c r="Q101" s="1156"/>
    </row>
    <row r="102" spans="2:17" x14ac:dyDescent="0.25">
      <c r="B102" s="1158" t="s">
        <v>471</v>
      </c>
      <c r="C102" s="1159" t="s">
        <v>638</v>
      </c>
      <c r="D102" s="1025">
        <f t="shared" si="84"/>
        <v>0</v>
      </c>
      <c r="E102" s="1150">
        <f t="shared" si="85"/>
        <v>0</v>
      </c>
      <c r="F102" s="1151"/>
      <c r="G102" s="1152"/>
      <c r="H102" s="1153"/>
      <c r="I102" s="1150">
        <f t="shared" si="86"/>
        <v>0</v>
      </c>
      <c r="J102" s="1151"/>
      <c r="K102" s="1152"/>
      <c r="L102" s="1153"/>
      <c r="M102" s="1154"/>
      <c r="N102" s="1155">
        <f t="shared" si="87"/>
        <v>0</v>
      </c>
      <c r="O102" s="1152"/>
      <c r="P102" s="1153"/>
      <c r="Q102" s="1156"/>
    </row>
    <row r="103" spans="2:17" x14ac:dyDescent="0.25">
      <c r="B103" s="1148" t="s">
        <v>475</v>
      </c>
      <c r="C103" s="1149" t="s">
        <v>639</v>
      </c>
      <c r="D103" s="1025">
        <f t="shared" si="84"/>
        <v>0</v>
      </c>
      <c r="E103" s="1150">
        <f t="shared" si="85"/>
        <v>0</v>
      </c>
      <c r="F103" s="1151"/>
      <c r="G103" s="1152"/>
      <c r="H103" s="1153"/>
      <c r="I103" s="1150">
        <f t="shared" si="86"/>
        <v>0</v>
      </c>
      <c r="J103" s="1151"/>
      <c r="K103" s="1152"/>
      <c r="L103" s="1153"/>
      <c r="M103" s="1154"/>
      <c r="N103" s="1155">
        <f t="shared" si="87"/>
        <v>0</v>
      </c>
      <c r="O103" s="1152"/>
      <c r="P103" s="1153"/>
      <c r="Q103" s="1156"/>
    </row>
    <row r="104" spans="2:17" x14ac:dyDescent="0.25">
      <c r="B104" s="1157" t="s">
        <v>491</v>
      </c>
      <c r="C104" s="1149" t="s">
        <v>640</v>
      </c>
      <c r="D104" s="1025">
        <f t="shared" si="84"/>
        <v>0</v>
      </c>
      <c r="E104" s="1150">
        <f t="shared" si="85"/>
        <v>0</v>
      </c>
      <c r="F104" s="1151"/>
      <c r="G104" s="1152"/>
      <c r="H104" s="1153"/>
      <c r="I104" s="1150">
        <f t="shared" si="86"/>
        <v>0</v>
      </c>
      <c r="J104" s="1151"/>
      <c r="K104" s="1152"/>
      <c r="L104" s="1153"/>
      <c r="M104" s="1154"/>
      <c r="N104" s="1155">
        <f t="shared" si="87"/>
        <v>0</v>
      </c>
      <c r="O104" s="1152"/>
      <c r="P104" s="1153"/>
      <c r="Q104" s="1156"/>
    </row>
    <row r="105" spans="2:17" x14ac:dyDescent="0.25">
      <c r="B105" s="1157" t="s">
        <v>492</v>
      </c>
      <c r="C105" s="1149" t="s">
        <v>641</v>
      </c>
      <c r="D105" s="1025">
        <f t="shared" si="84"/>
        <v>0</v>
      </c>
      <c r="E105" s="1150">
        <f t="shared" si="85"/>
        <v>0</v>
      </c>
      <c r="F105" s="1151"/>
      <c r="G105" s="1152"/>
      <c r="H105" s="1153"/>
      <c r="I105" s="1150">
        <f t="shared" si="86"/>
        <v>0</v>
      </c>
      <c r="J105" s="1151"/>
      <c r="K105" s="1152"/>
      <c r="L105" s="1153"/>
      <c r="M105" s="1154"/>
      <c r="N105" s="1155">
        <f t="shared" si="87"/>
        <v>0</v>
      </c>
      <c r="O105" s="1152"/>
      <c r="P105" s="1153"/>
      <c r="Q105" s="1156"/>
    </row>
    <row r="106" spans="2:17" x14ac:dyDescent="0.25">
      <c r="B106" s="1157" t="s">
        <v>642</v>
      </c>
      <c r="C106" s="1149" t="s">
        <v>643</v>
      </c>
      <c r="D106" s="1025">
        <f t="shared" si="84"/>
        <v>0</v>
      </c>
      <c r="E106" s="1150">
        <f t="shared" si="85"/>
        <v>0</v>
      </c>
      <c r="F106" s="1151"/>
      <c r="G106" s="1152"/>
      <c r="H106" s="1153"/>
      <c r="I106" s="1150">
        <f t="shared" si="86"/>
        <v>0</v>
      </c>
      <c r="J106" s="1151"/>
      <c r="K106" s="1152"/>
      <c r="L106" s="1153"/>
      <c r="M106" s="1154"/>
      <c r="N106" s="1155">
        <f t="shared" si="87"/>
        <v>0</v>
      </c>
      <c r="O106" s="1152"/>
      <c r="P106" s="1153"/>
      <c r="Q106" s="1156"/>
    </row>
    <row r="107" spans="2:17" x14ac:dyDescent="0.25">
      <c r="B107" s="1160" t="s">
        <v>644</v>
      </c>
      <c r="C107" s="1159" t="s">
        <v>645</v>
      </c>
      <c r="D107" s="1025">
        <f t="shared" si="84"/>
        <v>0</v>
      </c>
      <c r="E107" s="1150">
        <f t="shared" si="85"/>
        <v>0</v>
      </c>
      <c r="F107" s="1151"/>
      <c r="G107" s="1152"/>
      <c r="H107" s="1153"/>
      <c r="I107" s="1150">
        <f t="shared" si="86"/>
        <v>0</v>
      </c>
      <c r="J107" s="1151"/>
      <c r="K107" s="1152"/>
      <c r="L107" s="1153"/>
      <c r="M107" s="1154"/>
      <c r="N107" s="1155">
        <f t="shared" si="87"/>
        <v>0</v>
      </c>
      <c r="O107" s="1152"/>
      <c r="P107" s="1153"/>
      <c r="Q107" s="1156"/>
    </row>
    <row r="108" spans="2:17" x14ac:dyDescent="0.25">
      <c r="B108" s="1158" t="s">
        <v>646</v>
      </c>
      <c r="C108" s="1159" t="s">
        <v>647</v>
      </c>
      <c r="D108" s="1025">
        <f t="shared" si="84"/>
        <v>0</v>
      </c>
      <c r="E108" s="1150">
        <f t="shared" si="85"/>
        <v>0</v>
      </c>
      <c r="F108" s="1151"/>
      <c r="G108" s="1152"/>
      <c r="H108" s="1153"/>
      <c r="I108" s="1150">
        <f t="shared" si="86"/>
        <v>0</v>
      </c>
      <c r="J108" s="1151"/>
      <c r="K108" s="1152"/>
      <c r="L108" s="1153"/>
      <c r="M108" s="1154"/>
      <c r="N108" s="1155">
        <f t="shared" si="87"/>
        <v>0</v>
      </c>
      <c r="O108" s="1152"/>
      <c r="P108" s="1153"/>
      <c r="Q108" s="1156"/>
    </row>
    <row r="109" spans="2:17" x14ac:dyDescent="0.25">
      <c r="B109" s="1160" t="s">
        <v>648</v>
      </c>
      <c r="C109" s="1159" t="s">
        <v>649</v>
      </c>
      <c r="D109" s="1025">
        <f t="shared" si="84"/>
        <v>0</v>
      </c>
      <c r="E109" s="1150">
        <f t="shared" si="85"/>
        <v>0</v>
      </c>
      <c r="F109" s="1151"/>
      <c r="G109" s="1152"/>
      <c r="H109" s="1153"/>
      <c r="I109" s="1150">
        <f t="shared" si="86"/>
        <v>0</v>
      </c>
      <c r="J109" s="1151"/>
      <c r="K109" s="1152"/>
      <c r="L109" s="1153"/>
      <c r="M109" s="1154"/>
      <c r="N109" s="1155">
        <f t="shared" si="87"/>
        <v>0</v>
      </c>
      <c r="O109" s="1152"/>
      <c r="P109" s="1153"/>
      <c r="Q109" s="1156"/>
    </row>
    <row r="110" spans="2:17" x14ac:dyDescent="0.25">
      <c r="B110" s="1161" t="s">
        <v>650</v>
      </c>
      <c r="C110" s="1159" t="s">
        <v>651</v>
      </c>
      <c r="D110" s="1025">
        <f t="shared" si="84"/>
        <v>0</v>
      </c>
      <c r="E110" s="1150">
        <f t="shared" si="85"/>
        <v>0</v>
      </c>
      <c r="F110" s="1151"/>
      <c r="G110" s="1152"/>
      <c r="H110" s="1153"/>
      <c r="I110" s="1150">
        <f t="shared" si="86"/>
        <v>0</v>
      </c>
      <c r="J110" s="1151"/>
      <c r="K110" s="1152"/>
      <c r="L110" s="1153"/>
      <c r="M110" s="1154"/>
      <c r="N110" s="1155">
        <f t="shared" si="87"/>
        <v>0</v>
      </c>
      <c r="O110" s="1152"/>
      <c r="P110" s="1153"/>
      <c r="Q110" s="1156"/>
    </row>
    <row r="111" spans="2:17" x14ac:dyDescent="0.25">
      <c r="B111" s="1162" t="s">
        <v>652</v>
      </c>
      <c r="C111" s="1159" t="s">
        <v>653</v>
      </c>
      <c r="D111" s="1025">
        <f t="shared" si="84"/>
        <v>0</v>
      </c>
      <c r="E111" s="1150">
        <f t="shared" si="85"/>
        <v>0</v>
      </c>
      <c r="F111" s="1151"/>
      <c r="G111" s="1152"/>
      <c r="H111" s="1153"/>
      <c r="I111" s="1150">
        <f t="shared" si="86"/>
        <v>0</v>
      </c>
      <c r="J111" s="1151"/>
      <c r="K111" s="1152"/>
      <c r="L111" s="1153"/>
      <c r="M111" s="1154"/>
      <c r="N111" s="1155">
        <f t="shared" si="87"/>
        <v>0</v>
      </c>
      <c r="O111" s="1152"/>
      <c r="P111" s="1153"/>
      <c r="Q111" s="1156"/>
    </row>
    <row r="112" spans="2:17" x14ac:dyDescent="0.25">
      <c r="B112" s="1161" t="s">
        <v>654</v>
      </c>
      <c r="C112" s="1159" t="s">
        <v>655</v>
      </c>
      <c r="D112" s="1025">
        <f t="shared" si="84"/>
        <v>0</v>
      </c>
      <c r="E112" s="1150">
        <f t="shared" si="85"/>
        <v>0</v>
      </c>
      <c r="F112" s="1151"/>
      <c r="G112" s="1152"/>
      <c r="H112" s="1153"/>
      <c r="I112" s="1150">
        <f t="shared" si="86"/>
        <v>0</v>
      </c>
      <c r="J112" s="1151"/>
      <c r="K112" s="1152"/>
      <c r="L112" s="1153"/>
      <c r="M112" s="1154"/>
      <c r="N112" s="1155">
        <f t="shared" si="87"/>
        <v>0</v>
      </c>
      <c r="O112" s="1152"/>
      <c r="P112" s="1153"/>
      <c r="Q112" s="1156"/>
    </row>
    <row r="113" spans="2:18" x14ac:dyDescent="0.25">
      <c r="B113" s="1163" t="s">
        <v>656</v>
      </c>
      <c r="C113" s="1159" t="s">
        <v>657</v>
      </c>
      <c r="D113" s="1025">
        <f t="shared" si="84"/>
        <v>0</v>
      </c>
      <c r="E113" s="1150">
        <f t="shared" si="85"/>
        <v>0</v>
      </c>
      <c r="F113" s="1151"/>
      <c r="G113" s="1152"/>
      <c r="H113" s="1153"/>
      <c r="I113" s="1150">
        <f t="shared" si="86"/>
        <v>0</v>
      </c>
      <c r="J113" s="1151"/>
      <c r="K113" s="1152"/>
      <c r="L113" s="1153"/>
      <c r="M113" s="1154"/>
      <c r="N113" s="1155">
        <f t="shared" si="87"/>
        <v>0</v>
      </c>
      <c r="O113" s="1152"/>
      <c r="P113" s="1153"/>
      <c r="Q113" s="1156"/>
    </row>
    <row r="114" spans="2:18" x14ac:dyDescent="0.25">
      <c r="B114" s="1162" t="s">
        <v>658</v>
      </c>
      <c r="C114" s="1164" t="s">
        <v>659</v>
      </c>
      <c r="D114" s="1025">
        <f t="shared" si="84"/>
        <v>0</v>
      </c>
      <c r="E114" s="1165">
        <f t="shared" si="85"/>
        <v>0</v>
      </c>
      <c r="F114" s="1166"/>
      <c r="G114" s="1167"/>
      <c r="H114" s="1168"/>
      <c r="I114" s="1165">
        <f t="shared" si="86"/>
        <v>0</v>
      </c>
      <c r="J114" s="1166"/>
      <c r="K114" s="1167"/>
      <c r="L114" s="1168"/>
      <c r="M114" s="1169"/>
      <c r="N114" s="1170">
        <f t="shared" si="87"/>
        <v>0</v>
      </c>
      <c r="O114" s="1167"/>
      <c r="P114" s="1168"/>
      <c r="Q114" s="1171"/>
    </row>
    <row r="115" spans="2:18" x14ac:dyDescent="0.25">
      <c r="B115" s="1172" t="s">
        <v>660</v>
      </c>
      <c r="C115" s="1173" t="s">
        <v>661</v>
      </c>
      <c r="D115" s="1025">
        <f t="shared" si="84"/>
        <v>0</v>
      </c>
      <c r="E115" s="1174">
        <f t="shared" si="85"/>
        <v>0</v>
      </c>
      <c r="F115" s="1175"/>
      <c r="G115" s="1176"/>
      <c r="H115" s="1177"/>
      <c r="I115" s="1178">
        <f t="shared" si="86"/>
        <v>0</v>
      </c>
      <c r="J115" s="1175"/>
      <c r="K115" s="1176"/>
      <c r="L115" s="1177"/>
      <c r="M115" s="1179"/>
      <c r="N115" s="1180">
        <f t="shared" si="87"/>
        <v>0</v>
      </c>
      <c r="O115" s="1176"/>
      <c r="P115" s="1177"/>
      <c r="Q115" s="1181"/>
    </row>
    <row r="116" spans="2:18" x14ac:dyDescent="0.25">
      <c r="B116" s="1182" t="s">
        <v>493</v>
      </c>
      <c r="C116" s="1182" t="s">
        <v>662</v>
      </c>
      <c r="D116" s="1183">
        <f t="shared" ref="D116:Q116" si="88">D117+D121+D128+D130+D136+D139</f>
        <v>138.49297000000001</v>
      </c>
      <c r="E116" s="1016">
        <f t="shared" si="88"/>
        <v>51.759189167549998</v>
      </c>
      <c r="F116" s="1017">
        <f t="shared" si="88"/>
        <v>3.834919492</v>
      </c>
      <c r="G116" s="1018">
        <f t="shared" si="88"/>
        <v>45.947116950999991</v>
      </c>
      <c r="H116" s="1019">
        <f t="shared" si="88"/>
        <v>1.9771527245499998</v>
      </c>
      <c r="I116" s="1020">
        <f t="shared" si="88"/>
        <v>80.035621508549994</v>
      </c>
      <c r="J116" s="1017">
        <f t="shared" si="88"/>
        <v>2.183030976</v>
      </c>
      <c r="K116" s="1018">
        <f t="shared" si="88"/>
        <v>76.962329277549998</v>
      </c>
      <c r="L116" s="1019">
        <f t="shared" si="88"/>
        <v>0.89026125499999997</v>
      </c>
      <c r="M116" s="1021">
        <f t="shared" si="88"/>
        <v>0</v>
      </c>
      <c r="N116" s="1184">
        <f t="shared" si="88"/>
        <v>5.5149124808999996</v>
      </c>
      <c r="O116" s="1185">
        <f t="shared" si="88"/>
        <v>5.5149124808999996</v>
      </c>
      <c r="P116" s="1186">
        <f t="shared" si="88"/>
        <v>0</v>
      </c>
      <c r="Q116" s="1016">
        <f t="shared" si="88"/>
        <v>1.183246843</v>
      </c>
      <c r="R116" s="618"/>
    </row>
    <row r="117" spans="2:18" x14ac:dyDescent="0.25">
      <c r="B117" s="1050" t="s">
        <v>495</v>
      </c>
      <c r="C117" s="1187" t="s">
        <v>8</v>
      </c>
      <c r="D117" s="1188">
        <f>SUM(D118:D120)</f>
        <v>0</v>
      </c>
      <c r="E117" s="1026">
        <f t="shared" ref="E117:E142" si="89">SUM(F117:H117)</f>
        <v>0</v>
      </c>
      <c r="F117" s="1027">
        <f>SUM(F118:F120)</f>
        <v>0</v>
      </c>
      <c r="G117" s="1028">
        <f>SUM(G118:G120)</f>
        <v>0</v>
      </c>
      <c r="H117" s="1029">
        <f>SUM(H118:H120)</f>
        <v>0</v>
      </c>
      <c r="I117" s="1030">
        <f t="shared" ref="I117:I142" si="90">SUM(J117:L117)</f>
        <v>0</v>
      </c>
      <c r="J117" s="1027">
        <f t="shared" ref="J117:Q117" si="91">SUM(J118:J120)</f>
        <v>0</v>
      </c>
      <c r="K117" s="1028">
        <f t="shared" si="91"/>
        <v>0</v>
      </c>
      <c r="L117" s="1029">
        <f t="shared" si="91"/>
        <v>0</v>
      </c>
      <c r="M117" s="1031">
        <f t="shared" si="91"/>
        <v>0</v>
      </c>
      <c r="N117" s="1189">
        <f t="shared" ref="N117:N142" si="92">SUM(O117:P117)</f>
        <v>0</v>
      </c>
      <c r="O117" s="1190">
        <f t="shared" si="91"/>
        <v>0</v>
      </c>
      <c r="P117" s="1191">
        <f t="shared" si="91"/>
        <v>0</v>
      </c>
      <c r="Q117" s="1026">
        <f t="shared" si="91"/>
        <v>0</v>
      </c>
      <c r="R117" s="618"/>
    </row>
    <row r="118" spans="2:18" x14ac:dyDescent="0.25">
      <c r="B118" s="1048" t="s">
        <v>496</v>
      </c>
      <c r="C118" s="1049" t="s">
        <v>10</v>
      </c>
      <c r="D118" s="1192"/>
      <c r="E118" s="1122">
        <f t="shared" si="89"/>
        <v>0</v>
      </c>
      <c r="F118" s="1035">
        <f t="shared" ref="F118:H120" si="93">IFERROR($D118*F144/100, 0)</f>
        <v>0</v>
      </c>
      <c r="G118" s="1036">
        <f t="shared" si="93"/>
        <v>0</v>
      </c>
      <c r="H118" s="1037">
        <f t="shared" si="93"/>
        <v>0</v>
      </c>
      <c r="I118" s="1123">
        <f t="shared" si="90"/>
        <v>0</v>
      </c>
      <c r="J118" s="1035">
        <f t="shared" ref="J118:M120" si="94">IFERROR($D118*J144/100, 0)</f>
        <v>0</v>
      </c>
      <c r="K118" s="1036">
        <f t="shared" si="94"/>
        <v>0</v>
      </c>
      <c r="L118" s="1037">
        <f t="shared" si="94"/>
        <v>0</v>
      </c>
      <c r="M118" s="1038">
        <f t="shared" si="94"/>
        <v>0</v>
      </c>
      <c r="N118" s="1193">
        <f t="shared" si="92"/>
        <v>0</v>
      </c>
      <c r="O118" s="1194">
        <f t="shared" ref="O118:Q120" si="95">IFERROR($D118*O144/100, 0)</f>
        <v>0</v>
      </c>
      <c r="P118" s="1195">
        <f t="shared" si="95"/>
        <v>0</v>
      </c>
      <c r="Q118" s="1122">
        <f t="shared" si="95"/>
        <v>0</v>
      </c>
    </row>
    <row r="119" spans="2:18" x14ac:dyDescent="0.25">
      <c r="B119" s="1048" t="s">
        <v>663</v>
      </c>
      <c r="C119" s="1049" t="s">
        <v>11</v>
      </c>
      <c r="D119" s="1192"/>
      <c r="E119" s="1122">
        <f t="shared" si="89"/>
        <v>0</v>
      </c>
      <c r="F119" s="1035">
        <f t="shared" si="93"/>
        <v>0</v>
      </c>
      <c r="G119" s="1036">
        <f t="shared" si="93"/>
        <v>0</v>
      </c>
      <c r="H119" s="1037">
        <f t="shared" si="93"/>
        <v>0</v>
      </c>
      <c r="I119" s="1123">
        <f t="shared" si="90"/>
        <v>0</v>
      </c>
      <c r="J119" s="1035">
        <f t="shared" si="94"/>
        <v>0</v>
      </c>
      <c r="K119" s="1036">
        <f t="shared" si="94"/>
        <v>0</v>
      </c>
      <c r="L119" s="1037">
        <f t="shared" si="94"/>
        <v>0</v>
      </c>
      <c r="M119" s="1038">
        <f t="shared" si="94"/>
        <v>0</v>
      </c>
      <c r="N119" s="1193">
        <f t="shared" si="92"/>
        <v>0</v>
      </c>
      <c r="O119" s="1194">
        <f t="shared" si="95"/>
        <v>0</v>
      </c>
      <c r="P119" s="1195">
        <f t="shared" si="95"/>
        <v>0</v>
      </c>
      <c r="Q119" s="1122">
        <f t="shared" si="95"/>
        <v>0</v>
      </c>
    </row>
    <row r="120" spans="2:18" x14ac:dyDescent="0.25">
      <c r="B120" s="1048" t="s">
        <v>664</v>
      </c>
      <c r="C120" s="1049" t="s">
        <v>13</v>
      </c>
      <c r="D120" s="1192"/>
      <c r="E120" s="1122">
        <f t="shared" si="89"/>
        <v>0</v>
      </c>
      <c r="F120" s="1035">
        <f t="shared" si="93"/>
        <v>0</v>
      </c>
      <c r="G120" s="1036">
        <f t="shared" si="93"/>
        <v>0</v>
      </c>
      <c r="H120" s="1037">
        <f t="shared" si="93"/>
        <v>0</v>
      </c>
      <c r="I120" s="1123">
        <f t="shared" si="90"/>
        <v>0</v>
      </c>
      <c r="J120" s="1035">
        <f t="shared" si="94"/>
        <v>0</v>
      </c>
      <c r="K120" s="1036">
        <f t="shared" si="94"/>
        <v>0</v>
      </c>
      <c r="L120" s="1037">
        <f t="shared" si="94"/>
        <v>0</v>
      </c>
      <c r="M120" s="1038">
        <f t="shared" si="94"/>
        <v>0</v>
      </c>
      <c r="N120" s="1193">
        <f t="shared" si="92"/>
        <v>0</v>
      </c>
      <c r="O120" s="1194">
        <f t="shared" si="95"/>
        <v>0</v>
      </c>
      <c r="P120" s="1195">
        <f t="shared" si="95"/>
        <v>0</v>
      </c>
      <c r="Q120" s="1122">
        <f t="shared" si="95"/>
        <v>0</v>
      </c>
    </row>
    <row r="121" spans="2:18" x14ac:dyDescent="0.25">
      <c r="B121" s="1050" t="s">
        <v>155</v>
      </c>
      <c r="C121" s="1196" t="s">
        <v>15</v>
      </c>
      <c r="D121" s="1188">
        <f>SUM(D122:D127)</f>
        <v>124.12255999999999</v>
      </c>
      <c r="E121" s="1026">
        <f t="shared" si="89"/>
        <v>47.725124319999992</v>
      </c>
      <c r="F121" s="1027">
        <f>SUM(F122:F127)</f>
        <v>2.8424066239999997</v>
      </c>
      <c r="G121" s="1028">
        <f>SUM(G122:G127)</f>
        <v>44.572411295999991</v>
      </c>
      <c r="H121" s="1029">
        <f>SUM(H122:H127)</f>
        <v>0.31030639999999998</v>
      </c>
      <c r="I121" s="1030">
        <f t="shared" si="90"/>
        <v>76.397435680000001</v>
      </c>
      <c r="J121" s="1027">
        <f t="shared" ref="J121:Q121" si="96">SUM(J122:J127)</f>
        <v>1.0674540159999999</v>
      </c>
      <c r="K121" s="1028">
        <f t="shared" si="96"/>
        <v>75.329981664000002</v>
      </c>
      <c r="L121" s="1029">
        <f t="shared" si="96"/>
        <v>0</v>
      </c>
      <c r="M121" s="1031">
        <f t="shared" si="96"/>
        <v>0</v>
      </c>
      <c r="N121" s="1189">
        <f t="shared" si="92"/>
        <v>0</v>
      </c>
      <c r="O121" s="1190">
        <f t="shared" si="96"/>
        <v>0</v>
      </c>
      <c r="P121" s="1191">
        <f t="shared" si="96"/>
        <v>0</v>
      </c>
      <c r="Q121" s="1026">
        <f t="shared" si="96"/>
        <v>0</v>
      </c>
      <c r="R121" s="618"/>
    </row>
    <row r="122" spans="2:18" x14ac:dyDescent="0.25">
      <c r="B122" s="1048" t="s">
        <v>498</v>
      </c>
      <c r="C122" s="1049" t="s">
        <v>17</v>
      </c>
      <c r="D122" s="1192">
        <v>124.12255999999999</v>
      </c>
      <c r="E122" s="1122">
        <f t="shared" si="89"/>
        <v>47.725124319999992</v>
      </c>
      <c r="F122" s="1035">
        <f t="shared" ref="F122:H127" si="97">IFERROR($D122*F147/100, 0)</f>
        <v>2.8424066239999997</v>
      </c>
      <c r="G122" s="1036">
        <f t="shared" si="97"/>
        <v>44.572411295999991</v>
      </c>
      <c r="H122" s="1037">
        <f t="shared" si="97"/>
        <v>0.31030639999999998</v>
      </c>
      <c r="I122" s="1123">
        <f t="shared" si="90"/>
        <v>76.397435680000001</v>
      </c>
      <c r="J122" s="1035">
        <f t="shared" ref="J122:Q127" si="98">IFERROR($D122*J147/100, 0)</f>
        <v>1.0674540159999999</v>
      </c>
      <c r="K122" s="1036">
        <f t="shared" si="98"/>
        <v>75.329981664000002</v>
      </c>
      <c r="L122" s="1037">
        <f t="shared" si="98"/>
        <v>0</v>
      </c>
      <c r="M122" s="1038">
        <f t="shared" si="98"/>
        <v>0</v>
      </c>
      <c r="N122" s="1193">
        <f t="shared" si="92"/>
        <v>0</v>
      </c>
      <c r="O122" s="1194">
        <f t="shared" ref="O122:Q126" si="99">IFERROR($D122*O147/100, 0)</f>
        <v>0</v>
      </c>
      <c r="P122" s="1195">
        <f t="shared" si="99"/>
        <v>0</v>
      </c>
      <c r="Q122" s="1122">
        <f t="shared" si="99"/>
        <v>0</v>
      </c>
    </row>
    <row r="123" spans="2:18" x14ac:dyDescent="0.25">
      <c r="B123" s="1048" t="s">
        <v>500</v>
      </c>
      <c r="C123" s="1049" t="s">
        <v>598</v>
      </c>
      <c r="D123" s="1192"/>
      <c r="E123" s="1122">
        <f t="shared" si="89"/>
        <v>0</v>
      </c>
      <c r="F123" s="1035">
        <f t="shared" si="97"/>
        <v>0</v>
      </c>
      <c r="G123" s="1036">
        <f t="shared" si="97"/>
        <v>0</v>
      </c>
      <c r="H123" s="1037">
        <f t="shared" si="97"/>
        <v>0</v>
      </c>
      <c r="I123" s="1123">
        <f t="shared" si="90"/>
        <v>0</v>
      </c>
      <c r="J123" s="1035">
        <f t="shared" si="98"/>
        <v>0</v>
      </c>
      <c r="K123" s="1036">
        <f t="shared" si="98"/>
        <v>0</v>
      </c>
      <c r="L123" s="1037">
        <f t="shared" si="98"/>
        <v>0</v>
      </c>
      <c r="M123" s="1038">
        <f t="shared" si="98"/>
        <v>0</v>
      </c>
      <c r="N123" s="1193">
        <f t="shared" si="92"/>
        <v>0</v>
      </c>
      <c r="O123" s="1194">
        <f t="shared" si="99"/>
        <v>0</v>
      </c>
      <c r="P123" s="1195">
        <f t="shared" si="99"/>
        <v>0</v>
      </c>
      <c r="Q123" s="1122">
        <f t="shared" si="99"/>
        <v>0</v>
      </c>
    </row>
    <row r="124" spans="2:18" x14ac:dyDescent="0.25">
      <c r="B124" s="1048" t="s">
        <v>665</v>
      </c>
      <c r="C124" s="1049" t="s">
        <v>23</v>
      </c>
      <c r="D124" s="1192"/>
      <c r="E124" s="1122">
        <f t="shared" si="89"/>
        <v>0</v>
      </c>
      <c r="F124" s="1035">
        <f t="shared" si="97"/>
        <v>0</v>
      </c>
      <c r="G124" s="1036">
        <f t="shared" si="97"/>
        <v>0</v>
      </c>
      <c r="H124" s="1037">
        <f t="shared" si="97"/>
        <v>0</v>
      </c>
      <c r="I124" s="1123">
        <f t="shared" si="90"/>
        <v>0</v>
      </c>
      <c r="J124" s="1035">
        <f t="shared" si="98"/>
        <v>0</v>
      </c>
      <c r="K124" s="1036">
        <f t="shared" si="98"/>
        <v>0</v>
      </c>
      <c r="L124" s="1037">
        <f t="shared" si="98"/>
        <v>0</v>
      </c>
      <c r="M124" s="1038">
        <f t="shared" si="98"/>
        <v>0</v>
      </c>
      <c r="N124" s="1193">
        <f t="shared" si="92"/>
        <v>0</v>
      </c>
      <c r="O124" s="1194">
        <f t="shared" si="99"/>
        <v>0</v>
      </c>
      <c r="P124" s="1195">
        <f t="shared" si="99"/>
        <v>0</v>
      </c>
      <c r="Q124" s="1122">
        <f t="shared" si="99"/>
        <v>0</v>
      </c>
    </row>
    <row r="125" spans="2:18" x14ac:dyDescent="0.25">
      <c r="B125" s="1048" t="s">
        <v>666</v>
      </c>
      <c r="C125" s="1049" t="s">
        <v>25</v>
      </c>
      <c r="D125" s="1192"/>
      <c r="E125" s="1122">
        <f t="shared" si="89"/>
        <v>0</v>
      </c>
      <c r="F125" s="1035">
        <f t="shared" si="97"/>
        <v>0</v>
      </c>
      <c r="G125" s="1036">
        <f t="shared" si="97"/>
        <v>0</v>
      </c>
      <c r="H125" s="1037">
        <f t="shared" si="97"/>
        <v>0</v>
      </c>
      <c r="I125" s="1123">
        <f t="shared" si="90"/>
        <v>0</v>
      </c>
      <c r="J125" s="1035">
        <f t="shared" si="98"/>
        <v>0</v>
      </c>
      <c r="K125" s="1036">
        <f t="shared" si="98"/>
        <v>0</v>
      </c>
      <c r="L125" s="1037">
        <f t="shared" si="98"/>
        <v>0</v>
      </c>
      <c r="M125" s="1038">
        <f t="shared" si="98"/>
        <v>0</v>
      </c>
      <c r="N125" s="1193">
        <f t="shared" si="92"/>
        <v>0</v>
      </c>
      <c r="O125" s="1194">
        <f t="shared" si="99"/>
        <v>0</v>
      </c>
      <c r="P125" s="1195">
        <f t="shared" si="99"/>
        <v>0</v>
      </c>
      <c r="Q125" s="1122">
        <f t="shared" si="99"/>
        <v>0</v>
      </c>
    </row>
    <row r="126" spans="2:18" x14ac:dyDescent="0.25">
      <c r="B126" s="1048" t="s">
        <v>667</v>
      </c>
      <c r="C126" s="1049" t="s">
        <v>27</v>
      </c>
      <c r="D126" s="1192"/>
      <c r="E126" s="1122">
        <f t="shared" si="89"/>
        <v>0</v>
      </c>
      <c r="F126" s="1035">
        <f t="shared" si="97"/>
        <v>0</v>
      </c>
      <c r="G126" s="1036">
        <f t="shared" si="97"/>
        <v>0</v>
      </c>
      <c r="H126" s="1037">
        <f t="shared" si="97"/>
        <v>0</v>
      </c>
      <c r="I126" s="1123">
        <f t="shared" si="90"/>
        <v>0</v>
      </c>
      <c r="J126" s="1035">
        <f t="shared" si="98"/>
        <v>0</v>
      </c>
      <c r="K126" s="1036">
        <f t="shared" si="98"/>
        <v>0</v>
      </c>
      <c r="L126" s="1037">
        <f t="shared" si="98"/>
        <v>0</v>
      </c>
      <c r="M126" s="1038">
        <f t="shared" si="98"/>
        <v>0</v>
      </c>
      <c r="N126" s="1193">
        <f t="shared" si="92"/>
        <v>0</v>
      </c>
      <c r="O126" s="1194">
        <f t="shared" si="99"/>
        <v>0</v>
      </c>
      <c r="P126" s="1195">
        <f t="shared" si="99"/>
        <v>0</v>
      </c>
      <c r="Q126" s="1122">
        <f t="shared" si="99"/>
        <v>0</v>
      </c>
    </row>
    <row r="127" spans="2:18" x14ac:dyDescent="0.25">
      <c r="B127" s="1033" t="s">
        <v>668</v>
      </c>
      <c r="C127" s="1034" t="s">
        <v>669</v>
      </c>
      <c r="D127" s="1192"/>
      <c r="E127" s="1122">
        <f t="shared" si="89"/>
        <v>0</v>
      </c>
      <c r="F127" s="1035">
        <f t="shared" si="97"/>
        <v>0</v>
      </c>
      <c r="G127" s="1036">
        <f t="shared" si="97"/>
        <v>0</v>
      </c>
      <c r="H127" s="1037">
        <f t="shared" si="97"/>
        <v>0</v>
      </c>
      <c r="I127" s="1123">
        <f t="shared" si="90"/>
        <v>0</v>
      </c>
      <c r="J127" s="1035">
        <f t="shared" si="98"/>
        <v>0</v>
      </c>
      <c r="K127" s="1036">
        <f t="shared" si="98"/>
        <v>0</v>
      </c>
      <c r="L127" s="1037">
        <f t="shared" si="98"/>
        <v>0</v>
      </c>
      <c r="M127" s="1038">
        <f t="shared" si="98"/>
        <v>0</v>
      </c>
      <c r="N127" s="1193">
        <f t="shared" si="92"/>
        <v>0</v>
      </c>
      <c r="O127" s="1194">
        <f t="shared" si="98"/>
        <v>0</v>
      </c>
      <c r="P127" s="1195">
        <f t="shared" si="98"/>
        <v>0</v>
      </c>
      <c r="Q127" s="1122">
        <f t="shared" si="98"/>
        <v>0</v>
      </c>
    </row>
    <row r="128" spans="2:18" x14ac:dyDescent="0.25">
      <c r="B128" s="1023" t="s">
        <v>157</v>
      </c>
      <c r="C128" s="1197" t="s">
        <v>31</v>
      </c>
      <c r="D128" s="1188">
        <f>D129</f>
        <v>0.75785000000000002</v>
      </c>
      <c r="E128" s="1026">
        <f t="shared" si="89"/>
        <v>0.54868340000000004</v>
      </c>
      <c r="F128" s="1027">
        <f>F129</f>
        <v>7.2677814999999993E-2</v>
      </c>
      <c r="G128" s="1028">
        <f>G129</f>
        <v>0.451451245</v>
      </c>
      <c r="H128" s="1029">
        <f>H129</f>
        <v>2.4554340000000004E-2</v>
      </c>
      <c r="I128" s="1030">
        <f t="shared" si="90"/>
        <v>0.20719619000000003</v>
      </c>
      <c r="J128" s="1027">
        <f t="shared" ref="J128:Q128" si="100">J129</f>
        <v>8.578862000000001E-2</v>
      </c>
      <c r="K128" s="1028">
        <f t="shared" si="100"/>
        <v>0.12110443</v>
      </c>
      <c r="L128" s="1029">
        <f t="shared" si="100"/>
        <v>3.0314000000000003E-4</v>
      </c>
      <c r="M128" s="1031">
        <f t="shared" si="100"/>
        <v>0</v>
      </c>
      <c r="N128" s="1189">
        <f t="shared" si="92"/>
        <v>1.9704100000000001E-3</v>
      </c>
      <c r="O128" s="1190">
        <f t="shared" si="100"/>
        <v>1.9704100000000001E-3</v>
      </c>
      <c r="P128" s="1191">
        <f t="shared" si="100"/>
        <v>0</v>
      </c>
      <c r="Q128" s="1026">
        <f t="shared" si="100"/>
        <v>0</v>
      </c>
      <c r="R128" s="618"/>
    </row>
    <row r="129" spans="2:18" x14ac:dyDescent="0.25">
      <c r="B129" s="1033" t="s">
        <v>501</v>
      </c>
      <c r="C129" s="1198" t="s">
        <v>670</v>
      </c>
      <c r="D129" s="1192">
        <v>0.75785000000000002</v>
      </c>
      <c r="E129" s="1122">
        <f t="shared" si="89"/>
        <v>0.54868340000000004</v>
      </c>
      <c r="F129" s="1035">
        <f>IFERROR($D129*F153/100, 0)</f>
        <v>7.2677814999999993E-2</v>
      </c>
      <c r="G129" s="1036">
        <f>IFERROR($D129*G153/100, 0)</f>
        <v>0.451451245</v>
      </c>
      <c r="H129" s="1037">
        <f>IFERROR($D129*H153/100, 0)</f>
        <v>2.4554340000000004E-2</v>
      </c>
      <c r="I129" s="1123">
        <f t="shared" si="90"/>
        <v>0.20719619000000003</v>
      </c>
      <c r="J129" s="1035">
        <f t="shared" ref="J129:Q129" si="101">IFERROR($D129*J153/100, 0)</f>
        <v>8.578862000000001E-2</v>
      </c>
      <c r="K129" s="1036">
        <f t="shared" si="101"/>
        <v>0.12110443</v>
      </c>
      <c r="L129" s="1037">
        <f t="shared" si="101"/>
        <v>3.0314000000000003E-4</v>
      </c>
      <c r="M129" s="1038">
        <f t="shared" si="101"/>
        <v>0</v>
      </c>
      <c r="N129" s="1193">
        <f t="shared" si="92"/>
        <v>1.9704100000000001E-3</v>
      </c>
      <c r="O129" s="1194">
        <f t="shared" si="101"/>
        <v>1.9704100000000001E-3</v>
      </c>
      <c r="P129" s="1195">
        <f t="shared" si="101"/>
        <v>0</v>
      </c>
      <c r="Q129" s="1122">
        <f t="shared" si="101"/>
        <v>0</v>
      </c>
    </row>
    <row r="130" spans="2:18" x14ac:dyDescent="0.25">
      <c r="B130" s="1023" t="s">
        <v>159</v>
      </c>
      <c r="C130" s="1197" t="s">
        <v>37</v>
      </c>
      <c r="D130" s="1188">
        <f>D131+D135</f>
        <v>0.35535</v>
      </c>
      <c r="E130" s="1026">
        <f t="shared" si="89"/>
        <v>0.13968808499999999</v>
      </c>
      <c r="F130" s="1027">
        <f>F131+F135</f>
        <v>1.8584805000000003E-2</v>
      </c>
      <c r="G130" s="1028">
        <f>G131+G135</f>
        <v>3.8235659999999998E-2</v>
      </c>
      <c r="H130" s="1029">
        <f>H131+H135</f>
        <v>8.2867619999999989E-2</v>
      </c>
      <c r="I130" s="1030">
        <f t="shared" si="90"/>
        <v>0.21566191500000001</v>
      </c>
      <c r="J130" s="1027">
        <f t="shared" ref="J130:Q130" si="102">J131+J135</f>
        <v>0.14476959</v>
      </c>
      <c r="K130" s="1028">
        <f t="shared" si="102"/>
        <v>6.5952959999999991E-2</v>
      </c>
      <c r="L130" s="1029">
        <f t="shared" si="102"/>
        <v>4.9393649999999994E-3</v>
      </c>
      <c r="M130" s="1031">
        <f t="shared" si="102"/>
        <v>0</v>
      </c>
      <c r="N130" s="1189">
        <f t="shared" si="92"/>
        <v>0</v>
      </c>
      <c r="O130" s="1190">
        <f t="shared" si="102"/>
        <v>0</v>
      </c>
      <c r="P130" s="1191">
        <f t="shared" si="102"/>
        <v>0</v>
      </c>
      <c r="Q130" s="1026">
        <f t="shared" si="102"/>
        <v>0</v>
      </c>
      <c r="R130" s="618"/>
    </row>
    <row r="131" spans="2:18" x14ac:dyDescent="0.25">
      <c r="B131" s="1033" t="s">
        <v>502</v>
      </c>
      <c r="C131" s="1198" t="s">
        <v>39</v>
      </c>
      <c r="D131" s="1192"/>
      <c r="E131" s="1122">
        <f t="shared" si="89"/>
        <v>0</v>
      </c>
      <c r="F131" s="1035">
        <f>IFERROR($D131*F154/100, 0)</f>
        <v>0</v>
      </c>
      <c r="G131" s="1036">
        <f>IFERROR($D131*G154/100, 0)</f>
        <v>0</v>
      </c>
      <c r="H131" s="1037">
        <f>IFERROR($D131*H154/100, 0)</f>
        <v>0</v>
      </c>
      <c r="I131" s="1123">
        <f t="shared" si="90"/>
        <v>0</v>
      </c>
      <c r="J131" s="1035">
        <f>IFERROR($D131*J154/100, 0)</f>
        <v>0</v>
      </c>
      <c r="K131" s="1036">
        <f>IFERROR($D131*K154/100, 0)</f>
        <v>0</v>
      </c>
      <c r="L131" s="1037">
        <f>IFERROR($D131*L154/100, 0)</f>
        <v>0</v>
      </c>
      <c r="M131" s="1038">
        <f>IFERROR($D131*M154/100, 0)</f>
        <v>0</v>
      </c>
      <c r="N131" s="1193">
        <f t="shared" si="92"/>
        <v>0</v>
      </c>
      <c r="O131" s="1194">
        <f>IFERROR($D131*O154/100, 0)</f>
        <v>0</v>
      </c>
      <c r="P131" s="1195">
        <f>IFERROR($D131*P154/100, 0)</f>
        <v>0</v>
      </c>
      <c r="Q131" s="1122">
        <f>IFERROR($D131*Q154/100, 0)</f>
        <v>0</v>
      </c>
    </row>
    <row r="132" spans="2:18" x14ac:dyDescent="0.25">
      <c r="B132" s="1048" t="s">
        <v>503</v>
      </c>
      <c r="C132" s="1063" t="s">
        <v>42</v>
      </c>
      <c r="D132" s="1192"/>
      <c r="E132" s="1122">
        <f t="shared" ref="E132:E134" si="103">SUM(F132:H132)</f>
        <v>0</v>
      </c>
      <c r="F132" s="1035">
        <f t="shared" ref="F132:H135" si="104">IFERROR($D132*F155/100, 0)</f>
        <v>0</v>
      </c>
      <c r="G132" s="1036">
        <f t="shared" si="104"/>
        <v>0</v>
      </c>
      <c r="H132" s="1037">
        <f t="shared" si="104"/>
        <v>0</v>
      </c>
      <c r="I132" s="1123">
        <f t="shared" ref="I132:I134" si="105">SUM(J132:L132)</f>
        <v>0</v>
      </c>
      <c r="J132" s="1035">
        <f t="shared" ref="J132:M135" si="106">IFERROR($D132*J155/100, 0)</f>
        <v>0</v>
      </c>
      <c r="K132" s="1036">
        <f t="shared" si="106"/>
        <v>0</v>
      </c>
      <c r="L132" s="1037">
        <f t="shared" si="106"/>
        <v>0</v>
      </c>
      <c r="M132" s="1038">
        <f t="shared" si="106"/>
        <v>0</v>
      </c>
      <c r="N132" s="1193">
        <f t="shared" ref="N132:N134" si="107">SUM(O132:P132)</f>
        <v>0</v>
      </c>
      <c r="O132" s="1194">
        <f t="shared" ref="O132:Q135" si="108">IFERROR($D132*O155/100, 0)</f>
        <v>0</v>
      </c>
      <c r="P132" s="1195">
        <f t="shared" si="108"/>
        <v>0</v>
      </c>
      <c r="Q132" s="1122">
        <f t="shared" si="108"/>
        <v>0</v>
      </c>
    </row>
    <row r="133" spans="2:18" x14ac:dyDescent="0.25">
      <c r="B133" s="1048" t="s">
        <v>504</v>
      </c>
      <c r="C133" s="1063" t="s">
        <v>45</v>
      </c>
      <c r="D133" s="1192"/>
      <c r="E133" s="1122">
        <f t="shared" si="103"/>
        <v>0</v>
      </c>
      <c r="F133" s="1035">
        <f t="shared" si="104"/>
        <v>0</v>
      </c>
      <c r="G133" s="1036">
        <f t="shared" si="104"/>
        <v>0</v>
      </c>
      <c r="H133" s="1037">
        <f t="shared" si="104"/>
        <v>0</v>
      </c>
      <c r="I133" s="1123">
        <f t="shared" si="105"/>
        <v>0</v>
      </c>
      <c r="J133" s="1035">
        <f t="shared" si="106"/>
        <v>0</v>
      </c>
      <c r="K133" s="1036">
        <f t="shared" si="106"/>
        <v>0</v>
      </c>
      <c r="L133" s="1037">
        <f t="shared" si="106"/>
        <v>0</v>
      </c>
      <c r="M133" s="1038">
        <f t="shared" si="106"/>
        <v>0</v>
      </c>
      <c r="N133" s="1193">
        <f t="shared" si="107"/>
        <v>0</v>
      </c>
      <c r="O133" s="1194">
        <f t="shared" si="108"/>
        <v>0</v>
      </c>
      <c r="P133" s="1195">
        <f t="shared" si="108"/>
        <v>0</v>
      </c>
      <c r="Q133" s="1122">
        <f t="shared" si="108"/>
        <v>0</v>
      </c>
    </row>
    <row r="134" spans="2:18" ht="26.25" x14ac:dyDescent="0.25">
      <c r="B134" s="1048" t="s">
        <v>505</v>
      </c>
      <c r="C134" s="1063" t="s">
        <v>47</v>
      </c>
      <c r="D134" s="1192"/>
      <c r="E134" s="1122">
        <f t="shared" si="103"/>
        <v>0</v>
      </c>
      <c r="F134" s="1035">
        <f t="shared" si="104"/>
        <v>0</v>
      </c>
      <c r="G134" s="1036">
        <f t="shared" si="104"/>
        <v>0</v>
      </c>
      <c r="H134" s="1037">
        <f t="shared" si="104"/>
        <v>0</v>
      </c>
      <c r="I134" s="1123">
        <f t="shared" si="105"/>
        <v>0</v>
      </c>
      <c r="J134" s="1035">
        <f t="shared" si="106"/>
        <v>0</v>
      </c>
      <c r="K134" s="1036">
        <f t="shared" si="106"/>
        <v>0</v>
      </c>
      <c r="L134" s="1037">
        <f t="shared" si="106"/>
        <v>0</v>
      </c>
      <c r="M134" s="1038">
        <f t="shared" si="106"/>
        <v>0</v>
      </c>
      <c r="N134" s="1193">
        <f t="shared" si="107"/>
        <v>0</v>
      </c>
      <c r="O134" s="1194">
        <f t="shared" si="108"/>
        <v>0</v>
      </c>
      <c r="P134" s="1195">
        <f t="shared" si="108"/>
        <v>0</v>
      </c>
      <c r="Q134" s="1122">
        <f t="shared" si="108"/>
        <v>0</v>
      </c>
    </row>
    <row r="135" spans="2:18" ht="26.25" x14ac:dyDescent="0.25">
      <c r="B135" s="1033" t="s">
        <v>506</v>
      </c>
      <c r="C135" s="1125" t="s">
        <v>608</v>
      </c>
      <c r="D135" s="1192">
        <v>0.35535</v>
      </c>
      <c r="E135" s="1122">
        <f t="shared" si="89"/>
        <v>0.13968808499999999</v>
      </c>
      <c r="F135" s="1035">
        <f t="shared" si="104"/>
        <v>1.8584805000000003E-2</v>
      </c>
      <c r="G135" s="1036">
        <f t="shared" si="104"/>
        <v>3.8235659999999998E-2</v>
      </c>
      <c r="H135" s="1037">
        <f t="shared" si="104"/>
        <v>8.2867619999999989E-2</v>
      </c>
      <c r="I135" s="1123">
        <f t="shared" si="90"/>
        <v>0.21566191500000001</v>
      </c>
      <c r="J135" s="1035">
        <f t="shared" si="106"/>
        <v>0.14476959</v>
      </c>
      <c r="K135" s="1036">
        <f t="shared" si="106"/>
        <v>6.5952959999999991E-2</v>
      </c>
      <c r="L135" s="1037">
        <f t="shared" si="106"/>
        <v>4.9393649999999994E-3</v>
      </c>
      <c r="M135" s="1038">
        <f t="shared" si="106"/>
        <v>0</v>
      </c>
      <c r="N135" s="1193">
        <f t="shared" si="92"/>
        <v>0</v>
      </c>
      <c r="O135" s="1194">
        <f t="shared" si="108"/>
        <v>0</v>
      </c>
      <c r="P135" s="1195">
        <f t="shared" si="108"/>
        <v>0</v>
      </c>
      <c r="Q135" s="1122">
        <f t="shared" si="108"/>
        <v>0</v>
      </c>
    </row>
    <row r="136" spans="2:18" x14ac:dyDescent="0.25">
      <c r="B136" s="1023" t="s">
        <v>161</v>
      </c>
      <c r="C136" s="1065" t="s">
        <v>53</v>
      </c>
      <c r="D136" s="1199">
        <f>D137+D138</f>
        <v>8.1074599999999997</v>
      </c>
      <c r="E136" s="1066">
        <f t="shared" si="89"/>
        <v>2.8293907569999996</v>
      </c>
      <c r="F136" s="1067">
        <f>F137+F138</f>
        <v>0.90125024799999998</v>
      </c>
      <c r="G136" s="1068">
        <f>G137+G138</f>
        <v>0.88501874999999997</v>
      </c>
      <c r="H136" s="1069">
        <f>H137+H138</f>
        <v>1.0431217589999999</v>
      </c>
      <c r="I136" s="1070">
        <f t="shared" si="90"/>
        <v>2.6990251179999998</v>
      </c>
      <c r="J136" s="1067">
        <f t="shared" ref="J136:Q136" si="109">J137+J138</f>
        <v>0.88501874999999997</v>
      </c>
      <c r="K136" s="1068">
        <f t="shared" si="109"/>
        <v>0.92898761799999996</v>
      </c>
      <c r="L136" s="1069">
        <f t="shared" si="109"/>
        <v>0.88501874999999997</v>
      </c>
      <c r="M136" s="1071">
        <f t="shared" si="109"/>
        <v>0</v>
      </c>
      <c r="N136" s="1155">
        <f t="shared" si="92"/>
        <v>1.3957972819999998</v>
      </c>
      <c r="O136" s="1200">
        <f t="shared" si="109"/>
        <v>1.3957972819999998</v>
      </c>
      <c r="P136" s="1201">
        <f t="shared" si="109"/>
        <v>0</v>
      </c>
      <c r="Q136" s="1066">
        <f t="shared" si="109"/>
        <v>1.183246843</v>
      </c>
      <c r="R136" s="618"/>
    </row>
    <row r="137" spans="2:18" x14ac:dyDescent="0.25">
      <c r="B137" s="1073" t="s">
        <v>671</v>
      </c>
      <c r="C137" s="1074" t="s">
        <v>55</v>
      </c>
      <c r="D137" s="1202">
        <v>7.0801499999999997</v>
      </c>
      <c r="E137" s="1122">
        <f t="shared" si="89"/>
        <v>2.6550562499999999</v>
      </c>
      <c r="F137" s="1035">
        <f t="shared" ref="F137:H138" si="110">IFERROR($D137*F159/100, 0)</f>
        <v>0.88501874999999997</v>
      </c>
      <c r="G137" s="1036">
        <f t="shared" si="110"/>
        <v>0.88501874999999997</v>
      </c>
      <c r="H137" s="1037">
        <f t="shared" si="110"/>
        <v>0.88501874999999997</v>
      </c>
      <c r="I137" s="1123">
        <f t="shared" si="90"/>
        <v>2.6550562499999999</v>
      </c>
      <c r="J137" s="1035">
        <f t="shared" ref="J137:M138" si="111">IFERROR($D137*J159/100, 0)</f>
        <v>0.88501874999999997</v>
      </c>
      <c r="K137" s="1036">
        <f t="shared" si="111"/>
        <v>0.88501874999999997</v>
      </c>
      <c r="L137" s="1037">
        <f t="shared" si="111"/>
        <v>0.88501874999999997</v>
      </c>
      <c r="M137" s="1038">
        <f t="shared" si="111"/>
        <v>0</v>
      </c>
      <c r="N137" s="1193">
        <f t="shared" si="92"/>
        <v>0.88501874999999997</v>
      </c>
      <c r="O137" s="1194">
        <f t="shared" ref="O137:Q138" si="112">IFERROR($D137*O159/100, 0)</f>
        <v>0.88501874999999997</v>
      </c>
      <c r="P137" s="1195">
        <f t="shared" si="112"/>
        <v>0</v>
      </c>
      <c r="Q137" s="1122">
        <f t="shared" si="112"/>
        <v>0.88501874999999997</v>
      </c>
    </row>
    <row r="138" spans="2:18" x14ac:dyDescent="0.25">
      <c r="B138" s="1073" t="s">
        <v>672</v>
      </c>
      <c r="C138" s="1083" t="s">
        <v>673</v>
      </c>
      <c r="D138" s="1202">
        <v>1.0273099999999999</v>
      </c>
      <c r="E138" s="1122">
        <f t="shared" si="89"/>
        <v>0.174334507</v>
      </c>
      <c r="F138" s="1035">
        <f t="shared" si="110"/>
        <v>1.6231498E-2</v>
      </c>
      <c r="G138" s="1036">
        <f t="shared" si="110"/>
        <v>0</v>
      </c>
      <c r="H138" s="1037">
        <f t="shared" si="110"/>
        <v>0.15810300899999999</v>
      </c>
      <c r="I138" s="1123">
        <f t="shared" si="90"/>
        <v>4.3968868000000001E-2</v>
      </c>
      <c r="J138" s="1035">
        <f t="shared" si="111"/>
        <v>0</v>
      </c>
      <c r="K138" s="1036">
        <f t="shared" si="111"/>
        <v>4.3968868000000001E-2</v>
      </c>
      <c r="L138" s="1037">
        <f t="shared" si="111"/>
        <v>0</v>
      </c>
      <c r="M138" s="1038">
        <f t="shared" si="111"/>
        <v>0</v>
      </c>
      <c r="N138" s="1193">
        <f t="shared" si="92"/>
        <v>0.5107785319999999</v>
      </c>
      <c r="O138" s="1194">
        <f t="shared" si="112"/>
        <v>0.5107785319999999</v>
      </c>
      <c r="P138" s="1195">
        <f t="shared" si="112"/>
        <v>0</v>
      </c>
      <c r="Q138" s="1122">
        <f t="shared" si="112"/>
        <v>0.29822809299999997</v>
      </c>
    </row>
    <row r="139" spans="2:18" x14ac:dyDescent="0.25">
      <c r="B139" s="1088" t="s">
        <v>163</v>
      </c>
      <c r="C139" s="1089" t="s">
        <v>609</v>
      </c>
      <c r="D139" s="1199">
        <f>SUM(D140:D142)</f>
        <v>5.14975</v>
      </c>
      <c r="E139" s="1066">
        <f t="shared" si="89"/>
        <v>0.51630260554999996</v>
      </c>
      <c r="F139" s="1067">
        <f>F140+F141+F142</f>
        <v>0</v>
      </c>
      <c r="G139" s="1068">
        <f>G140+G141+G142</f>
        <v>0</v>
      </c>
      <c r="H139" s="1069">
        <f>H140+H141+H142</f>
        <v>0.51630260554999996</v>
      </c>
      <c r="I139" s="1070">
        <f t="shared" si="90"/>
        <v>0.51630260554999996</v>
      </c>
      <c r="J139" s="1067">
        <f t="shared" ref="J139:Q139" si="113">J140+J141+J142</f>
        <v>0</v>
      </c>
      <c r="K139" s="1068">
        <f t="shared" si="113"/>
        <v>0.51630260554999996</v>
      </c>
      <c r="L139" s="1069">
        <f t="shared" si="113"/>
        <v>0</v>
      </c>
      <c r="M139" s="1071">
        <f t="shared" si="113"/>
        <v>0</v>
      </c>
      <c r="N139" s="1155">
        <f t="shared" si="92"/>
        <v>4.1171447889000001</v>
      </c>
      <c r="O139" s="1203">
        <f t="shared" ref="O139:P139" si="114">SUM(O140:O142)</f>
        <v>4.1171447889000001</v>
      </c>
      <c r="P139" s="1204">
        <f t="shared" si="114"/>
        <v>0</v>
      </c>
      <c r="Q139" s="1066">
        <f t="shared" si="113"/>
        <v>0</v>
      </c>
      <c r="R139" s="618"/>
    </row>
    <row r="140" spans="2:18" x14ac:dyDescent="0.25">
      <c r="B140" s="1090" t="s">
        <v>507</v>
      </c>
      <c r="C140" s="1091" t="s">
        <v>1369</v>
      </c>
      <c r="D140" s="1205">
        <v>5.14975</v>
      </c>
      <c r="E140" s="1122">
        <f t="shared" si="89"/>
        <v>0.51630260554999996</v>
      </c>
      <c r="F140" s="1035">
        <f t="shared" ref="F140:H142" si="115">IFERROR($D140*F161/100, 0)</f>
        <v>0</v>
      </c>
      <c r="G140" s="1036">
        <f t="shared" si="115"/>
        <v>0</v>
      </c>
      <c r="H140" s="1037">
        <f t="shared" si="115"/>
        <v>0.51630260554999996</v>
      </c>
      <c r="I140" s="1123">
        <f t="shared" si="90"/>
        <v>0.51630260554999996</v>
      </c>
      <c r="J140" s="1035">
        <f t="shared" ref="J140:M142" si="116">IFERROR($D140*J161/100, 0)</f>
        <v>0</v>
      </c>
      <c r="K140" s="1036">
        <f t="shared" si="116"/>
        <v>0.51630260554999996</v>
      </c>
      <c r="L140" s="1037">
        <f t="shared" si="116"/>
        <v>0</v>
      </c>
      <c r="M140" s="1038">
        <f t="shared" si="116"/>
        <v>0</v>
      </c>
      <c r="N140" s="1193">
        <f t="shared" si="92"/>
        <v>4.1171447889000001</v>
      </c>
      <c r="O140" s="1194">
        <f t="shared" ref="O140:Q142" si="117">IFERROR($D140*O161/100, 0)</f>
        <v>4.1171447889000001</v>
      </c>
      <c r="P140" s="1195">
        <f t="shared" si="117"/>
        <v>0</v>
      </c>
      <c r="Q140" s="1122">
        <f t="shared" si="117"/>
        <v>0</v>
      </c>
    </row>
    <row r="141" spans="2:18" x14ac:dyDescent="0.25">
      <c r="B141" s="1073" t="s">
        <v>508</v>
      </c>
      <c r="C141" s="1091" t="s">
        <v>610</v>
      </c>
      <c r="D141" s="1205"/>
      <c r="E141" s="1122">
        <f t="shared" si="89"/>
        <v>0</v>
      </c>
      <c r="F141" s="1035">
        <f t="shared" si="115"/>
        <v>0</v>
      </c>
      <c r="G141" s="1036">
        <f t="shared" si="115"/>
        <v>0</v>
      </c>
      <c r="H141" s="1037">
        <f t="shared" si="115"/>
        <v>0</v>
      </c>
      <c r="I141" s="1123">
        <f t="shared" si="90"/>
        <v>0</v>
      </c>
      <c r="J141" s="1035">
        <f t="shared" si="116"/>
        <v>0</v>
      </c>
      <c r="K141" s="1036">
        <f t="shared" si="116"/>
        <v>0</v>
      </c>
      <c r="L141" s="1037">
        <f t="shared" si="116"/>
        <v>0</v>
      </c>
      <c r="M141" s="1038">
        <f t="shared" si="116"/>
        <v>0</v>
      </c>
      <c r="N141" s="1193">
        <f t="shared" si="92"/>
        <v>0</v>
      </c>
      <c r="O141" s="1194">
        <f t="shared" si="117"/>
        <v>0</v>
      </c>
      <c r="P141" s="1195">
        <f t="shared" si="117"/>
        <v>0</v>
      </c>
      <c r="Q141" s="1122">
        <f t="shared" si="117"/>
        <v>0</v>
      </c>
    </row>
    <row r="142" spans="2:18" x14ac:dyDescent="0.25">
      <c r="B142" s="1130" t="s">
        <v>509</v>
      </c>
      <c r="C142" s="1091" t="s">
        <v>610</v>
      </c>
      <c r="D142" s="1192"/>
      <c r="E142" s="1122">
        <f t="shared" si="89"/>
        <v>0</v>
      </c>
      <c r="F142" s="1035">
        <f t="shared" si="115"/>
        <v>0</v>
      </c>
      <c r="G142" s="1036">
        <f t="shared" si="115"/>
        <v>0</v>
      </c>
      <c r="H142" s="1037">
        <f t="shared" si="115"/>
        <v>0</v>
      </c>
      <c r="I142" s="1123">
        <f t="shared" si="90"/>
        <v>0</v>
      </c>
      <c r="J142" s="1035">
        <f t="shared" si="116"/>
        <v>0</v>
      </c>
      <c r="K142" s="1036">
        <f t="shared" si="116"/>
        <v>0</v>
      </c>
      <c r="L142" s="1037">
        <f t="shared" si="116"/>
        <v>0</v>
      </c>
      <c r="M142" s="1038">
        <f t="shared" si="116"/>
        <v>0</v>
      </c>
      <c r="N142" s="1193">
        <f t="shared" si="92"/>
        <v>0</v>
      </c>
      <c r="O142" s="1194">
        <f t="shared" si="117"/>
        <v>0</v>
      </c>
      <c r="P142" s="1195">
        <f t="shared" si="117"/>
        <v>0</v>
      </c>
      <c r="Q142" s="1122">
        <f t="shared" si="117"/>
        <v>0</v>
      </c>
    </row>
    <row r="143" spans="2:18" ht="74.25" customHeight="1" thickBot="1" x14ac:dyDescent="0.3">
      <c r="B143" s="1000" t="s">
        <v>197</v>
      </c>
      <c r="C143" s="1007" t="s">
        <v>674</v>
      </c>
      <c r="D143" s="1206" t="s">
        <v>245</v>
      </c>
      <c r="E143" s="1003" t="s">
        <v>246</v>
      </c>
      <c r="F143" s="1004" t="s">
        <v>247</v>
      </c>
      <c r="G143" s="1005" t="s">
        <v>248</v>
      </c>
      <c r="H143" s="1006" t="s">
        <v>249</v>
      </c>
      <c r="I143" s="1007" t="s">
        <v>250</v>
      </c>
      <c r="J143" s="1004" t="s">
        <v>251</v>
      </c>
      <c r="K143" s="1005" t="s">
        <v>252</v>
      </c>
      <c r="L143" s="1008" t="s">
        <v>253</v>
      </c>
      <c r="M143" s="1009" t="s">
        <v>254</v>
      </c>
      <c r="N143" s="1010" t="s">
        <v>255</v>
      </c>
      <c r="O143" s="1011" t="s">
        <v>256</v>
      </c>
      <c r="P143" s="1011" t="s">
        <v>257</v>
      </c>
      <c r="Q143" s="1012" t="s">
        <v>1042</v>
      </c>
    </row>
    <row r="144" spans="2:18" x14ac:dyDescent="0.25">
      <c r="B144" s="1207" t="s">
        <v>199</v>
      </c>
      <c r="C144" s="1208" t="s">
        <v>675</v>
      </c>
      <c r="D144" s="1042">
        <f t="shared" ref="D144:D164" si="118">E144+I144+M144+N144+Q144</f>
        <v>0</v>
      </c>
      <c r="E144" s="1209">
        <f t="shared" ref="E144:E164" si="119">SUM(F144:H144)</f>
        <v>0</v>
      </c>
      <c r="F144" s="1142"/>
      <c r="G144" s="1143"/>
      <c r="H144" s="1144"/>
      <c r="I144" s="1141">
        <f t="shared" ref="I144:I164" si="120">SUM(J144:L144)</f>
        <v>0</v>
      </c>
      <c r="J144" s="1151"/>
      <c r="K144" s="1152"/>
      <c r="L144" s="1153"/>
      <c r="M144" s="1145"/>
      <c r="N144" s="1146">
        <f>SUM(O144:P144)</f>
        <v>0</v>
      </c>
      <c r="O144" s="1143"/>
      <c r="P144" s="1144"/>
      <c r="Q144" s="1147"/>
      <c r="R144" s="33"/>
    </row>
    <row r="145" spans="2:17" x14ac:dyDescent="0.25">
      <c r="B145" s="1158" t="s">
        <v>201</v>
      </c>
      <c r="C145" s="1159" t="s">
        <v>676</v>
      </c>
      <c r="D145" s="1042">
        <f t="shared" si="118"/>
        <v>0</v>
      </c>
      <c r="E145" s="1210">
        <f t="shared" si="119"/>
        <v>0</v>
      </c>
      <c r="F145" s="1151"/>
      <c r="G145" s="1152"/>
      <c r="H145" s="1153"/>
      <c r="I145" s="1150">
        <f t="shared" si="120"/>
        <v>0</v>
      </c>
      <c r="J145" s="1151"/>
      <c r="K145" s="1152"/>
      <c r="L145" s="1153"/>
      <c r="M145" s="1154"/>
      <c r="N145" s="1155">
        <f t="shared" ref="N145:N163" si="121">SUM(O145:P145)</f>
        <v>0</v>
      </c>
      <c r="O145" s="1152"/>
      <c r="P145" s="1153"/>
      <c r="Q145" s="1156"/>
    </row>
    <row r="146" spans="2:17" x14ac:dyDescent="0.25">
      <c r="B146" s="1158" t="s">
        <v>209</v>
      </c>
      <c r="C146" s="1159" t="s">
        <v>677</v>
      </c>
      <c r="D146" s="1042">
        <f t="shared" si="118"/>
        <v>0</v>
      </c>
      <c r="E146" s="1210">
        <f t="shared" si="119"/>
        <v>0</v>
      </c>
      <c r="F146" s="1151"/>
      <c r="G146" s="1152"/>
      <c r="H146" s="1153"/>
      <c r="I146" s="1150">
        <f t="shared" si="120"/>
        <v>0</v>
      </c>
      <c r="J146" s="1151"/>
      <c r="K146" s="1152"/>
      <c r="L146" s="1153"/>
      <c r="M146" s="1154"/>
      <c r="N146" s="1155">
        <f t="shared" si="121"/>
        <v>0</v>
      </c>
      <c r="O146" s="1152"/>
      <c r="P146" s="1153"/>
      <c r="Q146" s="1156"/>
    </row>
    <row r="147" spans="2:17" x14ac:dyDescent="0.25">
      <c r="B147" s="1160" t="s">
        <v>678</v>
      </c>
      <c r="C147" s="1159" t="s">
        <v>1043</v>
      </c>
      <c r="D147" s="1042">
        <f t="shared" si="118"/>
        <v>100</v>
      </c>
      <c r="E147" s="1210">
        <f t="shared" si="119"/>
        <v>38.449999999999996</v>
      </c>
      <c r="F147" s="1151">
        <v>2.29</v>
      </c>
      <c r="G147" s="1152">
        <v>35.909999999999997</v>
      </c>
      <c r="H147" s="1153">
        <v>0.25</v>
      </c>
      <c r="I147" s="1150">
        <f t="shared" si="120"/>
        <v>61.55</v>
      </c>
      <c r="J147" s="1151">
        <v>0.86</v>
      </c>
      <c r="K147" s="1152">
        <v>60.69</v>
      </c>
      <c r="L147" s="1153"/>
      <c r="M147" s="1154"/>
      <c r="N147" s="1155">
        <f t="shared" si="121"/>
        <v>0</v>
      </c>
      <c r="O147" s="1152"/>
      <c r="P147" s="1153"/>
      <c r="Q147" s="1156"/>
    </row>
    <row r="148" spans="2:17" x14ac:dyDescent="0.25">
      <c r="B148" s="1158" t="s">
        <v>680</v>
      </c>
      <c r="C148" s="1159" t="s">
        <v>681</v>
      </c>
      <c r="D148" s="1042">
        <f t="shared" si="118"/>
        <v>0</v>
      </c>
      <c r="E148" s="1210">
        <f t="shared" si="119"/>
        <v>0</v>
      </c>
      <c r="F148" s="1151"/>
      <c r="G148" s="1152"/>
      <c r="H148" s="1153"/>
      <c r="I148" s="1150">
        <f t="shared" si="120"/>
        <v>0</v>
      </c>
      <c r="J148" s="1151"/>
      <c r="K148" s="1152"/>
      <c r="L148" s="1153"/>
      <c r="M148" s="1154"/>
      <c r="N148" s="1155">
        <f t="shared" si="121"/>
        <v>0</v>
      </c>
      <c r="O148" s="1152"/>
      <c r="P148" s="1153"/>
      <c r="Q148" s="1156"/>
    </row>
    <row r="149" spans="2:17" x14ac:dyDescent="0.25">
      <c r="B149" s="1158" t="s">
        <v>682</v>
      </c>
      <c r="C149" s="1159" t="s">
        <v>1044</v>
      </c>
      <c r="D149" s="1042">
        <f t="shared" si="118"/>
        <v>0</v>
      </c>
      <c r="E149" s="1210">
        <f t="shared" si="119"/>
        <v>0</v>
      </c>
      <c r="F149" s="1151"/>
      <c r="G149" s="1152"/>
      <c r="H149" s="1153"/>
      <c r="I149" s="1150">
        <f t="shared" si="120"/>
        <v>0</v>
      </c>
      <c r="J149" s="1151"/>
      <c r="K149" s="1152"/>
      <c r="L149" s="1153"/>
      <c r="M149" s="1154"/>
      <c r="N149" s="1155">
        <f t="shared" si="121"/>
        <v>0</v>
      </c>
      <c r="O149" s="1152"/>
      <c r="P149" s="1153"/>
      <c r="Q149" s="1156"/>
    </row>
    <row r="150" spans="2:17" x14ac:dyDescent="0.25">
      <c r="B150" s="1158" t="s">
        <v>684</v>
      </c>
      <c r="C150" s="1211" t="s">
        <v>1045</v>
      </c>
      <c r="D150" s="1042">
        <f t="shared" si="118"/>
        <v>0</v>
      </c>
      <c r="E150" s="1210">
        <f t="shared" si="119"/>
        <v>0</v>
      </c>
      <c r="F150" s="1151"/>
      <c r="G150" s="1152"/>
      <c r="H150" s="1153"/>
      <c r="I150" s="1150">
        <f t="shared" si="120"/>
        <v>0</v>
      </c>
      <c r="J150" s="1151"/>
      <c r="K150" s="1152"/>
      <c r="L150" s="1153"/>
      <c r="M150" s="1154"/>
      <c r="N150" s="1155">
        <f t="shared" si="121"/>
        <v>0</v>
      </c>
      <c r="O150" s="1152"/>
      <c r="P150" s="1153"/>
      <c r="Q150" s="1156"/>
    </row>
    <row r="151" spans="2:17" x14ac:dyDescent="0.25">
      <c r="B151" s="1158" t="s">
        <v>686</v>
      </c>
      <c r="C151" s="1211" t="s">
        <v>1046</v>
      </c>
      <c r="D151" s="1042">
        <f t="shared" si="118"/>
        <v>0</v>
      </c>
      <c r="E151" s="1210">
        <f t="shared" si="119"/>
        <v>0</v>
      </c>
      <c r="F151" s="1151"/>
      <c r="G151" s="1152"/>
      <c r="H151" s="1153"/>
      <c r="I151" s="1150">
        <f t="shared" si="120"/>
        <v>0</v>
      </c>
      <c r="J151" s="1151"/>
      <c r="K151" s="1152"/>
      <c r="L151" s="1153"/>
      <c r="M151" s="1154"/>
      <c r="N151" s="1155">
        <f t="shared" si="121"/>
        <v>0</v>
      </c>
      <c r="O151" s="1152"/>
      <c r="P151" s="1153"/>
      <c r="Q151" s="1156"/>
    </row>
    <row r="152" spans="2:17" x14ac:dyDescent="0.25">
      <c r="B152" s="1160" t="s">
        <v>688</v>
      </c>
      <c r="C152" s="1159" t="s">
        <v>1047</v>
      </c>
      <c r="D152" s="1042">
        <f t="shared" si="118"/>
        <v>0</v>
      </c>
      <c r="E152" s="1210">
        <f t="shared" si="119"/>
        <v>0</v>
      </c>
      <c r="F152" s="1151"/>
      <c r="G152" s="1152"/>
      <c r="H152" s="1153"/>
      <c r="I152" s="1150">
        <f t="shared" si="120"/>
        <v>0</v>
      </c>
      <c r="J152" s="1151"/>
      <c r="K152" s="1152"/>
      <c r="L152" s="1153"/>
      <c r="M152" s="1154"/>
      <c r="N152" s="1155">
        <f t="shared" si="121"/>
        <v>0</v>
      </c>
      <c r="O152" s="1152"/>
      <c r="P152" s="1153"/>
      <c r="Q152" s="1156"/>
    </row>
    <row r="153" spans="2:17" x14ac:dyDescent="0.25">
      <c r="B153" s="1160" t="s">
        <v>690</v>
      </c>
      <c r="C153" s="1159" t="s">
        <v>691</v>
      </c>
      <c r="D153" s="1042">
        <f t="shared" si="118"/>
        <v>100</v>
      </c>
      <c r="E153" s="1210">
        <f t="shared" si="119"/>
        <v>72.399999999999991</v>
      </c>
      <c r="F153" s="1151">
        <v>9.59</v>
      </c>
      <c r="G153" s="1152">
        <v>59.57</v>
      </c>
      <c r="H153" s="1153">
        <v>3.24</v>
      </c>
      <c r="I153" s="1150">
        <f t="shared" si="120"/>
        <v>27.34</v>
      </c>
      <c r="J153" s="1151">
        <v>11.32</v>
      </c>
      <c r="K153" s="1152">
        <v>15.98</v>
      </c>
      <c r="L153" s="1153">
        <v>0.04</v>
      </c>
      <c r="M153" s="1154"/>
      <c r="N153" s="1155">
        <f t="shared" si="121"/>
        <v>0.26</v>
      </c>
      <c r="O153" s="1152">
        <v>0.26</v>
      </c>
      <c r="P153" s="1153"/>
      <c r="Q153" s="1156"/>
    </row>
    <row r="154" spans="2:17" x14ac:dyDescent="0.25">
      <c r="B154" s="1160" t="s">
        <v>692</v>
      </c>
      <c r="C154" s="1159" t="s">
        <v>693</v>
      </c>
      <c r="D154" s="1042">
        <f t="shared" si="118"/>
        <v>0</v>
      </c>
      <c r="E154" s="1210">
        <f t="shared" si="119"/>
        <v>0</v>
      </c>
      <c r="F154" s="1151"/>
      <c r="G154" s="1152"/>
      <c r="H154" s="1153"/>
      <c r="I154" s="1150">
        <f t="shared" si="120"/>
        <v>0</v>
      </c>
      <c r="J154" s="1151"/>
      <c r="K154" s="1152"/>
      <c r="L154" s="1153"/>
      <c r="M154" s="1154"/>
      <c r="N154" s="1155">
        <f t="shared" si="121"/>
        <v>0</v>
      </c>
      <c r="O154" s="1152"/>
      <c r="P154" s="1153"/>
      <c r="Q154" s="1156"/>
    </row>
    <row r="155" spans="2:17" x14ac:dyDescent="0.25">
      <c r="B155" s="1160" t="s">
        <v>694</v>
      </c>
      <c r="C155" s="1159" t="s">
        <v>695</v>
      </c>
      <c r="D155" s="1042">
        <f t="shared" si="118"/>
        <v>0</v>
      </c>
      <c r="E155" s="1210">
        <f t="shared" si="119"/>
        <v>0</v>
      </c>
      <c r="F155" s="1151"/>
      <c r="G155" s="1152"/>
      <c r="H155" s="1153"/>
      <c r="I155" s="1150">
        <f t="shared" si="120"/>
        <v>0</v>
      </c>
      <c r="J155" s="1151"/>
      <c r="K155" s="1152"/>
      <c r="L155" s="1153"/>
      <c r="M155" s="1154"/>
      <c r="N155" s="1155">
        <f t="shared" si="121"/>
        <v>0</v>
      </c>
      <c r="O155" s="1152"/>
      <c r="P155" s="1153"/>
      <c r="Q155" s="1156"/>
    </row>
    <row r="156" spans="2:17" x14ac:dyDescent="0.25">
      <c r="B156" s="1158" t="s">
        <v>696</v>
      </c>
      <c r="C156" s="1159" t="s">
        <v>1048</v>
      </c>
      <c r="D156" s="1042">
        <f t="shared" si="118"/>
        <v>0</v>
      </c>
      <c r="E156" s="1210">
        <f t="shared" si="119"/>
        <v>0</v>
      </c>
      <c r="F156" s="1151"/>
      <c r="G156" s="1152"/>
      <c r="H156" s="1153"/>
      <c r="I156" s="1150">
        <f t="shared" si="120"/>
        <v>0</v>
      </c>
      <c r="J156" s="1151"/>
      <c r="K156" s="1152"/>
      <c r="L156" s="1153"/>
      <c r="M156" s="1154"/>
      <c r="N156" s="1155">
        <f t="shared" si="121"/>
        <v>0</v>
      </c>
      <c r="O156" s="1152"/>
      <c r="P156" s="1153"/>
      <c r="Q156" s="1156"/>
    </row>
    <row r="157" spans="2:17" x14ac:dyDescent="0.25">
      <c r="B157" s="1160" t="s">
        <v>698</v>
      </c>
      <c r="C157" s="1159" t="s">
        <v>1049</v>
      </c>
      <c r="D157" s="1042">
        <f t="shared" si="118"/>
        <v>0</v>
      </c>
      <c r="E157" s="1210">
        <f t="shared" si="119"/>
        <v>0</v>
      </c>
      <c r="F157" s="1151"/>
      <c r="G157" s="1152"/>
      <c r="H157" s="1153"/>
      <c r="I157" s="1150">
        <f t="shared" si="120"/>
        <v>0</v>
      </c>
      <c r="J157" s="1151"/>
      <c r="K157" s="1152"/>
      <c r="L157" s="1153"/>
      <c r="M157" s="1154"/>
      <c r="N157" s="1155">
        <f t="shared" si="121"/>
        <v>0</v>
      </c>
      <c r="O157" s="1152"/>
      <c r="P157" s="1153"/>
      <c r="Q157" s="1156"/>
    </row>
    <row r="158" spans="2:17" x14ac:dyDescent="0.25">
      <c r="B158" s="1160" t="s">
        <v>700</v>
      </c>
      <c r="C158" s="1159" t="s">
        <v>1050</v>
      </c>
      <c r="D158" s="1042">
        <f t="shared" si="118"/>
        <v>100</v>
      </c>
      <c r="E158" s="1210">
        <f t="shared" si="119"/>
        <v>39.31</v>
      </c>
      <c r="F158" s="1151">
        <v>5.23</v>
      </c>
      <c r="G158" s="1152">
        <v>10.76</v>
      </c>
      <c r="H158" s="1153">
        <v>23.32</v>
      </c>
      <c r="I158" s="1150">
        <f t="shared" si="120"/>
        <v>60.69</v>
      </c>
      <c r="J158" s="1151">
        <v>40.74</v>
      </c>
      <c r="K158" s="1152">
        <v>18.559999999999999</v>
      </c>
      <c r="L158" s="1153">
        <v>1.39</v>
      </c>
      <c r="M158" s="1154"/>
      <c r="N158" s="1155">
        <f t="shared" si="121"/>
        <v>0</v>
      </c>
      <c r="O158" s="1152"/>
      <c r="P158" s="1153"/>
      <c r="Q158" s="1156"/>
    </row>
    <row r="159" spans="2:17" x14ac:dyDescent="0.25">
      <c r="B159" s="1161" t="s">
        <v>702</v>
      </c>
      <c r="C159" s="1159" t="s">
        <v>703</v>
      </c>
      <c r="D159" s="1042">
        <f t="shared" si="118"/>
        <v>100</v>
      </c>
      <c r="E159" s="1210">
        <f t="shared" si="119"/>
        <v>37.5</v>
      </c>
      <c r="F159" s="1151">
        <v>12.5</v>
      </c>
      <c r="G159" s="1152">
        <v>12.5</v>
      </c>
      <c r="H159" s="1153">
        <v>12.5</v>
      </c>
      <c r="I159" s="1150">
        <f t="shared" si="120"/>
        <v>37.5</v>
      </c>
      <c r="J159" s="1151">
        <v>12.5</v>
      </c>
      <c r="K159" s="1152">
        <v>12.5</v>
      </c>
      <c r="L159" s="1153">
        <v>12.5</v>
      </c>
      <c r="M159" s="1154"/>
      <c r="N159" s="1155">
        <f t="shared" si="121"/>
        <v>12.5</v>
      </c>
      <c r="O159" s="1152">
        <v>12.5</v>
      </c>
      <c r="P159" s="1153"/>
      <c r="Q159" s="1156">
        <v>12.5</v>
      </c>
    </row>
    <row r="160" spans="2:17" x14ac:dyDescent="0.25">
      <c r="B160" s="1161" t="s">
        <v>704</v>
      </c>
      <c r="C160" s="1159" t="s">
        <v>705</v>
      </c>
      <c r="D160" s="1042">
        <f t="shared" si="118"/>
        <v>100</v>
      </c>
      <c r="E160" s="1210">
        <f t="shared" si="119"/>
        <v>16.97</v>
      </c>
      <c r="F160" s="1151">
        <v>1.58</v>
      </c>
      <c r="G160" s="1152"/>
      <c r="H160" s="1153">
        <v>15.39</v>
      </c>
      <c r="I160" s="1150">
        <f t="shared" si="120"/>
        <v>4.28</v>
      </c>
      <c r="J160" s="1151"/>
      <c r="K160" s="1152">
        <v>4.28</v>
      </c>
      <c r="L160" s="1153"/>
      <c r="M160" s="1154"/>
      <c r="N160" s="1155">
        <f t="shared" si="121"/>
        <v>49.72</v>
      </c>
      <c r="O160" s="1152">
        <v>49.72</v>
      </c>
      <c r="P160" s="1153"/>
      <c r="Q160" s="1156">
        <v>29.03</v>
      </c>
    </row>
    <row r="161" spans="2:17" x14ac:dyDescent="0.25">
      <c r="B161" s="1212" t="s">
        <v>706</v>
      </c>
      <c r="C161" s="1149" t="s">
        <v>707</v>
      </c>
      <c r="D161" s="1025">
        <f t="shared" si="118"/>
        <v>100</v>
      </c>
      <c r="E161" s="1150">
        <f t="shared" si="119"/>
        <v>10.025779999999999</v>
      </c>
      <c r="F161" s="1151"/>
      <c r="G161" s="1152"/>
      <c r="H161" s="1153">
        <v>10.025779999999999</v>
      </c>
      <c r="I161" s="1150">
        <f t="shared" si="120"/>
        <v>10.025779999999999</v>
      </c>
      <c r="J161" s="1151"/>
      <c r="K161" s="1152">
        <v>10.025779999999999</v>
      </c>
      <c r="L161" s="1153"/>
      <c r="M161" s="1154"/>
      <c r="N161" s="1155">
        <f t="shared" si="121"/>
        <v>79.948440000000005</v>
      </c>
      <c r="O161" s="1152">
        <v>79.948440000000005</v>
      </c>
      <c r="P161" s="1153"/>
      <c r="Q161" s="1156"/>
    </row>
    <row r="162" spans="2:17" ht="15.75" thickBot="1" x14ac:dyDescent="0.3">
      <c r="B162" s="1213" t="s">
        <v>708</v>
      </c>
      <c r="C162" s="1214" t="s">
        <v>709</v>
      </c>
      <c r="D162" s="1025">
        <f t="shared" si="118"/>
        <v>0</v>
      </c>
      <c r="E162" s="1165">
        <f t="shared" si="119"/>
        <v>0</v>
      </c>
      <c r="F162" s="1166"/>
      <c r="G162" s="1167"/>
      <c r="H162" s="1168"/>
      <c r="I162" s="1165">
        <f t="shared" si="120"/>
        <v>0</v>
      </c>
      <c r="J162" s="1219"/>
      <c r="K162" s="1220"/>
      <c r="L162" s="1221"/>
      <c r="M162" s="1169"/>
      <c r="N162" s="1170">
        <f t="shared" si="121"/>
        <v>0</v>
      </c>
      <c r="O162" s="1167"/>
      <c r="P162" s="1168"/>
      <c r="Q162" s="1171"/>
    </row>
    <row r="163" spans="2:17" ht="15.75" thickBot="1" x14ac:dyDescent="0.3">
      <c r="B163" s="1215" t="s">
        <v>710</v>
      </c>
      <c r="C163" s="1216" t="s">
        <v>711</v>
      </c>
      <c r="D163" s="1217">
        <f t="shared" si="118"/>
        <v>0</v>
      </c>
      <c r="E163" s="1218">
        <f t="shared" si="119"/>
        <v>0</v>
      </c>
      <c r="F163" s="1219"/>
      <c r="G163" s="1220"/>
      <c r="H163" s="1221"/>
      <c r="I163" s="1218">
        <f t="shared" si="120"/>
        <v>0</v>
      </c>
      <c r="J163" s="1219"/>
      <c r="K163" s="1220"/>
      <c r="L163" s="1221"/>
      <c r="M163" s="1222"/>
      <c r="N163" s="1223">
        <f t="shared" si="121"/>
        <v>0</v>
      </c>
      <c r="O163" s="1220"/>
      <c r="P163" s="1221"/>
      <c r="Q163" s="1460"/>
    </row>
    <row r="164" spans="2:17" ht="26.25" thickBot="1" x14ac:dyDescent="0.3">
      <c r="B164" s="1224" t="s">
        <v>211</v>
      </c>
      <c r="C164" s="1007" t="s">
        <v>712</v>
      </c>
      <c r="D164" s="1225">
        <f t="shared" si="118"/>
        <v>99.999999999999957</v>
      </c>
      <c r="E164" s="1226">
        <f t="shared" si="119"/>
        <v>37.373152707715036</v>
      </c>
      <c r="F164" s="1227">
        <f>IFERROR(F116/$D$116*100, 0)</f>
        <v>2.7690354911155417</v>
      </c>
      <c r="G164" s="1228">
        <f>IFERROR(G116/$D$116*100, 0)</f>
        <v>33.176497659772899</v>
      </c>
      <c r="H164" s="1229">
        <f>IFERROR(H116/$D$116*100, 0)</f>
        <v>1.4276195568266026</v>
      </c>
      <c r="I164" s="1230">
        <f t="shared" si="120"/>
        <v>57.790385684233634</v>
      </c>
      <c r="J164" s="1227">
        <f t="shared" ref="J164:Q164" si="122">IFERROR(J116/$D$116*100, 0)</f>
        <v>1.5762756593349105</v>
      </c>
      <c r="K164" s="1228">
        <f t="shared" si="122"/>
        <v>55.571289486787656</v>
      </c>
      <c r="L164" s="1229">
        <f t="shared" si="122"/>
        <v>0.64282053811106799</v>
      </c>
      <c r="M164" s="1230">
        <f t="shared" si="122"/>
        <v>0</v>
      </c>
      <c r="N164" s="1230">
        <f>SUM(O164:P164)</f>
        <v>3.982088391129166</v>
      </c>
      <c r="O164" s="1228">
        <f t="shared" si="122"/>
        <v>3.982088391129166</v>
      </c>
      <c r="P164" s="1229">
        <f t="shared" si="122"/>
        <v>0</v>
      </c>
      <c r="Q164" s="1230">
        <f t="shared" si="122"/>
        <v>0.85437321692212964</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topLeftCell="A7" zoomScale="70" zoomScaleNormal="70" workbookViewId="0">
      <selection activeCell="E28" sqref="E28"/>
    </sheetView>
  </sheetViews>
  <sheetFormatPr defaultColWidth="9.140625" defaultRowHeight="15" x14ac:dyDescent="0.25"/>
  <cols>
    <col min="1" max="1" width="9.140625" style="514"/>
    <col min="2" max="2" width="8.7109375" style="514" customWidth="1"/>
    <col min="3" max="3" width="78.28515625" style="514" customWidth="1"/>
    <col min="4" max="4" width="16.42578125" style="514" customWidth="1"/>
    <col min="5" max="5" width="21.140625" style="514" customWidth="1"/>
    <col min="6" max="6" width="19" style="1231" customWidth="1"/>
    <col min="7" max="7" width="43" style="1231" customWidth="1"/>
    <col min="8" max="16384" width="9.140625" style="514"/>
  </cols>
  <sheetData>
    <row r="1" spans="1:7" x14ac:dyDescent="0.25">
      <c r="A1" s="516" t="s">
        <v>0</v>
      </c>
      <c r="B1" s="517"/>
      <c r="C1" s="517"/>
      <c r="D1" s="517"/>
      <c r="E1" s="517"/>
      <c r="F1" s="1232"/>
    </row>
    <row r="2" spans="1:7" x14ac:dyDescent="0.25">
      <c r="A2" s="516" t="s">
        <v>1</v>
      </c>
      <c r="B2" s="517"/>
      <c r="C2" s="517"/>
      <c r="D2" s="517"/>
      <c r="E2" s="517"/>
      <c r="F2" s="1232"/>
    </row>
    <row r="3" spans="1:7" x14ac:dyDescent="0.25">
      <c r="A3" s="517"/>
      <c r="B3" s="517"/>
      <c r="C3" s="517"/>
      <c r="D3" s="517"/>
      <c r="E3" s="517"/>
      <c r="F3" s="1232"/>
    </row>
    <row r="4" spans="1:7" x14ac:dyDescent="0.25">
      <c r="A4" s="517"/>
      <c r="B4" s="517"/>
      <c r="C4" s="517"/>
      <c r="D4" s="517"/>
      <c r="E4" s="517"/>
      <c r="F4" s="1232"/>
    </row>
    <row r="5" spans="1:7" x14ac:dyDescent="0.25">
      <c r="A5" s="519" t="s">
        <v>1051</v>
      </c>
      <c r="B5" s="517"/>
      <c r="C5" s="517"/>
      <c r="D5" s="517"/>
      <c r="E5" s="517"/>
      <c r="F5" s="1232"/>
    </row>
    <row r="6" spans="1:7" x14ac:dyDescent="0.25">
      <c r="A6" s="517"/>
      <c r="B6" s="517"/>
      <c r="C6" s="517"/>
      <c r="D6" s="517"/>
      <c r="E6" s="517"/>
      <c r="F6" s="1232"/>
    </row>
    <row r="8" spans="1:7" x14ac:dyDescent="0.25">
      <c r="B8" s="1461" t="s">
        <v>1052</v>
      </c>
      <c r="C8" s="1461"/>
      <c r="D8" s="1461"/>
      <c r="E8" s="1461"/>
    </row>
    <row r="9" spans="1:7" x14ac:dyDescent="0.25">
      <c r="B9" s="1233" t="s">
        <v>4</v>
      </c>
      <c r="C9" s="773" t="s">
        <v>1053</v>
      </c>
      <c r="D9" s="1234" t="s">
        <v>716</v>
      </c>
      <c r="E9" s="1235" t="s">
        <v>65</v>
      </c>
      <c r="G9" s="1236"/>
    </row>
    <row r="10" spans="1:7" x14ac:dyDescent="0.25">
      <c r="B10" s="772"/>
      <c r="C10" s="773" t="s">
        <v>1054</v>
      </c>
      <c r="D10" s="773"/>
      <c r="E10" s="1237"/>
      <c r="F10" s="1238"/>
      <c r="G10" s="1236"/>
    </row>
    <row r="11" spans="1:7" ht="15.75" x14ac:dyDescent="0.25">
      <c r="B11" s="916" t="s">
        <v>70</v>
      </c>
      <c r="C11" s="850" t="s">
        <v>1055</v>
      </c>
      <c r="D11" s="850" t="s">
        <v>1056</v>
      </c>
      <c r="E11" s="1239">
        <v>2826.15</v>
      </c>
      <c r="F11" s="1240"/>
      <c r="G11" s="1236"/>
    </row>
    <row r="12" spans="1:7" ht="15.75" x14ac:dyDescent="0.25">
      <c r="B12" s="1241" t="s">
        <v>76</v>
      </c>
      <c r="C12" s="870" t="s">
        <v>1057</v>
      </c>
      <c r="D12" s="841" t="s">
        <v>1056</v>
      </c>
      <c r="E12" s="1242">
        <v>1752</v>
      </c>
      <c r="F12" s="1240"/>
      <c r="G12" s="1236"/>
    </row>
    <row r="13" spans="1:7" ht="15.75" x14ac:dyDescent="0.25">
      <c r="B13" s="1241" t="s">
        <v>104</v>
      </c>
      <c r="C13" s="870" t="s">
        <v>1058</v>
      </c>
      <c r="D13" s="870" t="s">
        <v>1056</v>
      </c>
      <c r="E13" s="1242"/>
      <c r="F13" s="1240"/>
      <c r="G13" s="1236"/>
    </row>
    <row r="14" spans="1:7" ht="15.75" x14ac:dyDescent="0.25">
      <c r="B14" s="1241" t="s">
        <v>264</v>
      </c>
      <c r="C14" s="870" t="s">
        <v>1059</v>
      </c>
      <c r="D14" s="870" t="s">
        <v>1056</v>
      </c>
      <c r="E14" s="1242">
        <v>13195.01</v>
      </c>
      <c r="F14" s="1243"/>
      <c r="G14" s="1236"/>
    </row>
    <row r="15" spans="1:7" ht="15.75" x14ac:dyDescent="0.25">
      <c r="B15" s="1241" t="s">
        <v>266</v>
      </c>
      <c r="C15" s="870" t="s">
        <v>1060</v>
      </c>
      <c r="D15" s="870" t="s">
        <v>1056</v>
      </c>
      <c r="E15" s="1242"/>
      <c r="F15" s="1243"/>
      <c r="G15" s="1236"/>
    </row>
    <row r="16" spans="1:7" ht="15.75" x14ac:dyDescent="0.25">
      <c r="B16" s="1241" t="s">
        <v>274</v>
      </c>
      <c r="C16" s="870" t="s">
        <v>1061</v>
      </c>
      <c r="D16" s="870" t="s">
        <v>1056</v>
      </c>
      <c r="E16" s="1242">
        <v>1417</v>
      </c>
      <c r="F16" s="1243"/>
      <c r="G16" s="1236"/>
    </row>
    <row r="17" spans="2:7" x14ac:dyDescent="0.25">
      <c r="B17" s="917" t="s">
        <v>276</v>
      </c>
      <c r="C17" s="854" t="s">
        <v>1062</v>
      </c>
      <c r="D17" s="854" t="s">
        <v>1063</v>
      </c>
      <c r="E17" s="996">
        <v>332</v>
      </c>
      <c r="F17" s="1243"/>
      <c r="G17" s="1236"/>
    </row>
    <row r="18" spans="2:7" x14ac:dyDescent="0.25">
      <c r="B18" s="917" t="s">
        <v>611</v>
      </c>
      <c r="C18" s="854" t="s">
        <v>1064</v>
      </c>
      <c r="D18" s="854" t="s">
        <v>1065</v>
      </c>
      <c r="E18" s="996">
        <v>382</v>
      </c>
      <c r="F18" s="1243"/>
      <c r="G18" s="1236"/>
    </row>
    <row r="19" spans="2:7" x14ac:dyDescent="0.25">
      <c r="B19" s="917" t="s">
        <v>612</v>
      </c>
      <c r="C19" s="854" t="s">
        <v>1066</v>
      </c>
      <c r="D19" s="854" t="s">
        <v>1065</v>
      </c>
      <c r="E19" s="996">
        <v>67</v>
      </c>
      <c r="F19" s="1243"/>
      <c r="G19" s="1236"/>
    </row>
    <row r="20" spans="2:7" x14ac:dyDescent="0.25">
      <c r="B20" s="917" t="s">
        <v>1067</v>
      </c>
      <c r="C20" s="854" t="s">
        <v>1068</v>
      </c>
      <c r="D20" s="921" t="s">
        <v>1065</v>
      </c>
      <c r="E20" s="996">
        <v>15</v>
      </c>
      <c r="F20" s="1243"/>
      <c r="G20" s="1236"/>
    </row>
    <row r="21" spans="2:7" ht="15.75" x14ac:dyDescent="0.25">
      <c r="B21" s="1241" t="s">
        <v>278</v>
      </c>
      <c r="C21" s="870" t="s">
        <v>1069</v>
      </c>
      <c r="D21" s="870" t="s">
        <v>1056</v>
      </c>
      <c r="E21" s="1242"/>
      <c r="F21" s="1243"/>
      <c r="G21" s="1236"/>
    </row>
    <row r="22" spans="2:7" x14ac:dyDescent="0.25">
      <c r="B22" s="917" t="s">
        <v>1070</v>
      </c>
      <c r="C22" s="854" t="s">
        <v>1062</v>
      </c>
      <c r="D22" s="854" t="s">
        <v>1063</v>
      </c>
      <c r="E22" s="996"/>
      <c r="F22" s="1243"/>
      <c r="G22" s="1236"/>
    </row>
    <row r="23" spans="2:7" x14ac:dyDescent="0.25">
      <c r="B23" s="917" t="s">
        <v>1071</v>
      </c>
      <c r="C23" s="854" t="s">
        <v>1064</v>
      </c>
      <c r="D23" s="854" t="s">
        <v>1065</v>
      </c>
      <c r="E23" s="996"/>
      <c r="F23" s="1243"/>
      <c r="G23" s="1236"/>
    </row>
    <row r="24" spans="2:7" x14ac:dyDescent="0.25">
      <c r="B24" s="917" t="s">
        <v>1072</v>
      </c>
      <c r="C24" s="854" t="s">
        <v>1073</v>
      </c>
      <c r="D24" s="854" t="s">
        <v>1065</v>
      </c>
      <c r="E24" s="996"/>
      <c r="F24" s="1243"/>
      <c r="G24" s="1236"/>
    </row>
    <row r="25" spans="2:7" x14ac:dyDescent="0.25">
      <c r="B25" s="1241" t="s">
        <v>1074</v>
      </c>
      <c r="C25" s="870" t="s">
        <v>1075</v>
      </c>
      <c r="D25" s="870" t="s">
        <v>1076</v>
      </c>
      <c r="E25" s="1242">
        <v>1314</v>
      </c>
      <c r="F25" s="1243"/>
      <c r="G25" s="1236"/>
    </row>
    <row r="26" spans="2:7" x14ac:dyDescent="0.25">
      <c r="B26" s="917" t="s">
        <v>1077</v>
      </c>
      <c r="C26" s="854" t="s">
        <v>1078</v>
      </c>
      <c r="D26" s="854" t="s">
        <v>1076</v>
      </c>
      <c r="E26" s="996"/>
      <c r="F26" s="1243"/>
      <c r="G26" s="1236"/>
    </row>
    <row r="27" spans="2:7" x14ac:dyDescent="0.25">
      <c r="B27" s="917" t="s">
        <v>1079</v>
      </c>
      <c r="C27" s="854" t="s">
        <v>1080</v>
      </c>
      <c r="D27" s="854" t="s">
        <v>1076</v>
      </c>
      <c r="E27" s="996">
        <v>1051.2</v>
      </c>
      <c r="F27" s="1243"/>
      <c r="G27" s="1236"/>
    </row>
    <row r="28" spans="2:7" x14ac:dyDescent="0.25">
      <c r="B28" s="917" t="s">
        <v>1081</v>
      </c>
      <c r="C28" s="854" t="s">
        <v>1082</v>
      </c>
      <c r="D28" s="854" t="s">
        <v>1076</v>
      </c>
      <c r="E28" s="996"/>
      <c r="F28" s="1243"/>
      <c r="G28" s="1236"/>
    </row>
    <row r="29" spans="2:7" x14ac:dyDescent="0.25">
      <c r="B29" s="917" t="s">
        <v>1083</v>
      </c>
      <c r="C29" s="854" t="s">
        <v>1084</v>
      </c>
      <c r="D29" s="854" t="s">
        <v>1076</v>
      </c>
      <c r="E29" s="996"/>
      <c r="F29" s="1243"/>
      <c r="G29" s="1236"/>
    </row>
    <row r="30" spans="2:7" x14ac:dyDescent="0.25">
      <c r="B30" s="997" t="s">
        <v>1085</v>
      </c>
      <c r="C30" s="981" t="s">
        <v>1086</v>
      </c>
      <c r="D30" s="981" t="s">
        <v>1076</v>
      </c>
      <c r="E30" s="1244"/>
      <c r="F30" s="1243"/>
      <c r="G30" s="1236"/>
    </row>
    <row r="31" spans="2:7" x14ac:dyDescent="0.25">
      <c r="B31" s="772"/>
      <c r="C31" s="773" t="s">
        <v>1087</v>
      </c>
      <c r="D31" s="773"/>
      <c r="E31" s="1237"/>
      <c r="F31" s="1238"/>
      <c r="G31" s="1245"/>
    </row>
    <row r="32" spans="2:7" x14ac:dyDescent="0.25">
      <c r="B32" s="1246" t="s">
        <v>111</v>
      </c>
      <c r="C32" s="1247" t="s">
        <v>1088</v>
      </c>
      <c r="D32" s="1248" t="s">
        <v>994</v>
      </c>
      <c r="E32" s="976">
        <v>30</v>
      </c>
      <c r="F32" s="1249"/>
      <c r="G32" s="1250"/>
    </row>
    <row r="33" spans="2:7" x14ac:dyDescent="0.25">
      <c r="B33" s="917" t="s">
        <v>120</v>
      </c>
      <c r="C33" s="1251" t="s">
        <v>1089</v>
      </c>
      <c r="D33" s="1248" t="s">
        <v>994</v>
      </c>
      <c r="E33" s="976">
        <v>34</v>
      </c>
      <c r="F33" s="1252"/>
      <c r="G33" s="1253"/>
    </row>
    <row r="34" spans="2:7" x14ac:dyDescent="0.25">
      <c r="B34" s="1254" t="s">
        <v>294</v>
      </c>
      <c r="C34" s="1255" t="s">
        <v>1090</v>
      </c>
      <c r="D34" s="1256" t="s">
        <v>1091</v>
      </c>
      <c r="E34" s="1257">
        <v>60.56</v>
      </c>
      <c r="F34" s="1252"/>
      <c r="G34" s="1253"/>
    </row>
    <row r="35" spans="2:7" x14ac:dyDescent="0.25">
      <c r="B35" s="772"/>
      <c r="C35" s="773" t="s">
        <v>1092</v>
      </c>
      <c r="D35" s="773"/>
      <c r="E35" s="1237"/>
      <c r="F35" s="1240"/>
      <c r="G35" s="1240"/>
    </row>
    <row r="36" spans="2:7" x14ac:dyDescent="0.25">
      <c r="B36" s="1241" t="s">
        <v>131</v>
      </c>
      <c r="C36" s="1258" t="s">
        <v>1093</v>
      </c>
      <c r="D36" s="870" t="s">
        <v>994</v>
      </c>
      <c r="E36" s="1259">
        <v>27</v>
      </c>
      <c r="F36" s="1260"/>
      <c r="G36" s="1261"/>
    </row>
    <row r="37" spans="2:7" x14ac:dyDescent="0.25">
      <c r="B37" s="917" t="s">
        <v>406</v>
      </c>
      <c r="C37" s="1251" t="s">
        <v>1094</v>
      </c>
      <c r="D37" s="854" t="s">
        <v>994</v>
      </c>
      <c r="E37" s="976">
        <v>27</v>
      </c>
      <c r="F37" s="1252"/>
      <c r="G37" s="1252"/>
    </row>
    <row r="38" spans="2:7" ht="15.75" x14ac:dyDescent="0.25">
      <c r="B38" s="1262" t="s">
        <v>407</v>
      </c>
      <c r="C38" s="1258" t="s">
        <v>1095</v>
      </c>
      <c r="D38" s="870" t="s">
        <v>865</v>
      </c>
      <c r="E38" s="1242">
        <v>330.887</v>
      </c>
      <c r="F38" s="1260"/>
      <c r="G38" s="1263"/>
    </row>
    <row r="39" spans="2:7" ht="25.5" x14ac:dyDescent="0.25">
      <c r="B39" s="1264" t="s">
        <v>1096</v>
      </c>
      <c r="C39" s="948" t="s">
        <v>1097</v>
      </c>
      <c r="D39" s="854" t="s">
        <v>870</v>
      </c>
      <c r="E39" s="996">
        <v>330.887</v>
      </c>
      <c r="F39" s="1495"/>
      <c r="G39" s="1240"/>
    </row>
    <row r="40" spans="2:7" ht="15.75" x14ac:dyDescent="0.25">
      <c r="B40" s="1264" t="s">
        <v>1098</v>
      </c>
      <c r="C40" s="948" t="s">
        <v>1099</v>
      </c>
      <c r="D40" s="854" t="s">
        <v>870</v>
      </c>
      <c r="E40" s="996"/>
      <c r="F40" s="1495"/>
      <c r="G40" s="1240"/>
    </row>
    <row r="41" spans="2:7" ht="25.5" x14ac:dyDescent="0.25">
      <c r="B41" s="1264" t="s">
        <v>1100</v>
      </c>
      <c r="C41" s="948" t="s">
        <v>1101</v>
      </c>
      <c r="D41" s="854" t="s">
        <v>870</v>
      </c>
      <c r="E41" s="996"/>
      <c r="F41" s="1495"/>
      <c r="G41" s="1240"/>
    </row>
    <row r="42" spans="2:7" ht="15.75" x14ac:dyDescent="0.25">
      <c r="B42" s="917" t="s">
        <v>1102</v>
      </c>
      <c r="C42" s="899" t="s">
        <v>1103</v>
      </c>
      <c r="D42" s="854" t="s">
        <v>870</v>
      </c>
      <c r="E42" s="996"/>
      <c r="F42" s="1265"/>
      <c r="G42" s="1240"/>
    </row>
    <row r="43" spans="2:7" ht="15.75" x14ac:dyDescent="0.25">
      <c r="B43" s="1241" t="s">
        <v>133</v>
      </c>
      <c r="C43" s="1266" t="s">
        <v>1104</v>
      </c>
      <c r="D43" s="870" t="s">
        <v>865</v>
      </c>
      <c r="E43" s="1242">
        <v>296.12400000000002</v>
      </c>
      <c r="F43" s="1240"/>
      <c r="G43" s="1236"/>
    </row>
    <row r="44" spans="2:7" ht="15.75" x14ac:dyDescent="0.25">
      <c r="B44" s="1241" t="s">
        <v>141</v>
      </c>
      <c r="C44" s="1258" t="s">
        <v>1105</v>
      </c>
      <c r="D44" s="870" t="s">
        <v>865</v>
      </c>
      <c r="E44" s="1242"/>
      <c r="F44" s="1240"/>
      <c r="G44" s="1236"/>
    </row>
    <row r="45" spans="2:7" x14ac:dyDescent="0.25">
      <c r="B45" s="917" t="s">
        <v>408</v>
      </c>
      <c r="C45" s="1251" t="s">
        <v>1106</v>
      </c>
      <c r="D45" s="854" t="s">
        <v>994</v>
      </c>
      <c r="E45" s="976">
        <v>1</v>
      </c>
      <c r="F45" s="1240"/>
      <c r="G45" s="1240"/>
    </row>
    <row r="46" spans="2:7" x14ac:dyDescent="0.25">
      <c r="B46" s="917" t="s">
        <v>1107</v>
      </c>
      <c r="C46" s="1251" t="s">
        <v>1108</v>
      </c>
      <c r="D46" s="854" t="s">
        <v>994</v>
      </c>
      <c r="E46" s="976">
        <v>1</v>
      </c>
      <c r="F46" s="1252"/>
      <c r="G46" s="1252"/>
    </row>
    <row r="47" spans="2:7" x14ac:dyDescent="0.25">
      <c r="B47" s="917" t="s">
        <v>1109</v>
      </c>
      <c r="C47" s="974" t="s">
        <v>1110</v>
      </c>
      <c r="D47" s="876" t="s">
        <v>873</v>
      </c>
      <c r="E47" s="1267"/>
      <c r="F47" s="1268"/>
      <c r="G47" s="1268"/>
    </row>
    <row r="48" spans="2:7" x14ac:dyDescent="0.25">
      <c r="B48" s="917" t="s">
        <v>627</v>
      </c>
      <c r="C48" s="1251" t="s">
        <v>1111</v>
      </c>
      <c r="D48" s="854" t="s">
        <v>994</v>
      </c>
      <c r="E48" s="976"/>
      <c r="F48" s="1252"/>
      <c r="G48" s="1252"/>
    </row>
    <row r="49" spans="2:7" x14ac:dyDescent="0.25">
      <c r="B49" s="917" t="s">
        <v>1112</v>
      </c>
      <c r="C49" s="974" t="s">
        <v>1113</v>
      </c>
      <c r="D49" s="876" t="s">
        <v>873</v>
      </c>
      <c r="E49" s="1267"/>
      <c r="F49" s="1268"/>
      <c r="G49" s="1268"/>
    </row>
    <row r="50" spans="2:7" x14ac:dyDescent="0.25">
      <c r="B50" s="1241" t="s">
        <v>409</v>
      </c>
      <c r="C50" s="1258" t="s">
        <v>1114</v>
      </c>
      <c r="D50" s="870" t="s">
        <v>994</v>
      </c>
      <c r="E50" s="1259">
        <v>1</v>
      </c>
      <c r="F50" s="1252"/>
      <c r="G50" s="1252"/>
    </row>
    <row r="51" spans="2:7" x14ac:dyDescent="0.25">
      <c r="B51" s="1241" t="s">
        <v>415</v>
      </c>
      <c r="C51" s="1258" t="s">
        <v>1115</v>
      </c>
      <c r="D51" s="870" t="s">
        <v>994</v>
      </c>
      <c r="E51" s="1259"/>
      <c r="F51" s="1252"/>
      <c r="G51" s="1252"/>
    </row>
    <row r="52" spans="2:7" x14ac:dyDescent="0.25">
      <c r="B52" s="1241" t="s">
        <v>416</v>
      </c>
      <c r="C52" s="1258" t="s">
        <v>1116</v>
      </c>
      <c r="D52" s="870" t="s">
        <v>994</v>
      </c>
      <c r="E52" s="1259"/>
      <c r="F52" s="1268"/>
      <c r="G52" s="1268"/>
    </row>
    <row r="53" spans="2:7" x14ac:dyDescent="0.25">
      <c r="B53" s="1241" t="s">
        <v>422</v>
      </c>
      <c r="C53" s="1258" t="s">
        <v>1117</v>
      </c>
      <c r="D53" s="870" t="s">
        <v>994</v>
      </c>
      <c r="E53" s="1259"/>
      <c r="F53" s="1268"/>
      <c r="G53" s="1268"/>
    </row>
    <row r="54" spans="2:7" x14ac:dyDescent="0.25">
      <c r="B54" s="1241" t="s">
        <v>426</v>
      </c>
      <c r="C54" s="1258" t="s">
        <v>1118</v>
      </c>
      <c r="D54" s="854" t="s">
        <v>994</v>
      </c>
      <c r="E54" s="976">
        <v>119</v>
      </c>
      <c r="F54" s="1268"/>
      <c r="G54" s="1268"/>
    </row>
    <row r="55" spans="2:7" x14ac:dyDescent="0.25">
      <c r="B55" s="1262" t="s">
        <v>429</v>
      </c>
      <c r="C55" s="1258" t="s">
        <v>1119</v>
      </c>
      <c r="D55" s="870" t="s">
        <v>994</v>
      </c>
      <c r="E55" s="1259"/>
      <c r="F55" s="1268"/>
      <c r="G55" s="1268"/>
    </row>
    <row r="56" spans="2:7" x14ac:dyDescent="0.25">
      <c r="B56" s="1254" t="s">
        <v>444</v>
      </c>
      <c r="C56" s="1255" t="s">
        <v>765</v>
      </c>
      <c r="D56" s="1256" t="s">
        <v>1120</v>
      </c>
      <c r="E56" s="1257"/>
      <c r="F56" s="1240"/>
      <c r="G56" s="1240"/>
    </row>
    <row r="57" spans="2:7" x14ac:dyDescent="0.25">
      <c r="B57" s="772"/>
      <c r="C57" s="773" t="s">
        <v>1121</v>
      </c>
      <c r="D57" s="773"/>
      <c r="E57" s="1237"/>
      <c r="F57" s="1240"/>
      <c r="G57" s="1240"/>
    </row>
    <row r="58" spans="2:7" x14ac:dyDescent="0.25">
      <c r="B58" s="917" t="s">
        <v>145</v>
      </c>
      <c r="C58" s="854" t="s">
        <v>1122</v>
      </c>
      <c r="D58" s="854" t="s">
        <v>994</v>
      </c>
      <c r="E58" s="976">
        <v>30</v>
      </c>
      <c r="F58" s="1240"/>
      <c r="G58" s="1240"/>
    </row>
    <row r="59" spans="2:7" x14ac:dyDescent="0.25">
      <c r="B59" s="917" t="s">
        <v>147</v>
      </c>
      <c r="C59" s="854" t="s">
        <v>1123</v>
      </c>
      <c r="D59" s="854" t="s">
        <v>994</v>
      </c>
      <c r="E59" s="976"/>
      <c r="F59" s="1240"/>
      <c r="G59" s="1240"/>
    </row>
    <row r="60" spans="2:7" x14ac:dyDescent="0.25">
      <c r="B60" s="917" t="s">
        <v>149</v>
      </c>
      <c r="C60" s="854" t="s">
        <v>1124</v>
      </c>
      <c r="D60" s="854" t="s">
        <v>994</v>
      </c>
      <c r="E60" s="976"/>
      <c r="F60" s="1240"/>
      <c r="G60" s="1240"/>
    </row>
    <row r="61" spans="2:7" x14ac:dyDescent="0.25">
      <c r="B61" s="1241" t="s">
        <v>458</v>
      </c>
      <c r="C61" s="870" t="s">
        <v>1125</v>
      </c>
      <c r="D61" s="1269" t="s">
        <v>1120</v>
      </c>
      <c r="E61" s="1242"/>
      <c r="F61" s="1270"/>
      <c r="G61" s="1240"/>
    </row>
    <row r="62" spans="2:7" x14ac:dyDescent="0.25">
      <c r="B62" s="917" t="s">
        <v>462</v>
      </c>
      <c r="C62" s="854" t="s">
        <v>1126</v>
      </c>
      <c r="D62" s="986" t="s">
        <v>1127</v>
      </c>
      <c r="E62" s="1271">
        <f>SUM(E63:E64)</f>
        <v>213.87</v>
      </c>
      <c r="F62" s="1268"/>
      <c r="G62" s="1268"/>
    </row>
    <row r="63" spans="2:7" x14ac:dyDescent="0.25">
      <c r="B63" s="874" t="s">
        <v>850</v>
      </c>
      <c r="C63" s="974" t="s">
        <v>1128</v>
      </c>
      <c r="D63" s="876" t="s">
        <v>1127</v>
      </c>
      <c r="E63" s="1267">
        <v>1.5</v>
      </c>
      <c r="F63" s="1268"/>
      <c r="G63" s="1268"/>
    </row>
    <row r="64" spans="2:7" x14ac:dyDescent="0.25">
      <c r="B64" s="874" t="s">
        <v>1129</v>
      </c>
      <c r="C64" s="974" t="s">
        <v>1130</v>
      </c>
      <c r="D64" s="876" t="s">
        <v>1127</v>
      </c>
      <c r="E64" s="1267">
        <v>212.37</v>
      </c>
      <c r="F64" s="1240"/>
      <c r="G64" s="1240"/>
    </row>
    <row r="65" spans="2:7" x14ac:dyDescent="0.25">
      <c r="B65" s="917" t="s">
        <v>463</v>
      </c>
      <c r="C65" s="854" t="s">
        <v>1131</v>
      </c>
      <c r="D65" s="854" t="s">
        <v>994</v>
      </c>
      <c r="E65" s="976">
        <v>3647</v>
      </c>
      <c r="F65" s="1240"/>
      <c r="G65" s="1240"/>
    </row>
    <row r="66" spans="2:7" x14ac:dyDescent="0.25">
      <c r="B66" s="917" t="s">
        <v>467</v>
      </c>
      <c r="C66" s="854" t="s">
        <v>1132</v>
      </c>
      <c r="D66" s="854" t="s">
        <v>994</v>
      </c>
      <c r="E66" s="976">
        <v>138</v>
      </c>
      <c r="F66" s="1240"/>
      <c r="G66" s="1240"/>
    </row>
    <row r="67" spans="2:7" x14ac:dyDescent="0.25">
      <c r="B67" s="917" t="s">
        <v>471</v>
      </c>
      <c r="C67" s="854" t="s">
        <v>1133</v>
      </c>
      <c r="D67" s="854" t="s">
        <v>994</v>
      </c>
      <c r="E67" s="976"/>
      <c r="F67" s="1240"/>
      <c r="G67" s="1240"/>
    </row>
    <row r="68" spans="2:7" x14ac:dyDescent="0.25">
      <c r="B68" s="917" t="s">
        <v>475</v>
      </c>
      <c r="C68" s="854" t="s">
        <v>1134</v>
      </c>
      <c r="D68" s="854" t="s">
        <v>994</v>
      </c>
      <c r="E68" s="976">
        <v>200</v>
      </c>
      <c r="F68" s="1270"/>
      <c r="G68" s="1240"/>
    </row>
    <row r="69" spans="2:7" x14ac:dyDescent="0.25">
      <c r="B69" s="917" t="s">
        <v>491</v>
      </c>
      <c r="C69" s="854" t="s">
        <v>1135</v>
      </c>
      <c r="D69" s="854" t="s">
        <v>994</v>
      </c>
      <c r="E69" s="973">
        <f>SUM(E70:E72)</f>
        <v>4147</v>
      </c>
      <c r="F69" s="1268"/>
      <c r="G69" s="1268"/>
    </row>
    <row r="70" spans="2:7" x14ac:dyDescent="0.25">
      <c r="B70" s="874" t="s">
        <v>1136</v>
      </c>
      <c r="C70" s="974" t="s">
        <v>1137</v>
      </c>
      <c r="D70" s="876" t="s">
        <v>994</v>
      </c>
      <c r="E70" s="975">
        <v>3562</v>
      </c>
      <c r="F70" s="1268"/>
      <c r="G70" s="1268"/>
    </row>
    <row r="71" spans="2:7" x14ac:dyDescent="0.25">
      <c r="B71" s="874" t="s">
        <v>1138</v>
      </c>
      <c r="C71" s="974" t="s">
        <v>1139</v>
      </c>
      <c r="D71" s="876" t="s">
        <v>994</v>
      </c>
      <c r="E71" s="975">
        <v>191</v>
      </c>
      <c r="F71" s="1268"/>
      <c r="G71" s="1268"/>
    </row>
    <row r="72" spans="2:7" x14ac:dyDescent="0.25">
      <c r="B72" s="874" t="s">
        <v>1140</v>
      </c>
      <c r="C72" s="974" t="s">
        <v>1141</v>
      </c>
      <c r="D72" s="876" t="s">
        <v>994</v>
      </c>
      <c r="E72" s="975">
        <v>394</v>
      </c>
      <c r="F72" s="1240"/>
      <c r="G72" s="1240"/>
    </row>
    <row r="73" spans="2:7" x14ac:dyDescent="0.25">
      <c r="B73" s="917" t="s">
        <v>492</v>
      </c>
      <c r="C73" s="854" t="s">
        <v>1142</v>
      </c>
      <c r="D73" s="854" t="s">
        <v>994</v>
      </c>
      <c r="E73" s="976">
        <v>3310</v>
      </c>
      <c r="F73" s="1240"/>
      <c r="G73" s="1240"/>
    </row>
    <row r="74" spans="2:7" x14ac:dyDescent="0.25">
      <c r="B74" s="997" t="s">
        <v>642</v>
      </c>
      <c r="C74" s="981" t="s">
        <v>1143</v>
      </c>
      <c r="D74" s="981" t="s">
        <v>994</v>
      </c>
      <c r="E74" s="982">
        <v>47</v>
      </c>
      <c r="F74" s="1272"/>
      <c r="G74" s="1272"/>
    </row>
    <row r="75" spans="2:7" x14ac:dyDescent="0.25">
      <c r="B75" s="772"/>
      <c r="C75" s="773" t="s">
        <v>1144</v>
      </c>
      <c r="D75" s="773"/>
      <c r="E75" s="1237"/>
      <c r="F75" s="1243"/>
      <c r="G75" s="1243"/>
    </row>
    <row r="76" spans="2:7" x14ac:dyDescent="0.25">
      <c r="B76" s="917" t="s">
        <v>495</v>
      </c>
      <c r="C76" s="854" t="s">
        <v>1145</v>
      </c>
      <c r="D76" s="854" t="s">
        <v>994</v>
      </c>
      <c r="E76" s="976">
        <v>14</v>
      </c>
      <c r="F76" s="1243"/>
      <c r="G76" s="1243"/>
    </row>
    <row r="77" spans="2:7" x14ac:dyDescent="0.25">
      <c r="B77" s="917" t="s">
        <v>155</v>
      </c>
      <c r="C77" s="854" t="s">
        <v>1146</v>
      </c>
      <c r="D77" s="854" t="s">
        <v>994</v>
      </c>
      <c r="E77" s="976">
        <v>45</v>
      </c>
      <c r="F77" s="1243"/>
      <c r="G77" s="1243"/>
    </row>
    <row r="78" spans="2:7" x14ac:dyDescent="0.25">
      <c r="B78" s="917" t="s">
        <v>157</v>
      </c>
      <c r="C78" s="854" t="s">
        <v>1147</v>
      </c>
      <c r="D78" s="854" t="s">
        <v>994</v>
      </c>
      <c r="E78" s="976">
        <v>75</v>
      </c>
      <c r="F78" s="1243"/>
      <c r="G78" s="1243"/>
    </row>
    <row r="79" spans="2:7" x14ac:dyDescent="0.25">
      <c r="B79" s="1241" t="s">
        <v>159</v>
      </c>
      <c r="C79" s="870" t="s">
        <v>1148</v>
      </c>
      <c r="D79" s="1269" t="s">
        <v>1120</v>
      </c>
      <c r="E79" s="1242">
        <v>7.46</v>
      </c>
      <c r="F79" s="1243"/>
      <c r="G79" s="1243"/>
    </row>
    <row r="80" spans="2:7" x14ac:dyDescent="0.25">
      <c r="B80" s="917" t="s">
        <v>161</v>
      </c>
      <c r="C80" s="854" t="s">
        <v>1149</v>
      </c>
      <c r="D80" s="854" t="s">
        <v>1127</v>
      </c>
      <c r="E80" s="996">
        <v>128.47999999999999</v>
      </c>
      <c r="F80" s="1273"/>
      <c r="G80" s="1273"/>
    </row>
    <row r="81" spans="2:7" x14ac:dyDescent="0.25">
      <c r="B81" s="874" t="s">
        <v>671</v>
      </c>
      <c r="C81" s="974" t="s">
        <v>1150</v>
      </c>
      <c r="D81" s="876" t="s">
        <v>1127</v>
      </c>
      <c r="E81" s="1267">
        <v>21.56</v>
      </c>
      <c r="F81" s="1243"/>
      <c r="G81" s="1243"/>
    </row>
    <row r="82" spans="2:7" x14ac:dyDescent="0.25">
      <c r="B82" s="917" t="s">
        <v>163</v>
      </c>
      <c r="C82" s="854" t="s">
        <v>1151</v>
      </c>
      <c r="D82" s="854" t="s">
        <v>994</v>
      </c>
      <c r="E82" s="976"/>
      <c r="F82" s="1243"/>
      <c r="G82" s="1243"/>
    </row>
    <row r="83" spans="2:7" x14ac:dyDescent="0.25">
      <c r="B83" s="917" t="s">
        <v>165</v>
      </c>
      <c r="C83" s="854" t="s">
        <v>1152</v>
      </c>
      <c r="D83" s="854" t="s">
        <v>994</v>
      </c>
      <c r="E83" s="973">
        <f>SUM(E84:E86)</f>
        <v>4626</v>
      </c>
      <c r="F83" s="1243"/>
      <c r="G83" s="1243"/>
    </row>
    <row r="84" spans="2:7" x14ac:dyDescent="0.25">
      <c r="B84" s="874" t="s">
        <v>512</v>
      </c>
      <c r="C84" s="974" t="s">
        <v>1153</v>
      </c>
      <c r="D84" s="876" t="s">
        <v>994</v>
      </c>
      <c r="E84" s="975">
        <v>2203</v>
      </c>
      <c r="F84" s="1273"/>
      <c r="G84" s="1273"/>
    </row>
    <row r="85" spans="2:7" x14ac:dyDescent="0.25">
      <c r="B85" s="874" t="s">
        <v>513</v>
      </c>
      <c r="C85" s="974" t="s">
        <v>1154</v>
      </c>
      <c r="D85" s="876" t="s">
        <v>994</v>
      </c>
      <c r="E85" s="975">
        <v>2211</v>
      </c>
      <c r="F85" s="1273"/>
      <c r="G85" s="1273"/>
    </row>
    <row r="86" spans="2:7" x14ac:dyDescent="0.25">
      <c r="B86" s="874" t="s">
        <v>514</v>
      </c>
      <c r="C86" s="974" t="s">
        <v>1155</v>
      </c>
      <c r="D86" s="876" t="s">
        <v>994</v>
      </c>
      <c r="E86" s="975">
        <v>212</v>
      </c>
      <c r="F86" s="1243"/>
      <c r="G86" s="1243"/>
    </row>
    <row r="87" spans="2:7" x14ac:dyDescent="0.25">
      <c r="B87" s="997" t="s">
        <v>167</v>
      </c>
      <c r="C87" s="981" t="s">
        <v>1156</v>
      </c>
      <c r="D87" s="981" t="s">
        <v>994</v>
      </c>
      <c r="E87" s="982">
        <v>1</v>
      </c>
      <c r="F87" s="1243"/>
      <c r="G87" s="1243"/>
    </row>
    <row r="88" spans="2:7" x14ac:dyDescent="0.25">
      <c r="B88" s="772"/>
      <c r="C88" s="773" t="s">
        <v>1157</v>
      </c>
      <c r="D88" s="773"/>
      <c r="E88" s="1237"/>
      <c r="F88" s="1243"/>
      <c r="G88" s="1243"/>
    </row>
    <row r="89" spans="2:7" x14ac:dyDescent="0.25">
      <c r="B89" s="917" t="s">
        <v>199</v>
      </c>
      <c r="C89" s="854" t="s">
        <v>1158</v>
      </c>
      <c r="D89" s="854" t="s">
        <v>994</v>
      </c>
      <c r="E89" s="976">
        <v>1</v>
      </c>
      <c r="F89" s="1243"/>
      <c r="G89" s="1243"/>
    </row>
    <row r="90" spans="2:7" x14ac:dyDescent="0.25">
      <c r="B90" s="917" t="s">
        <v>201</v>
      </c>
      <c r="C90" s="854" t="s">
        <v>1159</v>
      </c>
      <c r="D90" s="854" t="s">
        <v>994</v>
      </c>
      <c r="E90" s="976"/>
      <c r="F90" s="1243"/>
      <c r="G90" s="1243"/>
    </row>
    <row r="91" spans="2:7" x14ac:dyDescent="0.25">
      <c r="B91" s="917" t="s">
        <v>209</v>
      </c>
      <c r="C91" s="854" t="s">
        <v>1160</v>
      </c>
      <c r="D91" s="854" t="s">
        <v>994</v>
      </c>
      <c r="E91" s="976"/>
      <c r="F91" s="1243"/>
      <c r="G91" s="1243"/>
    </row>
    <row r="92" spans="2:7" x14ac:dyDescent="0.25">
      <c r="B92" s="917" t="s">
        <v>678</v>
      </c>
      <c r="C92" s="870" t="s">
        <v>1161</v>
      </c>
      <c r="D92" s="1269" t="s">
        <v>1120</v>
      </c>
      <c r="E92" s="1259"/>
      <c r="F92" s="1243"/>
      <c r="G92" s="1243"/>
    </row>
    <row r="93" spans="2:7" x14ac:dyDescent="0.25">
      <c r="B93" s="917" t="s">
        <v>680</v>
      </c>
      <c r="C93" s="854" t="s">
        <v>1162</v>
      </c>
      <c r="D93" s="854" t="s">
        <v>1127</v>
      </c>
      <c r="E93" s="996">
        <v>31.6</v>
      </c>
      <c r="F93" s="1243"/>
      <c r="G93" s="1243"/>
    </row>
    <row r="94" spans="2:7" x14ac:dyDescent="0.25">
      <c r="B94" s="874" t="s">
        <v>1163</v>
      </c>
      <c r="C94" s="974" t="s">
        <v>1150</v>
      </c>
      <c r="D94" s="876" t="s">
        <v>1127</v>
      </c>
      <c r="E94" s="975"/>
      <c r="F94" s="1243"/>
      <c r="G94" s="1243"/>
    </row>
    <row r="95" spans="2:7" x14ac:dyDescent="0.25">
      <c r="B95" s="917" t="s">
        <v>682</v>
      </c>
      <c r="C95" s="854" t="s">
        <v>1164</v>
      </c>
      <c r="D95" s="854" t="s">
        <v>994</v>
      </c>
      <c r="E95" s="976"/>
      <c r="F95" s="1243"/>
      <c r="G95" s="1243"/>
    </row>
    <row r="96" spans="2:7" x14ac:dyDescent="0.25">
      <c r="B96" s="917" t="s">
        <v>684</v>
      </c>
      <c r="C96" s="854" t="s">
        <v>1165</v>
      </c>
      <c r="D96" s="854" t="s">
        <v>994</v>
      </c>
      <c r="E96" s="976">
        <v>65</v>
      </c>
      <c r="F96" s="1243"/>
      <c r="G96" s="1243"/>
    </row>
    <row r="97" spans="2:7" x14ac:dyDescent="0.25">
      <c r="B97" s="997" t="s">
        <v>686</v>
      </c>
      <c r="C97" s="981" t="s">
        <v>1166</v>
      </c>
      <c r="D97" s="981" t="s">
        <v>994</v>
      </c>
      <c r="E97" s="982"/>
      <c r="F97" s="1272"/>
      <c r="G97" s="1272"/>
    </row>
    <row r="98" spans="2:7" x14ac:dyDescent="0.25">
      <c r="B98" s="772"/>
      <c r="C98" s="773" t="s">
        <v>1167</v>
      </c>
      <c r="D98" s="773"/>
      <c r="E98" s="1237"/>
      <c r="F98" s="1274"/>
      <c r="G98" s="1274"/>
    </row>
    <row r="99" spans="2:7" x14ac:dyDescent="0.25">
      <c r="B99" s="917" t="s">
        <v>213</v>
      </c>
      <c r="C99" s="1275" t="s">
        <v>1168</v>
      </c>
      <c r="D99" s="986" t="s">
        <v>994</v>
      </c>
      <c r="E99" s="987"/>
      <c r="F99" s="1274"/>
      <c r="G99" s="1274"/>
    </row>
    <row r="100" spans="2:7" x14ac:dyDescent="0.25">
      <c r="B100" s="917" t="s">
        <v>215</v>
      </c>
      <c r="C100" s="1276" t="s">
        <v>1169</v>
      </c>
      <c r="D100" s="854" t="s">
        <v>1170</v>
      </c>
      <c r="E100" s="976"/>
      <c r="F100" s="1243"/>
      <c r="G100" s="1243"/>
    </row>
    <row r="101" spans="2:7" ht="15.75" x14ac:dyDescent="0.25">
      <c r="B101" s="917" t="s">
        <v>217</v>
      </c>
      <c r="C101" s="1277" t="s">
        <v>1171</v>
      </c>
      <c r="D101" s="854" t="s">
        <v>870</v>
      </c>
      <c r="E101" s="996"/>
      <c r="F101" s="1274"/>
      <c r="G101" s="1274"/>
    </row>
    <row r="102" spans="2:7" x14ac:dyDescent="0.25">
      <c r="B102" s="917" t="s">
        <v>1172</v>
      </c>
      <c r="C102" s="1276" t="s">
        <v>1173</v>
      </c>
      <c r="D102" s="854" t="s">
        <v>994</v>
      </c>
      <c r="E102" s="976">
        <v>1</v>
      </c>
      <c r="F102" s="1243"/>
      <c r="G102" s="1243"/>
    </row>
    <row r="103" spans="2:7" ht="15.75" x14ac:dyDescent="0.25">
      <c r="B103" s="917" t="s">
        <v>1174</v>
      </c>
      <c r="C103" s="1277" t="s">
        <v>1175</v>
      </c>
      <c r="D103" s="854" t="s">
        <v>870</v>
      </c>
      <c r="E103" s="996">
        <v>0.443</v>
      </c>
      <c r="F103" s="1274"/>
      <c r="G103" s="1274"/>
    </row>
    <row r="104" spans="2:7" x14ac:dyDescent="0.25">
      <c r="B104" s="917" t="s">
        <v>1176</v>
      </c>
      <c r="C104" s="1276" t="s">
        <v>1177</v>
      </c>
      <c r="D104" s="854" t="s">
        <v>994</v>
      </c>
      <c r="E104" s="976">
        <v>9</v>
      </c>
      <c r="F104" s="1243"/>
      <c r="G104" s="1243"/>
    </row>
    <row r="105" spans="2:7" ht="15.75" x14ac:dyDescent="0.25">
      <c r="B105" s="917" t="s">
        <v>1178</v>
      </c>
      <c r="C105" s="1277" t="s">
        <v>1179</v>
      </c>
      <c r="D105" s="854" t="s">
        <v>870</v>
      </c>
      <c r="E105" s="996">
        <v>90.882999999999996</v>
      </c>
      <c r="F105" s="1274"/>
      <c r="G105" s="1274"/>
    </row>
    <row r="106" spans="2:7" x14ac:dyDescent="0.25">
      <c r="B106" s="917" t="s">
        <v>1180</v>
      </c>
      <c r="C106" s="1276" t="s">
        <v>1181</v>
      </c>
      <c r="D106" s="854" t="s">
        <v>994</v>
      </c>
      <c r="E106" s="976">
        <v>4</v>
      </c>
      <c r="F106" s="1278"/>
      <c r="G106" s="1274"/>
    </row>
    <row r="107" spans="2:7" ht="15.75" x14ac:dyDescent="0.25">
      <c r="B107" s="917" t="s">
        <v>1182</v>
      </c>
      <c r="C107" s="1277" t="s">
        <v>1183</v>
      </c>
      <c r="D107" s="854" t="s">
        <v>870</v>
      </c>
      <c r="E107" s="996">
        <v>472.83699999999999</v>
      </c>
      <c r="F107" s="1261"/>
      <c r="G107" s="1261"/>
    </row>
    <row r="108" spans="2:7" x14ac:dyDescent="0.25">
      <c r="B108" s="917" t="s">
        <v>1184</v>
      </c>
      <c r="C108" s="1277" t="s">
        <v>1185</v>
      </c>
      <c r="D108" s="854" t="s">
        <v>994</v>
      </c>
      <c r="E108" s="976">
        <v>26</v>
      </c>
      <c r="F108" s="1273"/>
      <c r="G108" s="1273"/>
    </row>
    <row r="109" spans="2:7" x14ac:dyDescent="0.25">
      <c r="B109" s="917" t="s">
        <v>1186</v>
      </c>
      <c r="C109" s="1277" t="s">
        <v>1187</v>
      </c>
      <c r="D109" s="854" t="s">
        <v>994</v>
      </c>
      <c r="E109" s="976">
        <v>23</v>
      </c>
      <c r="F109" s="1273"/>
      <c r="G109" s="1273"/>
    </row>
    <row r="110" spans="2:7" x14ac:dyDescent="0.25">
      <c r="B110" s="1279" t="s">
        <v>1188</v>
      </c>
      <c r="C110" s="1280" t="s">
        <v>1189</v>
      </c>
      <c r="D110" s="921" t="s">
        <v>994</v>
      </c>
      <c r="E110" s="969">
        <v>19</v>
      </c>
      <c r="F110" s="1243"/>
      <c r="G110" s="1243"/>
    </row>
    <row r="111" spans="2:7" x14ac:dyDescent="0.25">
      <c r="B111" s="1281" t="s">
        <v>1190</v>
      </c>
      <c r="C111" s="778" t="s">
        <v>1191</v>
      </c>
      <c r="D111" s="1282"/>
      <c r="E111" s="1283"/>
      <c r="F111" s="1274"/>
      <c r="G111" s="1274"/>
    </row>
    <row r="112" spans="2:7" x14ac:dyDescent="0.25">
      <c r="B112" s="992" t="s">
        <v>1192</v>
      </c>
      <c r="C112" s="1275" t="s">
        <v>1193</v>
      </c>
      <c r="D112" s="986" t="s">
        <v>1065</v>
      </c>
      <c r="E112" s="1284">
        <v>258.02699999999999</v>
      </c>
      <c r="F112" s="1274"/>
      <c r="G112" s="1274"/>
    </row>
    <row r="113" spans="2:7" x14ac:dyDescent="0.25">
      <c r="B113" s="917" t="s">
        <v>1194</v>
      </c>
      <c r="C113" s="1276" t="s">
        <v>1195</v>
      </c>
      <c r="D113" s="854" t="s">
        <v>1065</v>
      </c>
      <c r="E113" s="996">
        <v>426.85</v>
      </c>
      <c r="F113" s="1274"/>
      <c r="G113" s="1274"/>
    </row>
    <row r="114" spans="2:7" x14ac:dyDescent="0.25">
      <c r="B114" s="917" t="s">
        <v>1196</v>
      </c>
      <c r="C114" s="1276" t="s">
        <v>1197</v>
      </c>
      <c r="D114" s="854" t="s">
        <v>1065</v>
      </c>
      <c r="E114" s="996">
        <v>0</v>
      </c>
      <c r="F114" s="1274"/>
      <c r="G114" s="1274"/>
    </row>
    <row r="115" spans="2:7" x14ac:dyDescent="0.25">
      <c r="B115" s="917" t="s">
        <v>1198</v>
      </c>
      <c r="C115" s="1276" t="s">
        <v>1199</v>
      </c>
      <c r="D115" s="854" t="s">
        <v>1065</v>
      </c>
      <c r="E115" s="996">
        <v>75.718999999999994</v>
      </c>
      <c r="F115" s="1274"/>
      <c r="G115" s="1274"/>
    </row>
    <row r="116" spans="2:7" x14ac:dyDescent="0.25">
      <c r="B116" s="1279" t="s">
        <v>1200</v>
      </c>
      <c r="C116" s="1285" t="s">
        <v>1201</v>
      </c>
      <c r="D116" s="921" t="s">
        <v>1065</v>
      </c>
      <c r="E116" s="1286">
        <v>8.1479999999999997</v>
      </c>
      <c r="F116" s="1243"/>
      <c r="G116" s="1243"/>
    </row>
    <row r="117" spans="2:7" x14ac:dyDescent="0.25">
      <c r="B117" s="1281" t="s">
        <v>1202</v>
      </c>
      <c r="C117" s="778" t="s">
        <v>1203</v>
      </c>
      <c r="D117" s="1282"/>
      <c r="E117" s="928"/>
      <c r="F117" s="1274"/>
      <c r="G117" s="1274"/>
    </row>
    <row r="118" spans="2:7" x14ac:dyDescent="0.25">
      <c r="B118" s="992" t="s">
        <v>1204</v>
      </c>
      <c r="C118" s="1275" t="s">
        <v>1205</v>
      </c>
      <c r="D118" s="986" t="s">
        <v>1065</v>
      </c>
      <c r="E118" s="1284">
        <v>7.0917000000000003</v>
      </c>
      <c r="F118" s="1274"/>
      <c r="G118" s="1274"/>
    </row>
    <row r="119" spans="2:7" x14ac:dyDescent="0.25">
      <c r="B119" s="917" t="s">
        <v>1206</v>
      </c>
      <c r="C119" s="1276" t="s">
        <v>1195</v>
      </c>
      <c r="D119" s="854" t="s">
        <v>1065</v>
      </c>
      <c r="E119" s="996">
        <v>11.42</v>
      </c>
      <c r="F119" s="1274"/>
      <c r="G119" s="1274"/>
    </row>
    <row r="120" spans="2:7" x14ac:dyDescent="0.25">
      <c r="B120" s="917" t="s">
        <v>1207</v>
      </c>
      <c r="C120" s="1276" t="s">
        <v>1197</v>
      </c>
      <c r="D120" s="854" t="s">
        <v>1065</v>
      </c>
      <c r="E120" s="996"/>
      <c r="F120" s="1274"/>
      <c r="G120" s="1274"/>
    </row>
    <row r="121" spans="2:7" x14ac:dyDescent="0.25">
      <c r="B121" s="917" t="s">
        <v>1208</v>
      </c>
      <c r="C121" s="1276" t="s">
        <v>1199</v>
      </c>
      <c r="D121" s="854" t="s">
        <v>1065</v>
      </c>
      <c r="E121" s="996">
        <v>18.289000000000001</v>
      </c>
      <c r="F121" s="1274"/>
      <c r="G121" s="1274"/>
    </row>
    <row r="122" spans="2:7" x14ac:dyDescent="0.25">
      <c r="B122" s="917" t="s">
        <v>1209</v>
      </c>
      <c r="C122" s="1276" t="s">
        <v>1201</v>
      </c>
      <c r="D122" s="854" t="s">
        <v>1065</v>
      </c>
      <c r="E122" s="996">
        <v>2.6684000000000001</v>
      </c>
      <c r="F122" s="1243"/>
      <c r="G122" s="1243"/>
    </row>
    <row r="123" spans="2:7" x14ac:dyDescent="0.25">
      <c r="B123" s="1287" t="s">
        <v>1210</v>
      </c>
      <c r="C123" s="778" t="s">
        <v>1211</v>
      </c>
      <c r="D123" s="1282"/>
      <c r="E123" s="1288"/>
      <c r="F123" s="1243"/>
      <c r="G123" s="1243"/>
    </row>
    <row r="124" spans="2:7" x14ac:dyDescent="0.25">
      <c r="B124" s="917" t="s">
        <v>1212</v>
      </c>
      <c r="C124" s="1276" t="s">
        <v>1213</v>
      </c>
      <c r="D124" s="854" t="s">
        <v>800</v>
      </c>
      <c r="E124" s="996">
        <v>31.7</v>
      </c>
      <c r="F124" s="1243"/>
      <c r="G124" s="1243"/>
    </row>
    <row r="125" spans="2:7" x14ac:dyDescent="0.25">
      <c r="B125" s="917" t="s">
        <v>1214</v>
      </c>
      <c r="C125" s="1276" t="s">
        <v>1215</v>
      </c>
      <c r="D125" s="854" t="s">
        <v>800</v>
      </c>
      <c r="E125" s="996">
        <v>31.7</v>
      </c>
      <c r="F125" s="1243"/>
      <c r="G125" s="1243"/>
    </row>
    <row r="126" spans="2:7" x14ac:dyDescent="0.25">
      <c r="B126" s="917" t="s">
        <v>1216</v>
      </c>
      <c r="C126" s="1276" t="s">
        <v>1217</v>
      </c>
      <c r="D126" s="854" t="s">
        <v>800</v>
      </c>
      <c r="E126" s="996">
        <v>3.17</v>
      </c>
      <c r="F126" s="1243"/>
      <c r="G126" s="1243"/>
    </row>
    <row r="127" spans="2:7" x14ac:dyDescent="0.25">
      <c r="B127" s="1279" t="s">
        <v>1218</v>
      </c>
      <c r="C127" s="1285" t="s">
        <v>1219</v>
      </c>
      <c r="D127" s="921" t="s">
        <v>800</v>
      </c>
      <c r="E127" s="1286">
        <v>0.317</v>
      </c>
      <c r="F127" s="1243"/>
      <c r="G127" s="1243"/>
    </row>
    <row r="128" spans="2:7" x14ac:dyDescent="0.25">
      <c r="B128" s="1281" t="s">
        <v>1220</v>
      </c>
      <c r="C128" s="778" t="s">
        <v>1221</v>
      </c>
      <c r="D128" s="1282"/>
      <c r="E128" s="1283"/>
      <c r="F128" s="1243"/>
      <c r="G128" s="1243"/>
    </row>
    <row r="129" spans="2:7" x14ac:dyDescent="0.25">
      <c r="B129" s="1279" t="s">
        <v>1222</v>
      </c>
      <c r="C129" s="1285" t="s">
        <v>1193</v>
      </c>
      <c r="D129" s="921" t="s">
        <v>800</v>
      </c>
      <c r="E129" s="1289">
        <f>(E112-E118)*E130/1000</f>
        <v>141.47456185169997</v>
      </c>
      <c r="F129" s="1243"/>
      <c r="G129" s="1243"/>
    </row>
    <row r="130" spans="2:7" ht="15.75" x14ac:dyDescent="0.25">
      <c r="B130" s="1290" t="s">
        <v>1223</v>
      </c>
      <c r="C130" s="1291" t="s">
        <v>1224</v>
      </c>
      <c r="D130" s="981" t="s">
        <v>870</v>
      </c>
      <c r="E130" s="1292">
        <f>VAS077_F_Isvalytasbuiti1AtaskaitinisLaikotarpis</f>
        <v>563.78899999999999</v>
      </c>
      <c r="F130" s="1243"/>
      <c r="G130" s="1243"/>
    </row>
    <row r="131" spans="2:7" x14ac:dyDescent="0.25">
      <c r="B131" s="772"/>
      <c r="C131" s="773" t="s">
        <v>1225</v>
      </c>
      <c r="D131" s="773"/>
      <c r="E131" s="1237"/>
      <c r="F131" s="1243"/>
      <c r="G131" s="1243"/>
    </row>
    <row r="132" spans="2:7" ht="15.75" x14ac:dyDescent="0.25">
      <c r="B132" s="1293" t="s">
        <v>1226</v>
      </c>
      <c r="C132" s="1294" t="s">
        <v>1227</v>
      </c>
      <c r="D132" s="854" t="s">
        <v>870</v>
      </c>
      <c r="E132" s="1295">
        <v>167.43170000000001</v>
      </c>
      <c r="F132" s="1243"/>
      <c r="G132" s="1243"/>
    </row>
    <row r="133" spans="2:7" x14ac:dyDescent="0.25">
      <c r="B133" s="917" t="s">
        <v>1228</v>
      </c>
      <c r="C133" s="1277" t="s">
        <v>1229</v>
      </c>
      <c r="D133" s="854" t="s">
        <v>994</v>
      </c>
      <c r="E133" s="976"/>
      <c r="F133" s="1243"/>
      <c r="G133" s="1243"/>
    </row>
    <row r="134" spans="2:7" x14ac:dyDescent="0.25">
      <c r="B134" s="1296" t="s">
        <v>1230</v>
      </c>
      <c r="C134" s="1297" t="s">
        <v>1231</v>
      </c>
      <c r="D134" s="859" t="s">
        <v>994</v>
      </c>
      <c r="E134" s="969"/>
      <c r="F134" s="1243"/>
      <c r="G134" s="1243"/>
    </row>
    <row r="135" spans="2:7" x14ac:dyDescent="0.25">
      <c r="B135" s="1281" t="s">
        <v>1232</v>
      </c>
      <c r="C135" s="778" t="s">
        <v>1233</v>
      </c>
      <c r="D135" s="1282"/>
      <c r="E135" s="1283"/>
      <c r="F135" s="1243"/>
      <c r="G135" s="1243"/>
    </row>
    <row r="136" spans="2:7" x14ac:dyDescent="0.25">
      <c r="B136" s="992" t="s">
        <v>1234</v>
      </c>
      <c r="C136" s="1275" t="s">
        <v>1193</v>
      </c>
      <c r="D136" s="986" t="s">
        <v>1065</v>
      </c>
      <c r="E136" s="1284"/>
      <c r="F136" s="1243"/>
      <c r="G136" s="1243"/>
    </row>
    <row r="137" spans="2:7" x14ac:dyDescent="0.25">
      <c r="B137" s="917" t="s">
        <v>1235</v>
      </c>
      <c r="C137" s="1276" t="s">
        <v>1195</v>
      </c>
      <c r="D137" s="854" t="s">
        <v>1065</v>
      </c>
      <c r="E137" s="996"/>
      <c r="F137" s="1243"/>
      <c r="G137" s="1243"/>
    </row>
    <row r="138" spans="2:7" x14ac:dyDescent="0.25">
      <c r="B138" s="917" t="s">
        <v>1236</v>
      </c>
      <c r="C138" s="1276" t="s">
        <v>1237</v>
      </c>
      <c r="D138" s="854" t="s">
        <v>1065</v>
      </c>
      <c r="E138" s="996"/>
      <c r="F138" s="1243"/>
      <c r="G138" s="1243"/>
    </row>
    <row r="139" spans="2:7" x14ac:dyDescent="0.25">
      <c r="B139" s="1281" t="s">
        <v>1238</v>
      </c>
      <c r="C139" s="778" t="s">
        <v>1239</v>
      </c>
      <c r="D139" s="1282"/>
      <c r="E139" s="928"/>
      <c r="F139" s="1243"/>
      <c r="G139" s="1243"/>
    </row>
    <row r="140" spans="2:7" x14ac:dyDescent="0.25">
      <c r="B140" s="992" t="s">
        <v>1240</v>
      </c>
      <c r="C140" s="1275" t="s">
        <v>1205</v>
      </c>
      <c r="D140" s="986" t="s">
        <v>1065</v>
      </c>
      <c r="E140" s="1284"/>
      <c r="F140" s="1243"/>
      <c r="G140" s="1243"/>
    </row>
    <row r="141" spans="2:7" x14ac:dyDescent="0.25">
      <c r="B141" s="917" t="s">
        <v>1241</v>
      </c>
      <c r="C141" s="1276" t="s">
        <v>1195</v>
      </c>
      <c r="D141" s="854" t="s">
        <v>1065</v>
      </c>
      <c r="E141" s="996"/>
      <c r="F141" s="1243"/>
      <c r="G141" s="1243"/>
    </row>
    <row r="142" spans="2:7" x14ac:dyDescent="0.25">
      <c r="B142" s="1279" t="s">
        <v>1242</v>
      </c>
      <c r="C142" s="1285" t="s">
        <v>1237</v>
      </c>
      <c r="D142" s="921" t="s">
        <v>1065</v>
      </c>
      <c r="E142" s="1286"/>
      <c r="F142" s="1243"/>
      <c r="G142" s="1243"/>
    </row>
    <row r="143" spans="2:7" x14ac:dyDescent="0.25">
      <c r="B143" s="1281" t="s">
        <v>1243</v>
      </c>
      <c r="C143" s="778" t="s">
        <v>1221</v>
      </c>
      <c r="D143" s="778"/>
      <c r="E143" s="1283"/>
      <c r="F143" s="1243"/>
      <c r="G143" s="1243"/>
    </row>
    <row r="144" spans="2:7" x14ac:dyDescent="0.25">
      <c r="B144" s="997" t="s">
        <v>1244</v>
      </c>
      <c r="C144" s="1276" t="s">
        <v>1193</v>
      </c>
      <c r="D144" s="854" t="s">
        <v>800</v>
      </c>
      <c r="E144" s="1271">
        <f>(E136-E140)*E132/1000</f>
        <v>0</v>
      </c>
      <c r="F144" s="1272"/>
      <c r="G144" s="1272"/>
    </row>
    <row r="145" spans="2:7" x14ac:dyDescent="0.25">
      <c r="B145" s="772"/>
      <c r="C145" s="773" t="s">
        <v>1245</v>
      </c>
      <c r="D145" s="773"/>
      <c r="E145" s="1237"/>
      <c r="F145" s="1272"/>
      <c r="G145" s="1272"/>
    </row>
    <row r="146" spans="2:7" ht="15.75" x14ac:dyDescent="0.25">
      <c r="B146" s="1293" t="s">
        <v>9</v>
      </c>
      <c r="C146" s="1298" t="s">
        <v>1246</v>
      </c>
      <c r="D146" s="854" t="s">
        <v>870</v>
      </c>
      <c r="E146" s="1295">
        <v>4.9829999999999997</v>
      </c>
      <c r="F146" s="1272"/>
      <c r="G146" s="1272"/>
    </row>
    <row r="147" spans="2:7" x14ac:dyDescent="0.25">
      <c r="B147" s="917" t="s">
        <v>1247</v>
      </c>
      <c r="C147" s="1299" t="s">
        <v>1248</v>
      </c>
      <c r="D147" s="1300" t="s">
        <v>973</v>
      </c>
      <c r="E147" s="1301">
        <v>0.99</v>
      </c>
      <c r="F147" s="1272"/>
      <c r="G147" s="1272"/>
    </row>
    <row r="148" spans="2:7" x14ac:dyDescent="0.25">
      <c r="B148" s="917" t="s">
        <v>1249</v>
      </c>
      <c r="C148" s="1299" t="s">
        <v>1250</v>
      </c>
      <c r="D148" s="854" t="s">
        <v>1251</v>
      </c>
      <c r="E148" s="996">
        <v>4.9829999999999999E-2</v>
      </c>
      <c r="F148" s="1272"/>
      <c r="G148" s="1272"/>
    </row>
    <row r="149" spans="2:7" x14ac:dyDescent="0.25">
      <c r="B149" s="1302" t="s">
        <v>1252</v>
      </c>
      <c r="C149" s="1303" t="s">
        <v>1253</v>
      </c>
      <c r="D149" s="978" t="s">
        <v>994</v>
      </c>
      <c r="E149" s="979">
        <v>7</v>
      </c>
      <c r="F149" s="1272"/>
      <c r="G149" s="1272"/>
    </row>
    <row r="150" spans="2:7" x14ac:dyDescent="0.25">
      <c r="B150" s="1304" t="s">
        <v>1254</v>
      </c>
      <c r="C150" s="1305" t="s">
        <v>1255</v>
      </c>
      <c r="D150" s="1305"/>
      <c r="E150" s="735"/>
      <c r="F150" s="1243"/>
      <c r="G150" s="1243"/>
    </row>
    <row r="151" spans="2:7" ht="15.75" x14ac:dyDescent="0.25">
      <c r="B151" s="992" t="s">
        <v>1256</v>
      </c>
      <c r="C151" s="1306" t="s">
        <v>1257</v>
      </c>
      <c r="D151" s="854" t="s">
        <v>870</v>
      </c>
      <c r="E151" s="996">
        <v>4.9829999999999997</v>
      </c>
      <c r="F151" s="1273"/>
      <c r="G151" s="1273"/>
    </row>
    <row r="152" spans="2:7" x14ac:dyDescent="0.25">
      <c r="B152" s="917" t="s">
        <v>1258</v>
      </c>
      <c r="C152" s="1299" t="s">
        <v>1259</v>
      </c>
      <c r="D152" s="1300" t="s">
        <v>973</v>
      </c>
      <c r="E152" s="1301">
        <v>0.86</v>
      </c>
      <c r="F152" s="1243"/>
      <c r="G152" s="1243"/>
    </row>
    <row r="153" spans="2:7" x14ac:dyDescent="0.25">
      <c r="B153" s="992" t="s">
        <v>1260</v>
      </c>
      <c r="C153" s="1307" t="s">
        <v>1261</v>
      </c>
      <c r="D153" s="978" t="s">
        <v>1251</v>
      </c>
      <c r="E153" s="996">
        <v>4.9829999999999999E-2</v>
      </c>
      <c r="F153" s="1243"/>
      <c r="G153" s="1243"/>
    </row>
    <row r="154" spans="2:7" x14ac:dyDescent="0.25">
      <c r="B154" s="1279" t="s">
        <v>1262</v>
      </c>
      <c r="C154" s="1308" t="s">
        <v>1263</v>
      </c>
      <c r="D154" s="921" t="s">
        <v>994</v>
      </c>
      <c r="E154" s="969">
        <v>7</v>
      </c>
      <c r="F154" s="1243"/>
      <c r="G154" s="1243"/>
    </row>
    <row r="155" spans="2:7" x14ac:dyDescent="0.25">
      <c r="B155" s="1304" t="s">
        <v>1264</v>
      </c>
      <c r="C155" s="1305" t="s">
        <v>1265</v>
      </c>
      <c r="D155" s="1305"/>
      <c r="E155" s="1309"/>
      <c r="F155" s="1243"/>
      <c r="G155" s="1243"/>
    </row>
    <row r="156" spans="2:7" ht="15.75" x14ac:dyDescent="0.25">
      <c r="B156" s="917" t="s">
        <v>1266</v>
      </c>
      <c r="C156" s="1299" t="s">
        <v>1267</v>
      </c>
      <c r="D156" s="854" t="s">
        <v>870</v>
      </c>
      <c r="E156" s="996"/>
      <c r="F156" s="1243"/>
      <c r="G156" s="1243"/>
    </row>
    <row r="157" spans="2:7" x14ac:dyDescent="0.25">
      <c r="B157" s="917" t="s">
        <v>1268</v>
      </c>
      <c r="C157" s="1299" t="s">
        <v>1269</v>
      </c>
      <c r="D157" s="1300" t="s">
        <v>973</v>
      </c>
      <c r="E157" s="1301"/>
      <c r="F157" s="1243"/>
      <c r="G157" s="1243"/>
    </row>
    <row r="158" spans="2:7" x14ac:dyDescent="0.25">
      <c r="B158" s="917" t="s">
        <v>1270</v>
      </c>
      <c r="C158" s="1307" t="s">
        <v>1271</v>
      </c>
      <c r="D158" s="978" t="s">
        <v>1251</v>
      </c>
      <c r="E158" s="996"/>
      <c r="F158" s="1243"/>
      <c r="G158" s="1243"/>
    </row>
    <row r="159" spans="2:7" x14ac:dyDescent="0.25">
      <c r="B159" s="1279" t="s">
        <v>1272</v>
      </c>
      <c r="C159" s="1308" t="s">
        <v>1273</v>
      </c>
      <c r="D159" s="921" t="s">
        <v>994</v>
      </c>
      <c r="E159" s="969"/>
      <c r="F159" s="1243"/>
      <c r="G159" s="1243"/>
    </row>
    <row r="160" spans="2:7" x14ac:dyDescent="0.25">
      <c r="B160" s="1304" t="s">
        <v>1274</v>
      </c>
      <c r="C160" s="1305" t="s">
        <v>1275</v>
      </c>
      <c r="D160" s="1305"/>
      <c r="E160" s="1310"/>
      <c r="F160" s="1243"/>
      <c r="G160" s="1243"/>
    </row>
    <row r="161" spans="2:7" ht="15.75" x14ac:dyDescent="0.25">
      <c r="B161" s="917" t="s">
        <v>1276</v>
      </c>
      <c r="C161" s="1311" t="s">
        <v>1277</v>
      </c>
      <c r="D161" s="854" t="s">
        <v>870</v>
      </c>
      <c r="E161" s="996"/>
      <c r="F161" s="1243"/>
      <c r="G161" s="1243"/>
    </row>
    <row r="162" spans="2:7" x14ac:dyDescent="0.25">
      <c r="B162" s="917" t="s">
        <v>1278</v>
      </c>
      <c r="C162" s="1311" t="s">
        <v>1279</v>
      </c>
      <c r="D162" s="854" t="s">
        <v>973</v>
      </c>
      <c r="E162" s="1301"/>
      <c r="F162" s="1243"/>
      <c r="G162" s="1243"/>
    </row>
    <row r="163" spans="2:7" x14ac:dyDescent="0.25">
      <c r="B163" s="917" t="s">
        <v>1280</v>
      </c>
      <c r="C163" s="1311" t="s">
        <v>1281</v>
      </c>
      <c r="D163" s="854" t="s">
        <v>1282</v>
      </c>
      <c r="E163" s="996"/>
      <c r="F163" s="1243"/>
      <c r="G163" s="1243"/>
    </row>
    <row r="164" spans="2:7" x14ac:dyDescent="0.25">
      <c r="B164" s="1279" t="s">
        <v>1283</v>
      </c>
      <c r="C164" s="1308" t="s">
        <v>1284</v>
      </c>
      <c r="D164" s="921" t="s">
        <v>994</v>
      </c>
      <c r="E164" s="969"/>
      <c r="F164" s="1243"/>
      <c r="G164" s="1243"/>
    </row>
    <row r="165" spans="2:7" x14ac:dyDescent="0.25">
      <c r="B165" s="1304" t="s">
        <v>1285</v>
      </c>
      <c r="C165" s="1312" t="s">
        <v>1286</v>
      </c>
      <c r="D165" s="1313"/>
      <c r="E165" s="1314"/>
      <c r="F165" s="1243"/>
      <c r="G165" s="1243"/>
    </row>
    <row r="166" spans="2:7" ht="15.75" x14ac:dyDescent="0.25">
      <c r="B166" s="917" t="s">
        <v>1287</v>
      </c>
      <c r="C166" s="1299" t="s">
        <v>1288</v>
      </c>
      <c r="D166" s="854" t="s">
        <v>870</v>
      </c>
      <c r="E166" s="996"/>
      <c r="F166" s="1243"/>
      <c r="G166" s="1243"/>
    </row>
    <row r="167" spans="2:7" x14ac:dyDescent="0.25">
      <c r="B167" s="917" t="s">
        <v>1289</v>
      </c>
      <c r="C167" s="1299" t="s">
        <v>1290</v>
      </c>
      <c r="D167" s="1300" t="s">
        <v>973</v>
      </c>
      <c r="E167" s="1301"/>
      <c r="F167" s="1243"/>
      <c r="G167" s="1243"/>
    </row>
    <row r="168" spans="2:7" x14ac:dyDescent="0.25">
      <c r="B168" s="992" t="s">
        <v>1291</v>
      </c>
      <c r="C168" s="1307" t="s">
        <v>1292</v>
      </c>
      <c r="D168" s="978" t="s">
        <v>1251</v>
      </c>
      <c r="E168" s="996"/>
      <c r="F168" s="1243"/>
      <c r="G168" s="1243"/>
    </row>
    <row r="169" spans="2:7" x14ac:dyDescent="0.25">
      <c r="B169" s="1279" t="s">
        <v>1293</v>
      </c>
      <c r="C169" s="1308" t="s">
        <v>1294</v>
      </c>
      <c r="D169" s="921" t="s">
        <v>994</v>
      </c>
      <c r="E169" s="969"/>
      <c r="F169" s="1243"/>
      <c r="G169" s="1243"/>
    </row>
    <row r="170" spans="2:7" x14ac:dyDescent="0.25">
      <c r="B170" s="1304" t="s">
        <v>1295</v>
      </c>
      <c r="C170" s="1305" t="s">
        <v>1296</v>
      </c>
      <c r="D170" s="1305"/>
      <c r="E170" s="1309"/>
      <c r="F170" s="1243"/>
      <c r="G170" s="1243"/>
    </row>
    <row r="171" spans="2:7" ht="15.75" x14ac:dyDescent="0.25">
      <c r="B171" s="917" t="s">
        <v>1297</v>
      </c>
      <c r="C171" s="1315" t="s">
        <v>1298</v>
      </c>
      <c r="D171" s="854" t="s">
        <v>870</v>
      </c>
      <c r="E171" s="996"/>
      <c r="F171" s="1243"/>
      <c r="G171" s="1243"/>
    </row>
    <row r="172" spans="2:7" x14ac:dyDescent="0.25">
      <c r="B172" s="917" t="s">
        <v>1299</v>
      </c>
      <c r="C172" s="1316" t="s">
        <v>1300</v>
      </c>
      <c r="D172" s="1300" t="s">
        <v>973</v>
      </c>
      <c r="E172" s="1301"/>
      <c r="F172" s="1243"/>
      <c r="G172" s="1243"/>
    </row>
    <row r="173" spans="2:7" x14ac:dyDescent="0.25">
      <c r="B173" s="917" t="s">
        <v>1301</v>
      </c>
      <c r="C173" s="1316" t="s">
        <v>1302</v>
      </c>
      <c r="D173" s="986" t="s">
        <v>1251</v>
      </c>
      <c r="E173" s="996"/>
      <c r="F173" s="1243"/>
      <c r="G173" s="1243"/>
    </row>
    <row r="174" spans="2:7" x14ac:dyDescent="0.25">
      <c r="B174" s="917" t="s">
        <v>1303</v>
      </c>
      <c r="C174" s="1317" t="s">
        <v>1304</v>
      </c>
      <c r="D174" s="978" t="s">
        <v>1251</v>
      </c>
      <c r="E174" s="996"/>
      <c r="F174" s="1243"/>
      <c r="G174" s="1243"/>
    </row>
    <row r="175" spans="2:7" x14ac:dyDescent="0.25">
      <c r="B175" s="1279" t="s">
        <v>1305</v>
      </c>
      <c r="C175" s="1308" t="s">
        <v>1253</v>
      </c>
      <c r="D175" s="921" t="s">
        <v>994</v>
      </c>
      <c r="E175" s="969"/>
      <c r="F175" s="1243"/>
      <c r="G175" s="1243"/>
    </row>
    <row r="176" spans="2:7" x14ac:dyDescent="0.25">
      <c r="B176" s="1304" t="s">
        <v>1306</v>
      </c>
      <c r="C176" s="1305" t="s">
        <v>1307</v>
      </c>
      <c r="D176" s="1305"/>
      <c r="E176" s="1309"/>
      <c r="F176" s="1243"/>
      <c r="G176" s="1243"/>
    </row>
    <row r="177" spans="2:7" ht="15.75" x14ac:dyDescent="0.25">
      <c r="B177" s="1318" t="s">
        <v>1308</v>
      </c>
      <c r="C177" s="1315" t="s">
        <v>1309</v>
      </c>
      <c r="D177" s="854" t="s">
        <v>870</v>
      </c>
      <c r="E177" s="996"/>
      <c r="F177" s="1243"/>
      <c r="G177" s="1243"/>
    </row>
    <row r="178" spans="2:7" x14ac:dyDescent="0.25">
      <c r="B178" s="1318" t="s">
        <v>1310</v>
      </c>
      <c r="C178" s="1316" t="s">
        <v>1311</v>
      </c>
      <c r="D178" s="1300" t="s">
        <v>973</v>
      </c>
      <c r="E178" s="1301">
        <v>0.86</v>
      </c>
      <c r="F178" s="1243"/>
      <c r="G178" s="1243"/>
    </row>
    <row r="179" spans="2:7" x14ac:dyDescent="0.25">
      <c r="B179" s="1318" t="s">
        <v>1312</v>
      </c>
      <c r="C179" s="1316" t="s">
        <v>1313</v>
      </c>
      <c r="D179" s="986" t="s">
        <v>1251</v>
      </c>
      <c r="E179" s="996">
        <v>4.9829999999999999E-2</v>
      </c>
      <c r="F179" s="1243"/>
      <c r="G179" s="1243"/>
    </row>
    <row r="180" spans="2:7" x14ac:dyDescent="0.25">
      <c r="B180" s="1318" t="s">
        <v>1314</v>
      </c>
      <c r="C180" s="1316" t="s">
        <v>1315</v>
      </c>
      <c r="D180" s="986" t="s">
        <v>1251</v>
      </c>
      <c r="E180" s="996"/>
      <c r="F180" s="1243"/>
      <c r="G180" s="1243"/>
    </row>
    <row r="181" spans="2:7" x14ac:dyDescent="0.25">
      <c r="B181" s="1318" t="s">
        <v>1316</v>
      </c>
      <c r="C181" s="1316" t="s">
        <v>1317</v>
      </c>
      <c r="D181" s="986" t="s">
        <v>1251</v>
      </c>
      <c r="E181" s="996"/>
      <c r="F181" s="1243"/>
      <c r="G181" s="1243"/>
    </row>
    <row r="182" spans="2:7" x14ac:dyDescent="0.25">
      <c r="B182" s="1318" t="s">
        <v>1318</v>
      </c>
      <c r="C182" s="1316" t="s">
        <v>1304</v>
      </c>
      <c r="D182" s="986" t="s">
        <v>1251</v>
      </c>
      <c r="E182" s="996">
        <v>0.188</v>
      </c>
      <c r="F182" s="1243"/>
      <c r="G182" s="1243"/>
    </row>
    <row r="183" spans="2:7" x14ac:dyDescent="0.25">
      <c r="B183" s="997" t="s">
        <v>1319</v>
      </c>
      <c r="C183" s="1319" t="s">
        <v>1253</v>
      </c>
      <c r="D183" s="981" t="s">
        <v>994</v>
      </c>
      <c r="E183" s="982">
        <v>7</v>
      </c>
      <c r="F183" s="1243"/>
      <c r="G183" s="1243"/>
    </row>
    <row r="184" spans="2:7" x14ac:dyDescent="0.25">
      <c r="B184" s="772"/>
      <c r="C184" s="773" t="s">
        <v>1320</v>
      </c>
      <c r="D184" s="773"/>
      <c r="E184" s="1237"/>
      <c r="F184" s="1320"/>
      <c r="G184" s="1243"/>
    </row>
    <row r="185" spans="2:7" x14ac:dyDescent="0.25">
      <c r="B185" s="1293" t="s">
        <v>1321</v>
      </c>
      <c r="C185" s="1321" t="s">
        <v>1322</v>
      </c>
      <c r="D185" s="1322" t="s">
        <v>994</v>
      </c>
      <c r="E185" s="985">
        <f>SUM(E186:E190)</f>
        <v>15</v>
      </c>
      <c r="F185" s="1243"/>
      <c r="G185" s="1243"/>
    </row>
    <row r="186" spans="2:7" x14ac:dyDescent="0.25">
      <c r="B186" s="917" t="s">
        <v>1323</v>
      </c>
      <c r="C186" s="1251" t="s">
        <v>1324</v>
      </c>
      <c r="D186" s="1323" t="s">
        <v>994</v>
      </c>
      <c r="E186" s="976">
        <v>1</v>
      </c>
      <c r="F186" s="1274"/>
      <c r="G186" s="1274"/>
    </row>
    <row r="187" spans="2:7" x14ac:dyDescent="0.25">
      <c r="B187" s="917" t="s">
        <v>1325</v>
      </c>
      <c r="C187" s="1251" t="s">
        <v>1326</v>
      </c>
      <c r="D187" s="1323" t="s">
        <v>994</v>
      </c>
      <c r="E187" s="976">
        <v>2</v>
      </c>
      <c r="F187" s="1274"/>
      <c r="G187" s="1274"/>
    </row>
    <row r="188" spans="2:7" x14ac:dyDescent="0.25">
      <c r="B188" s="917" t="s">
        <v>1327</v>
      </c>
      <c r="C188" s="1251" t="s">
        <v>1328</v>
      </c>
      <c r="D188" s="1323" t="s">
        <v>994</v>
      </c>
      <c r="E188" s="976">
        <v>1</v>
      </c>
      <c r="F188" s="1274"/>
      <c r="G188" s="1274"/>
    </row>
    <row r="189" spans="2:7" x14ac:dyDescent="0.25">
      <c r="B189" s="917" t="s">
        <v>1329</v>
      </c>
      <c r="C189" s="1251" t="s">
        <v>1330</v>
      </c>
      <c r="D189" s="1323" t="s">
        <v>994</v>
      </c>
      <c r="E189" s="976">
        <v>7</v>
      </c>
      <c r="F189" s="1274"/>
      <c r="G189" s="1274"/>
    </row>
    <row r="190" spans="2:7" x14ac:dyDescent="0.25">
      <c r="B190" s="917" t="s">
        <v>1331</v>
      </c>
      <c r="C190" s="1251" t="s">
        <v>1332</v>
      </c>
      <c r="D190" s="1323" t="s">
        <v>994</v>
      </c>
      <c r="E190" s="973">
        <f>SUM(E191:E195)</f>
        <v>4</v>
      </c>
      <c r="F190" s="1274"/>
      <c r="G190" s="1274"/>
    </row>
    <row r="191" spans="2:7" x14ac:dyDescent="0.25">
      <c r="B191" s="874" t="s">
        <v>1333</v>
      </c>
      <c r="C191" s="974" t="s">
        <v>1334</v>
      </c>
      <c r="D191" s="1300" t="s">
        <v>994</v>
      </c>
      <c r="E191" s="975"/>
      <c r="F191" s="1274"/>
      <c r="G191" s="1274"/>
    </row>
    <row r="192" spans="2:7" x14ac:dyDescent="0.25">
      <c r="B192" s="874" t="s">
        <v>1335</v>
      </c>
      <c r="C192" s="974" t="s">
        <v>1336</v>
      </c>
      <c r="D192" s="1300" t="s">
        <v>994</v>
      </c>
      <c r="E192" s="975"/>
      <c r="F192" s="1274"/>
      <c r="G192" s="1274"/>
    </row>
    <row r="193" spans="2:7" x14ac:dyDescent="0.25">
      <c r="B193" s="874" t="s">
        <v>1337</v>
      </c>
      <c r="C193" s="974" t="s">
        <v>1338</v>
      </c>
      <c r="D193" s="1300" t="s">
        <v>994</v>
      </c>
      <c r="E193" s="975">
        <v>2</v>
      </c>
      <c r="F193" s="1274"/>
      <c r="G193" s="1274"/>
    </row>
    <row r="194" spans="2:7" x14ac:dyDescent="0.25">
      <c r="B194" s="874" t="s">
        <v>1339</v>
      </c>
      <c r="C194" s="974" t="s">
        <v>1340</v>
      </c>
      <c r="D194" s="1300" t="s">
        <v>994</v>
      </c>
      <c r="E194" s="975">
        <v>2</v>
      </c>
      <c r="F194" s="1274"/>
      <c r="G194" s="1274"/>
    </row>
    <row r="195" spans="2:7" x14ac:dyDescent="0.25">
      <c r="B195" s="1324" t="s">
        <v>1341</v>
      </c>
      <c r="C195" s="1325" t="s">
        <v>1342</v>
      </c>
      <c r="D195" s="1326" t="s">
        <v>994</v>
      </c>
      <c r="E195" s="1327"/>
      <c r="F195" s="1328"/>
      <c r="G195" s="1328"/>
    </row>
    <row r="196" spans="2:7" x14ac:dyDescent="0.25">
      <c r="B196" s="1329"/>
      <c r="C196" s="1329"/>
      <c r="D196" s="1329"/>
      <c r="E196" s="1330"/>
    </row>
    <row r="197" spans="2:7" x14ac:dyDescent="0.25">
      <c r="B197" s="1331" t="s">
        <v>1343</v>
      </c>
      <c r="C197" s="1" t="s">
        <v>1344</v>
      </c>
    </row>
    <row r="198" spans="2:7" x14ac:dyDescent="0.25">
      <c r="B198" s="1332" t="s">
        <v>1345</v>
      </c>
      <c r="C198" s="1" t="s">
        <v>1346</v>
      </c>
    </row>
    <row r="199" spans="2:7" x14ac:dyDescent="0.25">
      <c r="C199" s="1333"/>
    </row>
    <row r="200" spans="2:7" x14ac:dyDescent="0.25">
      <c r="B200" s="1334"/>
    </row>
    <row r="201" spans="2:7" x14ac:dyDescent="0.25">
      <c r="B201" s="1334"/>
      <c r="C201" s="1335"/>
    </row>
  </sheetData>
  <sheetProtection password="F757" sheet="1" objects="1" scenarios="1"/>
  <mergeCells count="2">
    <mergeCell ref="B8:E8"/>
    <mergeCell ref="F39:F41"/>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P259"/>
  <sheetViews>
    <sheetView topLeftCell="A106" zoomScale="85" zoomScaleNormal="85" workbookViewId="0"/>
  </sheetViews>
  <sheetFormatPr defaultRowHeight="15" x14ac:dyDescent="0.2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x14ac:dyDescent="0.25">
      <c r="A1" s="6" t="s">
        <v>0</v>
      </c>
      <c r="B1" s="7"/>
      <c r="C1" s="7"/>
      <c r="D1" s="7"/>
      <c r="E1" s="7"/>
      <c r="F1" s="7"/>
      <c r="G1" s="7"/>
      <c r="H1" s="7"/>
      <c r="I1" s="7"/>
      <c r="J1" s="7"/>
      <c r="K1" s="7"/>
      <c r="L1" s="7"/>
      <c r="M1" s="7"/>
      <c r="N1" s="7"/>
      <c r="O1" s="7"/>
      <c r="P1" s="7"/>
    </row>
    <row r="2" spans="1:16" x14ac:dyDescent="0.25">
      <c r="A2" s="6" t="s">
        <v>1</v>
      </c>
      <c r="B2" s="7"/>
      <c r="C2" s="7"/>
      <c r="D2" s="7"/>
      <c r="E2" s="7"/>
      <c r="F2" s="7"/>
      <c r="G2" s="7"/>
      <c r="H2" s="7"/>
      <c r="I2" s="7"/>
      <c r="J2" s="7"/>
      <c r="K2" s="7"/>
      <c r="L2" s="7"/>
      <c r="M2" s="7"/>
      <c r="N2" s="7"/>
      <c r="O2" s="7"/>
      <c r="P2" s="7"/>
    </row>
    <row r="3" spans="1:16" x14ac:dyDescent="0.25">
      <c r="A3" s="7"/>
      <c r="B3" s="7"/>
      <c r="C3" s="7"/>
      <c r="D3" s="7"/>
      <c r="E3" s="7"/>
      <c r="F3" s="7"/>
      <c r="G3" s="7"/>
      <c r="H3" s="7"/>
      <c r="I3" s="7"/>
      <c r="J3" s="7"/>
      <c r="K3" s="7"/>
      <c r="L3" s="7"/>
      <c r="M3" s="7"/>
      <c r="N3" s="7"/>
      <c r="O3" s="7"/>
      <c r="P3" s="7"/>
    </row>
    <row r="4" spans="1:16" x14ac:dyDescent="0.25">
      <c r="A4" s="7"/>
      <c r="B4" s="7"/>
      <c r="C4" s="7"/>
      <c r="D4" s="7"/>
      <c r="E4" s="7"/>
      <c r="F4" s="7"/>
      <c r="G4" s="7"/>
      <c r="H4" s="7"/>
      <c r="I4" s="7"/>
      <c r="J4" s="7"/>
      <c r="K4" s="7"/>
      <c r="L4" s="7"/>
      <c r="M4" s="7"/>
      <c r="N4" s="7"/>
      <c r="O4" s="7"/>
      <c r="P4" s="7"/>
    </row>
    <row r="5" spans="1:16" x14ac:dyDescent="0.25">
      <c r="A5" s="8" t="s">
        <v>1347</v>
      </c>
      <c r="B5" s="7"/>
      <c r="C5" s="7"/>
      <c r="D5" s="7"/>
      <c r="E5" s="7"/>
      <c r="F5" s="7"/>
      <c r="G5" s="7"/>
      <c r="H5" s="7"/>
      <c r="I5" s="7"/>
      <c r="J5" s="7"/>
      <c r="K5" s="7"/>
      <c r="L5" s="7"/>
      <c r="M5" s="7"/>
      <c r="N5" s="7"/>
      <c r="O5" s="7"/>
      <c r="P5" s="7"/>
    </row>
    <row r="6" spans="1:16" x14ac:dyDescent="0.25">
      <c r="A6" s="7"/>
      <c r="B6" s="7"/>
      <c r="C6" s="7"/>
      <c r="D6" s="7"/>
      <c r="E6" s="7"/>
      <c r="F6" s="7"/>
      <c r="G6" s="7"/>
      <c r="H6" s="7"/>
      <c r="I6" s="7"/>
      <c r="J6" s="7"/>
      <c r="K6" s="7"/>
      <c r="L6" s="7"/>
      <c r="M6" s="7"/>
      <c r="N6" s="7"/>
      <c r="O6" s="7"/>
      <c r="P6" s="7"/>
    </row>
    <row r="8" spans="1:16" x14ac:dyDescent="0.25">
      <c r="B8" s="1496" t="s">
        <v>1348</v>
      </c>
      <c r="C8" s="1496"/>
      <c r="D8" s="1496"/>
      <c r="E8" s="1496"/>
      <c r="F8" s="1496"/>
      <c r="G8" s="1496"/>
      <c r="H8" s="1496"/>
      <c r="I8" s="1496"/>
      <c r="J8" s="1496"/>
      <c r="K8" s="1496"/>
      <c r="L8" s="1496"/>
      <c r="M8" s="1496"/>
      <c r="N8" s="1496"/>
      <c r="O8" s="1496"/>
      <c r="P8" s="1496"/>
    </row>
    <row r="9" spans="1:16" ht="154.5" customHeight="1" x14ac:dyDescent="0.25">
      <c r="B9" s="1336" t="s">
        <v>4</v>
      </c>
      <c r="C9" s="1337" t="s">
        <v>1349</v>
      </c>
      <c r="D9" s="1338" t="s">
        <v>1350</v>
      </c>
      <c r="E9" s="1339" t="s">
        <v>1351</v>
      </c>
      <c r="F9" s="1340" t="s">
        <v>1352</v>
      </c>
      <c r="G9" s="1341" t="s">
        <v>1353</v>
      </c>
      <c r="H9" s="1342" t="s">
        <v>1354</v>
      </c>
      <c r="I9" s="1343" t="s">
        <v>1355</v>
      </c>
      <c r="J9" s="1341" t="s">
        <v>1356</v>
      </c>
      <c r="K9" s="1342" t="s">
        <v>1357</v>
      </c>
      <c r="L9" s="1344" t="s">
        <v>1358</v>
      </c>
      <c r="M9" s="1345" t="s">
        <v>1359</v>
      </c>
      <c r="N9" s="1341" t="s">
        <v>1360</v>
      </c>
      <c r="O9" s="1344" t="s">
        <v>1361</v>
      </c>
      <c r="P9" s="1346" t="s">
        <v>1362</v>
      </c>
    </row>
    <row r="10" spans="1:16" x14ac:dyDescent="0.25">
      <c r="B10" s="1347" t="s">
        <v>68</v>
      </c>
      <c r="C10" s="1348" t="s">
        <v>613</v>
      </c>
      <c r="D10" s="1347"/>
      <c r="E10" s="1349"/>
      <c r="F10" s="1350"/>
      <c r="G10" s="1351">
        <f>G11+G24+G49+G58+G79+G88</f>
        <v>0</v>
      </c>
      <c r="H10" s="1352">
        <f t="shared" ref="H10:P10" si="0">H11+H24+H49+H58+H79+H88</f>
        <v>0</v>
      </c>
      <c r="I10" s="1353">
        <f t="shared" si="0"/>
        <v>0</v>
      </c>
      <c r="J10" s="1351">
        <f t="shared" si="0"/>
        <v>0</v>
      </c>
      <c r="K10" s="1352">
        <f t="shared" si="0"/>
        <v>0</v>
      </c>
      <c r="L10" s="1353">
        <f t="shared" si="0"/>
        <v>0</v>
      </c>
      <c r="M10" s="1349">
        <f t="shared" si="0"/>
        <v>0</v>
      </c>
      <c r="N10" s="1351">
        <f t="shared" si="0"/>
        <v>0</v>
      </c>
      <c r="O10" s="1354">
        <f t="shared" si="0"/>
        <v>0</v>
      </c>
      <c r="P10" s="1354">
        <f t="shared" si="0"/>
        <v>0</v>
      </c>
    </row>
    <row r="11" spans="1:16" x14ac:dyDescent="0.25">
      <c r="B11" s="1355" t="s">
        <v>70</v>
      </c>
      <c r="C11" s="1356" t="s">
        <v>8</v>
      </c>
      <c r="D11" s="1357"/>
      <c r="E11" s="1358"/>
      <c r="F11" s="1359"/>
      <c r="G11" s="1360">
        <f t="shared" ref="G11:P11" si="1">G12+G16+G20</f>
        <v>0</v>
      </c>
      <c r="H11" s="1361">
        <f t="shared" si="1"/>
        <v>0</v>
      </c>
      <c r="I11" s="1362">
        <f t="shared" si="1"/>
        <v>0</v>
      </c>
      <c r="J11" s="1360">
        <f t="shared" si="1"/>
        <v>0</v>
      </c>
      <c r="K11" s="1361">
        <f t="shared" si="1"/>
        <v>0</v>
      </c>
      <c r="L11" s="1362">
        <f t="shared" si="1"/>
        <v>0</v>
      </c>
      <c r="M11" s="1358">
        <f t="shared" si="1"/>
        <v>0</v>
      </c>
      <c r="N11" s="1360">
        <f t="shared" si="1"/>
        <v>0</v>
      </c>
      <c r="O11" s="1363">
        <f t="shared" si="1"/>
        <v>0</v>
      </c>
      <c r="P11" s="1363">
        <f t="shared" si="1"/>
        <v>0</v>
      </c>
    </row>
    <row r="12" spans="1:16" x14ac:dyDescent="0.25">
      <c r="B12" s="1364" t="s">
        <v>72</v>
      </c>
      <c r="C12" s="1365" t="s">
        <v>10</v>
      </c>
      <c r="D12" s="1366"/>
      <c r="E12" s="1358"/>
      <c r="F12" s="1359"/>
      <c r="G12" s="1367">
        <f t="shared" ref="G12:P12" si="2">SUM(G13:G15)</f>
        <v>0</v>
      </c>
      <c r="H12" s="1368">
        <f t="shared" si="2"/>
        <v>0</v>
      </c>
      <c r="I12" s="1369">
        <f t="shared" si="2"/>
        <v>0</v>
      </c>
      <c r="J12" s="1367">
        <f t="shared" si="2"/>
        <v>0</v>
      </c>
      <c r="K12" s="1368">
        <f t="shared" si="2"/>
        <v>0</v>
      </c>
      <c r="L12" s="1369">
        <f t="shared" si="2"/>
        <v>0</v>
      </c>
      <c r="M12" s="1370">
        <f t="shared" si="2"/>
        <v>0</v>
      </c>
      <c r="N12" s="1367">
        <f t="shared" si="2"/>
        <v>0</v>
      </c>
      <c r="O12" s="1371">
        <f t="shared" si="2"/>
        <v>0</v>
      </c>
      <c r="P12" s="1371">
        <f t="shared" si="2"/>
        <v>0</v>
      </c>
    </row>
    <row r="13" spans="1:16" x14ac:dyDescent="0.25">
      <c r="B13" s="1372"/>
      <c r="C13" s="1373" t="s">
        <v>1363</v>
      </c>
      <c r="D13" s="1374"/>
      <c r="E13" s="1375"/>
      <c r="F13" s="1376"/>
      <c r="G13" s="1377"/>
      <c r="H13" s="1378"/>
      <c r="I13" s="1379"/>
      <c r="J13" s="1377"/>
      <c r="K13" s="1378"/>
      <c r="L13" s="1379"/>
      <c r="M13" s="1380"/>
      <c r="N13" s="1377"/>
      <c r="O13" s="1381"/>
      <c r="P13" s="1381"/>
    </row>
    <row r="14" spans="1:16" x14ac:dyDescent="0.25">
      <c r="B14" s="1372"/>
      <c r="C14" s="1373" t="s">
        <v>1363</v>
      </c>
      <c r="D14" s="1374"/>
      <c r="E14" s="1375"/>
      <c r="F14" s="1376"/>
      <c r="G14" s="1377"/>
      <c r="H14" s="1378"/>
      <c r="I14" s="1379"/>
      <c r="J14" s="1377"/>
      <c r="K14" s="1378"/>
      <c r="L14" s="1379"/>
      <c r="M14" s="1380"/>
      <c r="N14" s="1377"/>
      <c r="O14" s="1381"/>
      <c r="P14" s="1381"/>
    </row>
    <row r="15" spans="1:16" x14ac:dyDescent="0.25">
      <c r="B15" s="1372"/>
      <c r="C15" s="1373" t="s">
        <v>1363</v>
      </c>
      <c r="D15" s="1374"/>
      <c r="E15" s="1375"/>
      <c r="F15" s="1376"/>
      <c r="G15" s="1377"/>
      <c r="H15" s="1378"/>
      <c r="I15" s="1379"/>
      <c r="J15" s="1377"/>
      <c r="K15" s="1378"/>
      <c r="L15" s="1379"/>
      <c r="M15" s="1380"/>
      <c r="N15" s="1377"/>
      <c r="O15" s="1381"/>
      <c r="P15" s="1381"/>
    </row>
    <row r="16" spans="1:16" x14ac:dyDescent="0.25">
      <c r="B16" s="1364" t="s">
        <v>74</v>
      </c>
      <c r="C16" s="1365" t="s">
        <v>11</v>
      </c>
      <c r="D16" s="1366"/>
      <c r="E16" s="1358"/>
      <c r="F16" s="1359"/>
      <c r="G16" s="1367">
        <f t="shared" ref="G16:P16" si="3">SUM(G17:G19)</f>
        <v>0</v>
      </c>
      <c r="H16" s="1368">
        <f t="shared" si="3"/>
        <v>0</v>
      </c>
      <c r="I16" s="1369">
        <f t="shared" si="3"/>
        <v>0</v>
      </c>
      <c r="J16" s="1367">
        <f t="shared" si="3"/>
        <v>0</v>
      </c>
      <c r="K16" s="1368">
        <f t="shared" si="3"/>
        <v>0</v>
      </c>
      <c r="L16" s="1369">
        <f t="shared" si="3"/>
        <v>0</v>
      </c>
      <c r="M16" s="1370">
        <f t="shared" si="3"/>
        <v>0</v>
      </c>
      <c r="N16" s="1367">
        <f t="shared" si="3"/>
        <v>0</v>
      </c>
      <c r="O16" s="1371">
        <f t="shared" si="3"/>
        <v>0</v>
      </c>
      <c r="P16" s="1371">
        <f t="shared" si="3"/>
        <v>0</v>
      </c>
    </row>
    <row r="17" spans="2:16" x14ac:dyDescent="0.25">
      <c r="B17" s="1372"/>
      <c r="C17" s="1373" t="s">
        <v>1363</v>
      </c>
      <c r="D17" s="1374"/>
      <c r="E17" s="1375"/>
      <c r="F17" s="1376"/>
      <c r="G17" s="1377"/>
      <c r="H17" s="1378"/>
      <c r="I17" s="1379"/>
      <c r="J17" s="1377"/>
      <c r="K17" s="1378"/>
      <c r="L17" s="1379"/>
      <c r="M17" s="1380"/>
      <c r="N17" s="1377"/>
      <c r="O17" s="1381"/>
      <c r="P17" s="1381"/>
    </row>
    <row r="18" spans="2:16" x14ac:dyDescent="0.25">
      <c r="B18" s="1372"/>
      <c r="C18" s="1373" t="s">
        <v>1363</v>
      </c>
      <c r="D18" s="1374"/>
      <c r="E18" s="1375"/>
      <c r="F18" s="1376"/>
      <c r="G18" s="1377"/>
      <c r="H18" s="1378"/>
      <c r="I18" s="1379"/>
      <c r="J18" s="1377"/>
      <c r="K18" s="1378"/>
      <c r="L18" s="1379"/>
      <c r="M18" s="1380"/>
      <c r="N18" s="1377"/>
      <c r="O18" s="1381"/>
      <c r="P18" s="1381"/>
    </row>
    <row r="19" spans="2:16" x14ac:dyDescent="0.25">
      <c r="B19" s="1372"/>
      <c r="C19" s="1373" t="s">
        <v>1363</v>
      </c>
      <c r="D19" s="1374"/>
      <c r="E19" s="1375"/>
      <c r="F19" s="1376"/>
      <c r="G19" s="1377"/>
      <c r="H19" s="1378"/>
      <c r="I19" s="1379"/>
      <c r="J19" s="1377"/>
      <c r="K19" s="1378"/>
      <c r="L19" s="1379"/>
      <c r="M19" s="1380"/>
      <c r="N19" s="1377"/>
      <c r="O19" s="1381"/>
      <c r="P19" s="1381"/>
    </row>
    <row r="20" spans="2:16" x14ac:dyDescent="0.25">
      <c r="B20" s="1364" t="s">
        <v>597</v>
      </c>
      <c r="C20" s="1365" t="s">
        <v>13</v>
      </c>
      <c r="D20" s="1366"/>
      <c r="E20" s="1358"/>
      <c r="F20" s="1359"/>
      <c r="G20" s="1367">
        <f t="shared" ref="G20:P20" si="4">SUM(G21:G23)</f>
        <v>0</v>
      </c>
      <c r="H20" s="1368">
        <f t="shared" si="4"/>
        <v>0</v>
      </c>
      <c r="I20" s="1369">
        <f t="shared" si="4"/>
        <v>0</v>
      </c>
      <c r="J20" s="1367">
        <f t="shared" si="4"/>
        <v>0</v>
      </c>
      <c r="K20" s="1368">
        <f t="shared" si="4"/>
        <v>0</v>
      </c>
      <c r="L20" s="1369">
        <f t="shared" si="4"/>
        <v>0</v>
      </c>
      <c r="M20" s="1370">
        <f t="shared" si="4"/>
        <v>0</v>
      </c>
      <c r="N20" s="1367">
        <f t="shared" si="4"/>
        <v>0</v>
      </c>
      <c r="O20" s="1371">
        <f t="shared" si="4"/>
        <v>0</v>
      </c>
      <c r="P20" s="1371">
        <f t="shared" si="4"/>
        <v>0</v>
      </c>
    </row>
    <row r="21" spans="2:16" x14ac:dyDescent="0.25">
      <c r="B21" s="1372"/>
      <c r="C21" s="1373" t="s">
        <v>1363</v>
      </c>
      <c r="D21" s="1374"/>
      <c r="E21" s="1375"/>
      <c r="F21" s="1376"/>
      <c r="G21" s="1377"/>
      <c r="H21" s="1378"/>
      <c r="I21" s="1379"/>
      <c r="J21" s="1377"/>
      <c r="K21" s="1378"/>
      <c r="L21" s="1379"/>
      <c r="M21" s="1380"/>
      <c r="N21" s="1377"/>
      <c r="O21" s="1381"/>
      <c r="P21" s="1381"/>
    </row>
    <row r="22" spans="2:16" x14ac:dyDescent="0.25">
      <c r="B22" s="1372"/>
      <c r="C22" s="1373" t="s">
        <v>1363</v>
      </c>
      <c r="D22" s="1374"/>
      <c r="E22" s="1375"/>
      <c r="F22" s="1376"/>
      <c r="G22" s="1377"/>
      <c r="H22" s="1378"/>
      <c r="I22" s="1379"/>
      <c r="J22" s="1377"/>
      <c r="K22" s="1378"/>
      <c r="L22" s="1379"/>
      <c r="M22" s="1380"/>
      <c r="N22" s="1377"/>
      <c r="O22" s="1381"/>
      <c r="P22" s="1381"/>
    </row>
    <row r="23" spans="2:16" x14ac:dyDescent="0.25">
      <c r="B23" s="1372"/>
      <c r="C23" s="1373" t="s">
        <v>1363</v>
      </c>
      <c r="D23" s="1374"/>
      <c r="E23" s="1375"/>
      <c r="F23" s="1376"/>
      <c r="G23" s="1377"/>
      <c r="H23" s="1378"/>
      <c r="I23" s="1379"/>
      <c r="J23" s="1377"/>
      <c r="K23" s="1378"/>
      <c r="L23" s="1379"/>
      <c r="M23" s="1380"/>
      <c r="N23" s="1377"/>
      <c r="O23" s="1381"/>
      <c r="P23" s="1381"/>
    </row>
    <row r="24" spans="2:16" x14ac:dyDescent="0.25">
      <c r="B24" s="1382" t="s">
        <v>76</v>
      </c>
      <c r="C24" s="1383" t="s">
        <v>15</v>
      </c>
      <c r="D24" s="1384"/>
      <c r="E24" s="1358"/>
      <c r="F24" s="1359"/>
      <c r="G24" s="1359">
        <f>G25+G29+G33+G45+G37+G41</f>
        <v>0</v>
      </c>
      <c r="H24" s="1385">
        <f t="shared" ref="H24:P24" si="5">H25+H29+H33+H45+H37+H41</f>
        <v>0</v>
      </c>
      <c r="I24" s="1386">
        <f t="shared" si="5"/>
        <v>0</v>
      </c>
      <c r="J24" s="1359">
        <f t="shared" si="5"/>
        <v>0</v>
      </c>
      <c r="K24" s="1385">
        <f t="shared" si="5"/>
        <v>0</v>
      </c>
      <c r="L24" s="1386">
        <f t="shared" si="5"/>
        <v>0</v>
      </c>
      <c r="M24" s="1360">
        <f t="shared" si="5"/>
        <v>0</v>
      </c>
      <c r="N24" s="1359">
        <f t="shared" si="5"/>
        <v>0</v>
      </c>
      <c r="O24" s="1387">
        <f t="shared" si="5"/>
        <v>0</v>
      </c>
      <c r="P24" s="1388">
        <f t="shared" si="5"/>
        <v>0</v>
      </c>
    </row>
    <row r="25" spans="2:16" x14ac:dyDescent="0.25">
      <c r="B25" s="1364" t="s">
        <v>78</v>
      </c>
      <c r="C25" s="1365" t="s">
        <v>17</v>
      </c>
      <c r="D25" s="1366"/>
      <c r="E25" s="1358"/>
      <c r="F25" s="1359"/>
      <c r="G25" s="1367">
        <f t="shared" ref="G25:P25" si="6">SUM(G26:G28)</f>
        <v>0</v>
      </c>
      <c r="H25" s="1368">
        <f t="shared" si="6"/>
        <v>0</v>
      </c>
      <c r="I25" s="1369">
        <f t="shared" si="6"/>
        <v>0</v>
      </c>
      <c r="J25" s="1367">
        <f t="shared" si="6"/>
        <v>0</v>
      </c>
      <c r="K25" s="1368">
        <f t="shared" si="6"/>
        <v>0</v>
      </c>
      <c r="L25" s="1369">
        <f t="shared" si="6"/>
        <v>0</v>
      </c>
      <c r="M25" s="1370">
        <f t="shared" si="6"/>
        <v>0</v>
      </c>
      <c r="N25" s="1367">
        <f t="shared" si="6"/>
        <v>0</v>
      </c>
      <c r="O25" s="1371">
        <f t="shared" si="6"/>
        <v>0</v>
      </c>
      <c r="P25" s="1371">
        <f t="shared" si="6"/>
        <v>0</v>
      </c>
    </row>
    <row r="26" spans="2:16" x14ac:dyDescent="0.25">
      <c r="B26" s="1372"/>
      <c r="C26" s="1373" t="s">
        <v>1363</v>
      </c>
      <c r="D26" s="1374"/>
      <c r="E26" s="1375"/>
      <c r="F26" s="1376"/>
      <c r="G26" s="1377"/>
      <c r="H26" s="1378"/>
      <c r="I26" s="1379"/>
      <c r="J26" s="1377"/>
      <c r="K26" s="1378"/>
      <c r="L26" s="1379"/>
      <c r="M26" s="1380"/>
      <c r="N26" s="1389"/>
      <c r="O26" s="1390"/>
      <c r="P26" s="1390"/>
    </row>
    <row r="27" spans="2:16" x14ac:dyDescent="0.25">
      <c r="B27" s="1372"/>
      <c r="C27" s="1373" t="s">
        <v>1363</v>
      </c>
      <c r="D27" s="1374"/>
      <c r="E27" s="1375"/>
      <c r="F27" s="1376"/>
      <c r="G27" s="1377"/>
      <c r="H27" s="1378"/>
      <c r="I27" s="1379"/>
      <c r="J27" s="1377"/>
      <c r="K27" s="1378"/>
      <c r="L27" s="1379"/>
      <c r="M27" s="1380"/>
      <c r="N27" s="1389"/>
      <c r="O27" s="1390"/>
      <c r="P27" s="1390"/>
    </row>
    <row r="28" spans="2:16" x14ac:dyDescent="0.25">
      <c r="B28" s="1372"/>
      <c r="C28" s="1373" t="s">
        <v>1363</v>
      </c>
      <c r="D28" s="1374"/>
      <c r="E28" s="1375"/>
      <c r="F28" s="1376"/>
      <c r="G28" s="1377"/>
      <c r="H28" s="1378"/>
      <c r="I28" s="1379"/>
      <c r="J28" s="1377"/>
      <c r="K28" s="1378"/>
      <c r="L28" s="1379"/>
      <c r="M28" s="1380"/>
      <c r="N28" s="1389"/>
      <c r="O28" s="1390"/>
      <c r="P28" s="1390"/>
    </row>
    <row r="29" spans="2:16" x14ac:dyDescent="0.25">
      <c r="B29" s="1364" t="s">
        <v>86</v>
      </c>
      <c r="C29" s="1365" t="s">
        <v>598</v>
      </c>
      <c r="D29" s="1366"/>
      <c r="E29" s="1358"/>
      <c r="F29" s="1359"/>
      <c r="G29" s="1367">
        <f t="shared" ref="G29:P29" si="7">SUM(G30:G32)</f>
        <v>0</v>
      </c>
      <c r="H29" s="1368">
        <f t="shared" si="7"/>
        <v>0</v>
      </c>
      <c r="I29" s="1369">
        <f t="shared" si="7"/>
        <v>0</v>
      </c>
      <c r="J29" s="1367">
        <f t="shared" si="7"/>
        <v>0</v>
      </c>
      <c r="K29" s="1368">
        <f t="shared" si="7"/>
        <v>0</v>
      </c>
      <c r="L29" s="1369">
        <f t="shared" si="7"/>
        <v>0</v>
      </c>
      <c r="M29" s="1370">
        <f t="shared" si="7"/>
        <v>0</v>
      </c>
      <c r="N29" s="1367">
        <f t="shared" si="7"/>
        <v>0</v>
      </c>
      <c r="O29" s="1371">
        <f t="shared" si="7"/>
        <v>0</v>
      </c>
      <c r="P29" s="1371">
        <f t="shared" si="7"/>
        <v>0</v>
      </c>
    </row>
    <row r="30" spans="2:16" x14ac:dyDescent="0.25">
      <c r="B30" s="1372"/>
      <c r="C30" s="1373" t="s">
        <v>1363</v>
      </c>
      <c r="D30" s="1374"/>
      <c r="E30" s="1375"/>
      <c r="F30" s="1376"/>
      <c r="G30" s="1377"/>
      <c r="H30" s="1378"/>
      <c r="I30" s="1379"/>
      <c r="J30" s="1377"/>
      <c r="K30" s="1378"/>
      <c r="L30" s="1379"/>
      <c r="M30" s="1380"/>
      <c r="N30" s="1389"/>
      <c r="O30" s="1390"/>
      <c r="P30" s="1390"/>
    </row>
    <row r="31" spans="2:16" x14ac:dyDescent="0.25">
      <c r="B31" s="1372"/>
      <c r="C31" s="1373" t="s">
        <v>1363</v>
      </c>
      <c r="D31" s="1374"/>
      <c r="E31" s="1375"/>
      <c r="F31" s="1376"/>
      <c r="G31" s="1377"/>
      <c r="H31" s="1378"/>
      <c r="I31" s="1379"/>
      <c r="J31" s="1377"/>
      <c r="K31" s="1378"/>
      <c r="L31" s="1379"/>
      <c r="M31" s="1380"/>
      <c r="N31" s="1389"/>
      <c r="O31" s="1390"/>
      <c r="P31" s="1390"/>
    </row>
    <row r="32" spans="2:16" x14ac:dyDescent="0.25">
      <c r="B32" s="1372"/>
      <c r="C32" s="1373" t="s">
        <v>1363</v>
      </c>
      <c r="D32" s="1374"/>
      <c r="E32" s="1375"/>
      <c r="F32" s="1376"/>
      <c r="G32" s="1377"/>
      <c r="H32" s="1378"/>
      <c r="I32" s="1379"/>
      <c r="J32" s="1377"/>
      <c r="K32" s="1378"/>
      <c r="L32" s="1379"/>
      <c r="M32" s="1380"/>
      <c r="N32" s="1389"/>
      <c r="O32" s="1390"/>
      <c r="P32" s="1390"/>
    </row>
    <row r="33" spans="2:16" x14ac:dyDescent="0.25">
      <c r="B33" s="1364" t="s">
        <v>96</v>
      </c>
      <c r="C33" s="1365" t="s">
        <v>23</v>
      </c>
      <c r="D33" s="1366"/>
      <c r="E33" s="1358"/>
      <c r="F33" s="1359"/>
      <c r="G33" s="1367">
        <f t="shared" ref="G33:P33" si="8">SUM(G34:G36)</f>
        <v>0</v>
      </c>
      <c r="H33" s="1368">
        <f t="shared" si="8"/>
        <v>0</v>
      </c>
      <c r="I33" s="1369">
        <f t="shared" si="8"/>
        <v>0</v>
      </c>
      <c r="J33" s="1367">
        <f t="shared" si="8"/>
        <v>0</v>
      </c>
      <c r="K33" s="1368">
        <f t="shared" si="8"/>
        <v>0</v>
      </c>
      <c r="L33" s="1369">
        <f t="shared" si="8"/>
        <v>0</v>
      </c>
      <c r="M33" s="1370">
        <f t="shared" si="8"/>
        <v>0</v>
      </c>
      <c r="N33" s="1367">
        <f t="shared" si="8"/>
        <v>0</v>
      </c>
      <c r="O33" s="1371">
        <f t="shared" si="8"/>
        <v>0</v>
      </c>
      <c r="P33" s="1371">
        <f t="shared" si="8"/>
        <v>0</v>
      </c>
    </row>
    <row r="34" spans="2:16" x14ac:dyDescent="0.25">
      <c r="B34" s="1372"/>
      <c r="C34" s="1373" t="s">
        <v>1363</v>
      </c>
      <c r="D34" s="1374"/>
      <c r="E34" s="1375"/>
      <c r="F34" s="1376"/>
      <c r="G34" s="1377"/>
      <c r="H34" s="1378"/>
      <c r="I34" s="1379"/>
      <c r="J34" s="1377"/>
      <c r="K34" s="1378"/>
      <c r="L34" s="1379"/>
      <c r="M34" s="1380"/>
      <c r="N34" s="1389"/>
      <c r="O34" s="1390"/>
      <c r="P34" s="1390"/>
    </row>
    <row r="35" spans="2:16" x14ac:dyDescent="0.25">
      <c r="B35" s="1372"/>
      <c r="C35" s="1373" t="s">
        <v>1363</v>
      </c>
      <c r="D35" s="1374"/>
      <c r="E35" s="1375"/>
      <c r="F35" s="1376"/>
      <c r="G35" s="1377"/>
      <c r="H35" s="1378"/>
      <c r="I35" s="1379"/>
      <c r="J35" s="1377"/>
      <c r="K35" s="1378"/>
      <c r="L35" s="1379"/>
      <c r="M35" s="1380"/>
      <c r="N35" s="1389"/>
      <c r="O35" s="1390"/>
      <c r="P35" s="1390"/>
    </row>
    <row r="36" spans="2:16" x14ac:dyDescent="0.25">
      <c r="B36" s="1372"/>
      <c r="C36" s="1373" t="s">
        <v>1363</v>
      </c>
      <c r="D36" s="1374"/>
      <c r="E36" s="1375"/>
      <c r="F36" s="1376"/>
      <c r="G36" s="1377"/>
      <c r="H36" s="1378"/>
      <c r="I36" s="1379"/>
      <c r="J36" s="1377"/>
      <c r="K36" s="1378"/>
      <c r="L36" s="1379"/>
      <c r="M36" s="1380"/>
      <c r="N36" s="1389"/>
      <c r="O36" s="1390"/>
      <c r="P36" s="1390"/>
    </row>
    <row r="37" spans="2:16" x14ac:dyDescent="0.25">
      <c r="B37" s="1364" t="s">
        <v>599</v>
      </c>
      <c r="C37" s="1365" t="s">
        <v>25</v>
      </c>
      <c r="D37" s="1366"/>
      <c r="E37" s="1358"/>
      <c r="F37" s="1359"/>
      <c r="G37" s="1367">
        <f t="shared" ref="G37:P37" si="9">SUM(G38:G40)</f>
        <v>0</v>
      </c>
      <c r="H37" s="1368">
        <f t="shared" si="9"/>
        <v>0</v>
      </c>
      <c r="I37" s="1369">
        <f t="shared" si="9"/>
        <v>0</v>
      </c>
      <c r="J37" s="1367">
        <f t="shared" si="9"/>
        <v>0</v>
      </c>
      <c r="K37" s="1368">
        <f t="shared" si="9"/>
        <v>0</v>
      </c>
      <c r="L37" s="1369">
        <f t="shared" si="9"/>
        <v>0</v>
      </c>
      <c r="M37" s="1370">
        <f t="shared" si="9"/>
        <v>0</v>
      </c>
      <c r="N37" s="1367">
        <f t="shared" si="9"/>
        <v>0</v>
      </c>
      <c r="O37" s="1371">
        <f t="shared" si="9"/>
        <v>0</v>
      </c>
      <c r="P37" s="1371">
        <f t="shared" si="9"/>
        <v>0</v>
      </c>
    </row>
    <row r="38" spans="2:16" x14ac:dyDescent="0.25">
      <c r="B38" s="1372"/>
      <c r="C38" s="1373" t="s">
        <v>1363</v>
      </c>
      <c r="D38" s="1374"/>
      <c r="E38" s="1375"/>
      <c r="F38" s="1376"/>
      <c r="G38" s="1377"/>
      <c r="H38" s="1378"/>
      <c r="I38" s="1379"/>
      <c r="J38" s="1377"/>
      <c r="K38" s="1378"/>
      <c r="L38" s="1379"/>
      <c r="M38" s="1380"/>
      <c r="N38" s="1389"/>
      <c r="O38" s="1390"/>
      <c r="P38" s="1390"/>
    </row>
    <row r="39" spans="2:16" x14ac:dyDescent="0.25">
      <c r="B39" s="1372"/>
      <c r="C39" s="1373" t="s">
        <v>1363</v>
      </c>
      <c r="D39" s="1374"/>
      <c r="E39" s="1375"/>
      <c r="F39" s="1376"/>
      <c r="G39" s="1377"/>
      <c r="H39" s="1378"/>
      <c r="I39" s="1379"/>
      <c r="J39" s="1377"/>
      <c r="K39" s="1378"/>
      <c r="L39" s="1379"/>
      <c r="M39" s="1380"/>
      <c r="N39" s="1389"/>
      <c r="O39" s="1390"/>
      <c r="P39" s="1390"/>
    </row>
    <row r="40" spans="2:16" x14ac:dyDescent="0.25">
      <c r="B40" s="1372"/>
      <c r="C40" s="1373" t="s">
        <v>1363</v>
      </c>
      <c r="D40" s="1374"/>
      <c r="E40" s="1375"/>
      <c r="F40" s="1376"/>
      <c r="G40" s="1377"/>
      <c r="H40" s="1378"/>
      <c r="I40" s="1379"/>
      <c r="J40" s="1377"/>
      <c r="K40" s="1378"/>
      <c r="L40" s="1379"/>
      <c r="M40" s="1380"/>
      <c r="N40" s="1389"/>
      <c r="O40" s="1390"/>
      <c r="P40" s="1390"/>
    </row>
    <row r="41" spans="2:16" x14ac:dyDescent="0.25">
      <c r="B41" s="1364" t="s">
        <v>600</v>
      </c>
      <c r="C41" s="1365" t="s">
        <v>27</v>
      </c>
      <c r="D41" s="1366"/>
      <c r="E41" s="1358"/>
      <c r="F41" s="1359"/>
      <c r="G41" s="1367">
        <f t="shared" ref="G41:P41" si="10">SUM(G42:G44)</f>
        <v>0</v>
      </c>
      <c r="H41" s="1368">
        <f t="shared" si="10"/>
        <v>0</v>
      </c>
      <c r="I41" s="1369">
        <f t="shared" si="10"/>
        <v>0</v>
      </c>
      <c r="J41" s="1367">
        <f t="shared" si="10"/>
        <v>0</v>
      </c>
      <c r="K41" s="1368">
        <f t="shared" si="10"/>
        <v>0</v>
      </c>
      <c r="L41" s="1369">
        <f t="shared" si="10"/>
        <v>0</v>
      </c>
      <c r="M41" s="1370">
        <f t="shared" si="10"/>
        <v>0</v>
      </c>
      <c r="N41" s="1367">
        <f t="shared" si="10"/>
        <v>0</v>
      </c>
      <c r="O41" s="1371">
        <f t="shared" si="10"/>
        <v>0</v>
      </c>
      <c r="P41" s="1371">
        <f t="shared" si="10"/>
        <v>0</v>
      </c>
    </row>
    <row r="42" spans="2:16" x14ac:dyDescent="0.25">
      <c r="B42" s="1372"/>
      <c r="C42" s="1373" t="s">
        <v>1363</v>
      </c>
      <c r="D42" s="1374"/>
      <c r="E42" s="1375"/>
      <c r="F42" s="1376"/>
      <c r="G42" s="1377"/>
      <c r="H42" s="1378"/>
      <c r="I42" s="1379"/>
      <c r="J42" s="1377"/>
      <c r="K42" s="1378"/>
      <c r="L42" s="1379"/>
      <c r="M42" s="1380"/>
      <c r="N42" s="1389"/>
      <c r="O42" s="1390"/>
      <c r="P42" s="1390"/>
    </row>
    <row r="43" spans="2:16" x14ac:dyDescent="0.25">
      <c r="B43" s="1372"/>
      <c r="C43" s="1373" t="s">
        <v>1363</v>
      </c>
      <c r="D43" s="1374"/>
      <c r="E43" s="1375"/>
      <c r="F43" s="1376"/>
      <c r="G43" s="1377"/>
      <c r="H43" s="1378"/>
      <c r="I43" s="1379"/>
      <c r="J43" s="1377"/>
      <c r="K43" s="1378"/>
      <c r="L43" s="1379"/>
      <c r="M43" s="1380"/>
      <c r="N43" s="1389"/>
      <c r="O43" s="1390"/>
      <c r="P43" s="1390"/>
    </row>
    <row r="44" spans="2:16" x14ac:dyDescent="0.25">
      <c r="B44" s="1372"/>
      <c r="C44" s="1373" t="s">
        <v>1363</v>
      </c>
      <c r="D44" s="1374"/>
      <c r="E44" s="1375"/>
      <c r="F44" s="1376"/>
      <c r="G44" s="1377"/>
      <c r="H44" s="1378"/>
      <c r="I44" s="1379"/>
      <c r="J44" s="1377"/>
      <c r="K44" s="1378"/>
      <c r="L44" s="1379"/>
      <c r="M44" s="1380"/>
      <c r="N44" s="1389"/>
      <c r="O44" s="1390"/>
      <c r="P44" s="1390"/>
    </row>
    <row r="45" spans="2:16" ht="51" x14ac:dyDescent="0.25">
      <c r="B45" s="1364" t="s">
        <v>601</v>
      </c>
      <c r="C45" s="1365" t="s">
        <v>602</v>
      </c>
      <c r="D45" s="1366"/>
      <c r="E45" s="1358"/>
      <c r="F45" s="1359"/>
      <c r="G45" s="1367">
        <f t="shared" ref="G45:P45" si="11">SUM(G46:G48)</f>
        <v>0</v>
      </c>
      <c r="H45" s="1368">
        <f t="shared" si="11"/>
        <v>0</v>
      </c>
      <c r="I45" s="1369">
        <f t="shared" si="11"/>
        <v>0</v>
      </c>
      <c r="J45" s="1367">
        <f t="shared" si="11"/>
        <v>0</v>
      </c>
      <c r="K45" s="1368">
        <f t="shared" si="11"/>
        <v>0</v>
      </c>
      <c r="L45" s="1369">
        <f t="shared" si="11"/>
        <v>0</v>
      </c>
      <c r="M45" s="1370">
        <f t="shared" si="11"/>
        <v>0</v>
      </c>
      <c r="N45" s="1367">
        <f t="shared" si="11"/>
        <v>0</v>
      </c>
      <c r="O45" s="1371">
        <f t="shared" si="11"/>
        <v>0</v>
      </c>
      <c r="P45" s="1371">
        <f t="shared" si="11"/>
        <v>0</v>
      </c>
    </row>
    <row r="46" spans="2:16" x14ac:dyDescent="0.25">
      <c r="B46" s="1372"/>
      <c r="C46" s="1373" t="s">
        <v>1363</v>
      </c>
      <c r="D46" s="1374"/>
      <c r="E46" s="1375"/>
      <c r="F46" s="1376"/>
      <c r="G46" s="1377"/>
      <c r="H46" s="1378"/>
      <c r="I46" s="1379"/>
      <c r="J46" s="1377"/>
      <c r="K46" s="1378"/>
      <c r="L46" s="1379"/>
      <c r="M46" s="1380"/>
      <c r="N46" s="1389"/>
      <c r="O46" s="1390"/>
      <c r="P46" s="1390"/>
    </row>
    <row r="47" spans="2:16" x14ac:dyDescent="0.25">
      <c r="B47" s="1372"/>
      <c r="C47" s="1373" t="s">
        <v>1363</v>
      </c>
      <c r="D47" s="1374"/>
      <c r="E47" s="1375"/>
      <c r="F47" s="1376"/>
      <c r="G47" s="1377"/>
      <c r="H47" s="1378"/>
      <c r="I47" s="1379"/>
      <c r="J47" s="1377"/>
      <c r="K47" s="1378"/>
      <c r="L47" s="1379"/>
      <c r="M47" s="1380"/>
      <c r="N47" s="1389"/>
      <c r="O47" s="1390"/>
      <c r="P47" s="1390"/>
    </row>
    <row r="48" spans="2:16" x14ac:dyDescent="0.25">
      <c r="B48" s="1372"/>
      <c r="C48" s="1373" t="s">
        <v>1363</v>
      </c>
      <c r="D48" s="1374"/>
      <c r="E48" s="1375"/>
      <c r="F48" s="1376"/>
      <c r="G48" s="1377"/>
      <c r="H48" s="1378"/>
      <c r="I48" s="1379"/>
      <c r="J48" s="1377"/>
      <c r="K48" s="1378"/>
      <c r="L48" s="1379"/>
      <c r="M48" s="1380"/>
      <c r="N48" s="1389"/>
      <c r="O48" s="1390"/>
      <c r="P48" s="1390"/>
    </row>
    <row r="49" spans="2:16" x14ac:dyDescent="0.25">
      <c r="B49" s="1391" t="s">
        <v>104</v>
      </c>
      <c r="C49" s="1392" t="s">
        <v>31</v>
      </c>
      <c r="D49" s="1393"/>
      <c r="E49" s="1358"/>
      <c r="F49" s="1359"/>
      <c r="G49" s="1360">
        <f t="shared" ref="G49:P49" si="12">G50+G54</f>
        <v>0</v>
      </c>
      <c r="H49" s="1361">
        <f t="shared" si="12"/>
        <v>0</v>
      </c>
      <c r="I49" s="1362">
        <f t="shared" si="12"/>
        <v>0</v>
      </c>
      <c r="J49" s="1360">
        <f t="shared" si="12"/>
        <v>0</v>
      </c>
      <c r="K49" s="1361">
        <f t="shared" si="12"/>
        <v>0</v>
      </c>
      <c r="L49" s="1362">
        <f t="shared" si="12"/>
        <v>0</v>
      </c>
      <c r="M49" s="1358">
        <f t="shared" si="12"/>
        <v>0</v>
      </c>
      <c r="N49" s="1360">
        <f t="shared" si="12"/>
        <v>0</v>
      </c>
      <c r="O49" s="1363">
        <f t="shared" si="12"/>
        <v>0</v>
      </c>
      <c r="P49" s="1363">
        <f t="shared" si="12"/>
        <v>0</v>
      </c>
    </row>
    <row r="50" spans="2:16" ht="64.5" x14ac:dyDescent="0.25">
      <c r="B50" s="1394" t="s">
        <v>106</v>
      </c>
      <c r="C50" s="1395" t="s">
        <v>33</v>
      </c>
      <c r="D50" s="1396"/>
      <c r="E50" s="1358"/>
      <c r="F50" s="1359"/>
      <c r="G50" s="1367">
        <f t="shared" ref="G50:P50" si="13">SUM(G51:G53)</f>
        <v>0</v>
      </c>
      <c r="H50" s="1368">
        <f t="shared" si="13"/>
        <v>0</v>
      </c>
      <c r="I50" s="1369">
        <f t="shared" si="13"/>
        <v>0</v>
      </c>
      <c r="J50" s="1367">
        <f t="shared" si="13"/>
        <v>0</v>
      </c>
      <c r="K50" s="1368">
        <f t="shared" si="13"/>
        <v>0</v>
      </c>
      <c r="L50" s="1369">
        <f t="shared" si="13"/>
        <v>0</v>
      </c>
      <c r="M50" s="1370">
        <f t="shared" si="13"/>
        <v>0</v>
      </c>
      <c r="N50" s="1367">
        <f t="shared" si="13"/>
        <v>0</v>
      </c>
      <c r="O50" s="1371">
        <f t="shared" si="13"/>
        <v>0</v>
      </c>
      <c r="P50" s="1371">
        <f t="shared" si="13"/>
        <v>0</v>
      </c>
    </row>
    <row r="51" spans="2:16" x14ac:dyDescent="0.25">
      <c r="B51" s="1372"/>
      <c r="C51" s="1373" t="s">
        <v>1363</v>
      </c>
      <c r="D51" s="1374"/>
      <c r="E51" s="1375"/>
      <c r="F51" s="1376"/>
      <c r="G51" s="1377"/>
      <c r="H51" s="1378"/>
      <c r="I51" s="1379"/>
      <c r="J51" s="1377"/>
      <c r="K51" s="1378"/>
      <c r="L51" s="1379"/>
      <c r="M51" s="1380"/>
      <c r="N51" s="1389"/>
      <c r="O51" s="1390"/>
      <c r="P51" s="1390"/>
    </row>
    <row r="52" spans="2:16" x14ac:dyDescent="0.25">
      <c r="B52" s="1372"/>
      <c r="C52" s="1373" t="s">
        <v>1363</v>
      </c>
      <c r="D52" s="1374"/>
      <c r="E52" s="1375"/>
      <c r="F52" s="1376"/>
      <c r="G52" s="1377"/>
      <c r="H52" s="1378"/>
      <c r="I52" s="1379"/>
      <c r="J52" s="1377"/>
      <c r="K52" s="1378"/>
      <c r="L52" s="1379"/>
      <c r="M52" s="1380"/>
      <c r="N52" s="1389"/>
      <c r="O52" s="1390"/>
      <c r="P52" s="1390"/>
    </row>
    <row r="53" spans="2:16" x14ac:dyDescent="0.25">
      <c r="B53" s="1372"/>
      <c r="C53" s="1373" t="s">
        <v>1363</v>
      </c>
      <c r="D53" s="1374"/>
      <c r="E53" s="1375"/>
      <c r="F53" s="1376"/>
      <c r="G53" s="1377"/>
      <c r="H53" s="1378"/>
      <c r="I53" s="1379"/>
      <c r="J53" s="1377"/>
      <c r="K53" s="1378"/>
      <c r="L53" s="1379"/>
      <c r="M53" s="1380"/>
      <c r="N53" s="1389"/>
      <c r="O53" s="1390"/>
      <c r="P53" s="1390"/>
    </row>
    <row r="54" spans="2:16" x14ac:dyDescent="0.25">
      <c r="B54" s="1394" t="s">
        <v>108</v>
      </c>
      <c r="C54" s="1395" t="s">
        <v>35</v>
      </c>
      <c r="D54" s="1396"/>
      <c r="E54" s="1358"/>
      <c r="F54" s="1359"/>
      <c r="G54" s="1367">
        <f t="shared" ref="G54:P54" si="14">SUM(G55:G57)</f>
        <v>0</v>
      </c>
      <c r="H54" s="1368">
        <f t="shared" si="14"/>
        <v>0</v>
      </c>
      <c r="I54" s="1369">
        <f t="shared" si="14"/>
        <v>0</v>
      </c>
      <c r="J54" s="1367">
        <f t="shared" si="14"/>
        <v>0</v>
      </c>
      <c r="K54" s="1368">
        <f t="shared" si="14"/>
        <v>0</v>
      </c>
      <c r="L54" s="1369">
        <f t="shared" si="14"/>
        <v>0</v>
      </c>
      <c r="M54" s="1370">
        <f t="shared" si="14"/>
        <v>0</v>
      </c>
      <c r="N54" s="1367">
        <f t="shared" si="14"/>
        <v>0</v>
      </c>
      <c r="O54" s="1371">
        <f t="shared" si="14"/>
        <v>0</v>
      </c>
      <c r="P54" s="1371">
        <f t="shared" si="14"/>
        <v>0</v>
      </c>
    </row>
    <row r="55" spans="2:16" x14ac:dyDescent="0.25">
      <c r="B55" s="1372"/>
      <c r="C55" s="1373" t="s">
        <v>1363</v>
      </c>
      <c r="D55" s="1374"/>
      <c r="E55" s="1375"/>
      <c r="F55" s="1376"/>
      <c r="G55" s="1377"/>
      <c r="H55" s="1378"/>
      <c r="I55" s="1379"/>
      <c r="J55" s="1377"/>
      <c r="K55" s="1378"/>
      <c r="L55" s="1379"/>
      <c r="M55" s="1380"/>
      <c r="N55" s="1389"/>
      <c r="O55" s="1390"/>
      <c r="P55" s="1390"/>
    </row>
    <row r="56" spans="2:16" x14ac:dyDescent="0.25">
      <c r="B56" s="1372"/>
      <c r="C56" s="1373" t="s">
        <v>1363</v>
      </c>
      <c r="D56" s="1374"/>
      <c r="E56" s="1375"/>
      <c r="F56" s="1376"/>
      <c r="G56" s="1377"/>
      <c r="H56" s="1378"/>
      <c r="I56" s="1379"/>
      <c r="J56" s="1377"/>
      <c r="K56" s="1378"/>
      <c r="L56" s="1379"/>
      <c r="M56" s="1380"/>
      <c r="N56" s="1389"/>
      <c r="O56" s="1390"/>
      <c r="P56" s="1390"/>
    </row>
    <row r="57" spans="2:16" x14ac:dyDescent="0.25">
      <c r="B57" s="1372"/>
      <c r="C57" s="1373" t="s">
        <v>1363</v>
      </c>
      <c r="D57" s="1374"/>
      <c r="E57" s="1375"/>
      <c r="F57" s="1376"/>
      <c r="G57" s="1377"/>
      <c r="H57" s="1378"/>
      <c r="I57" s="1379"/>
      <c r="J57" s="1377"/>
      <c r="K57" s="1378"/>
      <c r="L57" s="1379"/>
      <c r="M57" s="1380"/>
      <c r="N57" s="1389"/>
      <c r="O57" s="1390"/>
      <c r="P57" s="1390"/>
    </row>
    <row r="58" spans="2:16" x14ac:dyDescent="0.25">
      <c r="B58" s="1391" t="s">
        <v>264</v>
      </c>
      <c r="C58" s="1392" t="s">
        <v>37</v>
      </c>
      <c r="D58" s="1393"/>
      <c r="E58" s="1358"/>
      <c r="F58" s="1359"/>
      <c r="G58" s="1359">
        <f>G59+G75+G63+G67+G71</f>
        <v>0</v>
      </c>
      <c r="H58" s="1385">
        <f t="shared" ref="H58:P58" si="15">H59+H75+H63+H67+H71</f>
        <v>0</v>
      </c>
      <c r="I58" s="1386">
        <f t="shared" si="15"/>
        <v>0</v>
      </c>
      <c r="J58" s="1359">
        <f t="shared" si="15"/>
        <v>0</v>
      </c>
      <c r="K58" s="1385">
        <f t="shared" si="15"/>
        <v>0</v>
      </c>
      <c r="L58" s="1386">
        <f t="shared" si="15"/>
        <v>0</v>
      </c>
      <c r="M58" s="1360">
        <f t="shared" si="15"/>
        <v>0</v>
      </c>
      <c r="N58" s="1397">
        <f t="shared" si="15"/>
        <v>0</v>
      </c>
      <c r="O58" s="1386">
        <f t="shared" si="15"/>
        <v>0</v>
      </c>
      <c r="P58" s="1388">
        <f t="shared" si="15"/>
        <v>0</v>
      </c>
    </row>
    <row r="59" spans="2:16" x14ac:dyDescent="0.25">
      <c r="B59" s="1394" t="s">
        <v>603</v>
      </c>
      <c r="C59" s="1395" t="s">
        <v>39</v>
      </c>
      <c r="D59" s="1396"/>
      <c r="E59" s="1358"/>
      <c r="F59" s="1359"/>
      <c r="G59" s="1367">
        <f t="shared" ref="G59:P59" si="16">SUM(G60:G62)</f>
        <v>0</v>
      </c>
      <c r="H59" s="1368">
        <f t="shared" si="16"/>
        <v>0</v>
      </c>
      <c r="I59" s="1369">
        <f t="shared" si="16"/>
        <v>0</v>
      </c>
      <c r="J59" s="1367">
        <f t="shared" si="16"/>
        <v>0</v>
      </c>
      <c r="K59" s="1368">
        <f t="shared" si="16"/>
        <v>0</v>
      </c>
      <c r="L59" s="1369">
        <f t="shared" si="16"/>
        <v>0</v>
      </c>
      <c r="M59" s="1370">
        <f t="shared" si="16"/>
        <v>0</v>
      </c>
      <c r="N59" s="1367">
        <f t="shared" si="16"/>
        <v>0</v>
      </c>
      <c r="O59" s="1371">
        <f t="shared" si="16"/>
        <v>0</v>
      </c>
      <c r="P59" s="1371">
        <f t="shared" si="16"/>
        <v>0</v>
      </c>
    </row>
    <row r="60" spans="2:16" x14ac:dyDescent="0.25">
      <c r="B60" s="1372"/>
      <c r="C60" s="1373" t="s">
        <v>1363</v>
      </c>
      <c r="D60" s="1374"/>
      <c r="E60" s="1375"/>
      <c r="F60" s="1376"/>
      <c r="G60" s="1377"/>
      <c r="H60" s="1378"/>
      <c r="I60" s="1379"/>
      <c r="J60" s="1377"/>
      <c r="K60" s="1378"/>
      <c r="L60" s="1379"/>
      <c r="M60" s="1380"/>
      <c r="N60" s="1377"/>
      <c r="O60" s="1381"/>
      <c r="P60" s="1381"/>
    </row>
    <row r="61" spans="2:16" x14ac:dyDescent="0.25">
      <c r="B61" s="1372"/>
      <c r="C61" s="1373" t="s">
        <v>1363</v>
      </c>
      <c r="D61" s="1374"/>
      <c r="E61" s="1375"/>
      <c r="F61" s="1376"/>
      <c r="G61" s="1377"/>
      <c r="H61" s="1378"/>
      <c r="I61" s="1379"/>
      <c r="J61" s="1377"/>
      <c r="K61" s="1378"/>
      <c r="L61" s="1379"/>
      <c r="M61" s="1380"/>
      <c r="N61" s="1377"/>
      <c r="O61" s="1381"/>
      <c r="P61" s="1381"/>
    </row>
    <row r="62" spans="2:16" x14ac:dyDescent="0.25">
      <c r="B62" s="1372"/>
      <c r="C62" s="1373" t="s">
        <v>1363</v>
      </c>
      <c r="D62" s="1374"/>
      <c r="E62" s="1375"/>
      <c r="F62" s="1376"/>
      <c r="G62" s="1377"/>
      <c r="H62" s="1378"/>
      <c r="I62" s="1379"/>
      <c r="J62" s="1377"/>
      <c r="K62" s="1378"/>
      <c r="L62" s="1379"/>
      <c r="M62" s="1380"/>
      <c r="N62" s="1377"/>
      <c r="O62" s="1381"/>
      <c r="P62" s="1381"/>
    </row>
    <row r="63" spans="2:16" x14ac:dyDescent="0.25">
      <c r="B63" s="1394" t="s">
        <v>604</v>
      </c>
      <c r="C63" s="1395" t="s">
        <v>42</v>
      </c>
      <c r="D63" s="1396"/>
      <c r="E63" s="1358"/>
      <c r="F63" s="1359"/>
      <c r="G63" s="1367">
        <f t="shared" ref="G63:P63" si="17">SUM(G64:G66)</f>
        <v>0</v>
      </c>
      <c r="H63" s="1368">
        <f t="shared" si="17"/>
        <v>0</v>
      </c>
      <c r="I63" s="1369">
        <f t="shared" si="17"/>
        <v>0</v>
      </c>
      <c r="J63" s="1367">
        <f t="shared" si="17"/>
        <v>0</v>
      </c>
      <c r="K63" s="1368">
        <f t="shared" si="17"/>
        <v>0</v>
      </c>
      <c r="L63" s="1369">
        <f t="shared" si="17"/>
        <v>0</v>
      </c>
      <c r="M63" s="1370">
        <f t="shared" si="17"/>
        <v>0</v>
      </c>
      <c r="N63" s="1367">
        <f t="shared" si="17"/>
        <v>0</v>
      </c>
      <c r="O63" s="1371">
        <f t="shared" si="17"/>
        <v>0</v>
      </c>
      <c r="P63" s="1371">
        <f t="shared" si="17"/>
        <v>0</v>
      </c>
    </row>
    <row r="64" spans="2:16" x14ac:dyDescent="0.25">
      <c r="B64" s="1372"/>
      <c r="C64" s="1373" t="s">
        <v>1363</v>
      </c>
      <c r="D64" s="1374"/>
      <c r="E64" s="1375"/>
      <c r="F64" s="1376"/>
      <c r="G64" s="1377"/>
      <c r="H64" s="1378"/>
      <c r="I64" s="1379"/>
      <c r="J64" s="1377"/>
      <c r="K64" s="1378"/>
      <c r="L64" s="1379"/>
      <c r="M64" s="1380"/>
      <c r="N64" s="1377"/>
      <c r="O64" s="1381"/>
      <c r="P64" s="1381"/>
    </row>
    <row r="65" spans="2:16" x14ac:dyDescent="0.25">
      <c r="B65" s="1372"/>
      <c r="C65" s="1373" t="s">
        <v>1363</v>
      </c>
      <c r="D65" s="1374"/>
      <c r="E65" s="1375"/>
      <c r="F65" s="1376"/>
      <c r="G65" s="1377"/>
      <c r="H65" s="1378"/>
      <c r="I65" s="1379"/>
      <c r="J65" s="1377"/>
      <c r="K65" s="1378"/>
      <c r="L65" s="1379"/>
      <c r="M65" s="1380"/>
      <c r="N65" s="1377"/>
      <c r="O65" s="1381"/>
      <c r="P65" s="1381"/>
    </row>
    <row r="66" spans="2:16" x14ac:dyDescent="0.25">
      <c r="B66" s="1372"/>
      <c r="C66" s="1373" t="s">
        <v>1363</v>
      </c>
      <c r="D66" s="1374"/>
      <c r="E66" s="1375"/>
      <c r="F66" s="1376"/>
      <c r="G66" s="1377"/>
      <c r="H66" s="1378"/>
      <c r="I66" s="1379"/>
      <c r="J66" s="1377"/>
      <c r="K66" s="1378"/>
      <c r="L66" s="1379"/>
      <c r="M66" s="1380"/>
      <c r="N66" s="1377"/>
      <c r="O66" s="1381"/>
      <c r="P66" s="1381"/>
    </row>
    <row r="67" spans="2:16" ht="33" customHeight="1" x14ac:dyDescent="0.25">
      <c r="B67" s="1394" t="s">
        <v>605</v>
      </c>
      <c r="C67" s="1395" t="s">
        <v>45</v>
      </c>
      <c r="D67" s="1396"/>
      <c r="E67" s="1358"/>
      <c r="F67" s="1359"/>
      <c r="G67" s="1367">
        <f t="shared" ref="G67:P67" si="18">SUM(G68:G70)</f>
        <v>0</v>
      </c>
      <c r="H67" s="1368">
        <f t="shared" si="18"/>
        <v>0</v>
      </c>
      <c r="I67" s="1369">
        <f t="shared" si="18"/>
        <v>0</v>
      </c>
      <c r="J67" s="1367">
        <f t="shared" si="18"/>
        <v>0</v>
      </c>
      <c r="K67" s="1368">
        <f t="shared" si="18"/>
        <v>0</v>
      </c>
      <c r="L67" s="1369">
        <f t="shared" si="18"/>
        <v>0</v>
      </c>
      <c r="M67" s="1370">
        <f t="shared" si="18"/>
        <v>0</v>
      </c>
      <c r="N67" s="1367">
        <f t="shared" si="18"/>
        <v>0</v>
      </c>
      <c r="O67" s="1371">
        <f t="shared" si="18"/>
        <v>0</v>
      </c>
      <c r="P67" s="1371">
        <f t="shared" si="18"/>
        <v>0</v>
      </c>
    </row>
    <row r="68" spans="2:16" x14ac:dyDescent="0.25">
      <c r="B68" s="1372"/>
      <c r="C68" s="1373" t="s">
        <v>1363</v>
      </c>
      <c r="D68" s="1374"/>
      <c r="E68" s="1375"/>
      <c r="F68" s="1376"/>
      <c r="G68" s="1377"/>
      <c r="H68" s="1378"/>
      <c r="I68" s="1379"/>
      <c r="J68" s="1377"/>
      <c r="K68" s="1378"/>
      <c r="L68" s="1379"/>
      <c r="M68" s="1380"/>
      <c r="N68" s="1377"/>
      <c r="O68" s="1381"/>
      <c r="P68" s="1381"/>
    </row>
    <row r="69" spans="2:16" x14ac:dyDescent="0.25">
      <c r="B69" s="1372"/>
      <c r="C69" s="1373" t="s">
        <v>1363</v>
      </c>
      <c r="D69" s="1374"/>
      <c r="E69" s="1375"/>
      <c r="F69" s="1376"/>
      <c r="G69" s="1377"/>
      <c r="H69" s="1378"/>
      <c r="I69" s="1379"/>
      <c r="J69" s="1377"/>
      <c r="K69" s="1378"/>
      <c r="L69" s="1379"/>
      <c r="M69" s="1380"/>
      <c r="N69" s="1377"/>
      <c r="O69" s="1381"/>
      <c r="P69" s="1381"/>
    </row>
    <row r="70" spans="2:16" x14ac:dyDescent="0.25">
      <c r="B70" s="1372"/>
      <c r="C70" s="1373" t="s">
        <v>1363</v>
      </c>
      <c r="D70" s="1374"/>
      <c r="E70" s="1375"/>
      <c r="F70" s="1376"/>
      <c r="G70" s="1377"/>
      <c r="H70" s="1378"/>
      <c r="I70" s="1379"/>
      <c r="J70" s="1377"/>
      <c r="K70" s="1378"/>
      <c r="L70" s="1379"/>
      <c r="M70" s="1380"/>
      <c r="N70" s="1377"/>
      <c r="O70" s="1381"/>
      <c r="P70" s="1381"/>
    </row>
    <row r="71" spans="2:16" ht="26.25" x14ac:dyDescent="0.25">
      <c r="B71" s="1394" t="s">
        <v>606</v>
      </c>
      <c r="C71" s="1395" t="s">
        <v>47</v>
      </c>
      <c r="D71" s="1396"/>
      <c r="E71" s="1358"/>
      <c r="F71" s="1359"/>
      <c r="G71" s="1367">
        <f t="shared" ref="G71:P71" si="19">SUM(G72:G74)</f>
        <v>0</v>
      </c>
      <c r="H71" s="1368">
        <f t="shared" si="19"/>
        <v>0</v>
      </c>
      <c r="I71" s="1369">
        <f t="shared" si="19"/>
        <v>0</v>
      </c>
      <c r="J71" s="1367">
        <f t="shared" si="19"/>
        <v>0</v>
      </c>
      <c r="K71" s="1368">
        <f t="shared" si="19"/>
        <v>0</v>
      </c>
      <c r="L71" s="1369">
        <f t="shared" si="19"/>
        <v>0</v>
      </c>
      <c r="M71" s="1370">
        <f t="shared" si="19"/>
        <v>0</v>
      </c>
      <c r="N71" s="1367">
        <f t="shared" si="19"/>
        <v>0</v>
      </c>
      <c r="O71" s="1371">
        <f t="shared" si="19"/>
        <v>0</v>
      </c>
      <c r="P71" s="1371">
        <f t="shared" si="19"/>
        <v>0</v>
      </c>
    </row>
    <row r="72" spans="2:16" x14ac:dyDescent="0.25">
      <c r="B72" s="1372"/>
      <c r="C72" s="1373" t="s">
        <v>1363</v>
      </c>
      <c r="D72" s="1374"/>
      <c r="E72" s="1375"/>
      <c r="F72" s="1376"/>
      <c r="G72" s="1377"/>
      <c r="H72" s="1378"/>
      <c r="I72" s="1379"/>
      <c r="J72" s="1377"/>
      <c r="K72" s="1378"/>
      <c r="L72" s="1379"/>
      <c r="M72" s="1380"/>
      <c r="N72" s="1377"/>
      <c r="O72" s="1381"/>
      <c r="P72" s="1381"/>
    </row>
    <row r="73" spans="2:16" x14ac:dyDescent="0.25">
      <c r="B73" s="1372"/>
      <c r="C73" s="1373" t="s">
        <v>1363</v>
      </c>
      <c r="D73" s="1374"/>
      <c r="E73" s="1375"/>
      <c r="F73" s="1376"/>
      <c r="G73" s="1377"/>
      <c r="H73" s="1378"/>
      <c r="I73" s="1379"/>
      <c r="J73" s="1377"/>
      <c r="K73" s="1378"/>
      <c r="L73" s="1379"/>
      <c r="M73" s="1380"/>
      <c r="N73" s="1377"/>
      <c r="O73" s="1381"/>
      <c r="P73" s="1381"/>
    </row>
    <row r="74" spans="2:16" x14ac:dyDescent="0.25">
      <c r="B74" s="1372"/>
      <c r="C74" s="1373" t="s">
        <v>1363</v>
      </c>
      <c r="D74" s="1374"/>
      <c r="E74" s="1375"/>
      <c r="F74" s="1376"/>
      <c r="G74" s="1377"/>
      <c r="H74" s="1378"/>
      <c r="I74" s="1379"/>
      <c r="J74" s="1377"/>
      <c r="K74" s="1378"/>
      <c r="L74" s="1379"/>
      <c r="M74" s="1380"/>
      <c r="N74" s="1377"/>
      <c r="O74" s="1381"/>
      <c r="P74" s="1381"/>
    </row>
    <row r="75" spans="2:16" ht="26.25" x14ac:dyDescent="0.25">
      <c r="B75" s="1398" t="s">
        <v>607</v>
      </c>
      <c r="C75" s="1399" t="s">
        <v>608</v>
      </c>
      <c r="D75" s="1400"/>
      <c r="E75" s="1358"/>
      <c r="F75" s="1359"/>
      <c r="G75" s="1367">
        <f t="shared" ref="G75:P75" si="20">SUM(G76:G78)</f>
        <v>0</v>
      </c>
      <c r="H75" s="1368">
        <f t="shared" si="20"/>
        <v>0</v>
      </c>
      <c r="I75" s="1369">
        <f t="shared" si="20"/>
        <v>0</v>
      </c>
      <c r="J75" s="1367">
        <f t="shared" si="20"/>
        <v>0</v>
      </c>
      <c r="K75" s="1368">
        <f t="shared" si="20"/>
        <v>0</v>
      </c>
      <c r="L75" s="1369">
        <f t="shared" si="20"/>
        <v>0</v>
      </c>
      <c r="M75" s="1370">
        <f t="shared" si="20"/>
        <v>0</v>
      </c>
      <c r="N75" s="1367">
        <f t="shared" si="20"/>
        <v>0</v>
      </c>
      <c r="O75" s="1371">
        <f t="shared" si="20"/>
        <v>0</v>
      </c>
      <c r="P75" s="1371">
        <f t="shared" si="20"/>
        <v>0</v>
      </c>
    </row>
    <row r="76" spans="2:16" x14ac:dyDescent="0.25">
      <c r="B76" s="1372"/>
      <c r="C76" s="1373" t="s">
        <v>1363</v>
      </c>
      <c r="D76" s="1374"/>
      <c r="E76" s="1375"/>
      <c r="F76" s="1376"/>
      <c r="G76" s="1377"/>
      <c r="H76" s="1378"/>
      <c r="I76" s="1379"/>
      <c r="J76" s="1377"/>
      <c r="K76" s="1378"/>
      <c r="L76" s="1379"/>
      <c r="M76" s="1380"/>
      <c r="N76" s="1377"/>
      <c r="O76" s="1381"/>
      <c r="P76" s="1381"/>
    </row>
    <row r="77" spans="2:16" x14ac:dyDescent="0.25">
      <c r="B77" s="1372"/>
      <c r="C77" s="1373" t="s">
        <v>1363</v>
      </c>
      <c r="D77" s="1374"/>
      <c r="E77" s="1375"/>
      <c r="F77" s="1376"/>
      <c r="G77" s="1377"/>
      <c r="H77" s="1378"/>
      <c r="I77" s="1379"/>
      <c r="J77" s="1377"/>
      <c r="K77" s="1378"/>
      <c r="L77" s="1379"/>
      <c r="M77" s="1380"/>
      <c r="N77" s="1377"/>
      <c r="O77" s="1381"/>
      <c r="P77" s="1381"/>
    </row>
    <row r="78" spans="2:16" x14ac:dyDescent="0.25">
      <c r="B78" s="1372"/>
      <c r="C78" s="1373" t="s">
        <v>1363</v>
      </c>
      <c r="D78" s="1374"/>
      <c r="E78" s="1375"/>
      <c r="F78" s="1376"/>
      <c r="G78" s="1377"/>
      <c r="H78" s="1378"/>
      <c r="I78" s="1379"/>
      <c r="J78" s="1377"/>
      <c r="K78" s="1378"/>
      <c r="L78" s="1379"/>
      <c r="M78" s="1380"/>
      <c r="N78" s="1377"/>
      <c r="O78" s="1381"/>
      <c r="P78" s="1381"/>
    </row>
    <row r="79" spans="2:16" x14ac:dyDescent="0.25">
      <c r="B79" s="1401" t="s">
        <v>266</v>
      </c>
      <c r="C79" s="1402" t="s">
        <v>53</v>
      </c>
      <c r="D79" s="1403"/>
      <c r="E79" s="1404"/>
      <c r="F79" s="1405"/>
      <c r="G79" s="1397">
        <f>G80+G84</f>
        <v>0</v>
      </c>
      <c r="H79" s="1385">
        <f t="shared" ref="H79:P79" si="21">H80+H84</f>
        <v>0</v>
      </c>
      <c r="I79" s="1387">
        <f t="shared" si="21"/>
        <v>0</v>
      </c>
      <c r="J79" s="1397">
        <f t="shared" si="21"/>
        <v>0</v>
      </c>
      <c r="K79" s="1385">
        <f t="shared" si="21"/>
        <v>0</v>
      </c>
      <c r="L79" s="1387">
        <f t="shared" si="21"/>
        <v>0</v>
      </c>
      <c r="M79" s="1404">
        <f t="shared" si="21"/>
        <v>0</v>
      </c>
      <c r="N79" s="1397">
        <f t="shared" si="21"/>
        <v>0</v>
      </c>
      <c r="O79" s="1406">
        <f t="shared" si="21"/>
        <v>0</v>
      </c>
      <c r="P79" s="1406">
        <f t="shared" si="21"/>
        <v>0</v>
      </c>
    </row>
    <row r="80" spans="2:16" x14ac:dyDescent="0.25">
      <c r="B80" s="1407" t="s">
        <v>268</v>
      </c>
      <c r="C80" s="1395" t="s">
        <v>55</v>
      </c>
      <c r="D80" s="1400"/>
      <c r="E80" s="1408"/>
      <c r="F80" s="1409"/>
      <c r="G80" s="1367">
        <f t="shared" ref="G80:P80" si="22">SUM(G81:G83)</f>
        <v>0</v>
      </c>
      <c r="H80" s="1368">
        <f t="shared" si="22"/>
        <v>0</v>
      </c>
      <c r="I80" s="1369">
        <f t="shared" si="22"/>
        <v>0</v>
      </c>
      <c r="J80" s="1367">
        <f t="shared" si="22"/>
        <v>0</v>
      </c>
      <c r="K80" s="1368">
        <f t="shared" si="22"/>
        <v>0</v>
      </c>
      <c r="L80" s="1369">
        <f t="shared" si="22"/>
        <v>0</v>
      </c>
      <c r="M80" s="1370">
        <f t="shared" si="22"/>
        <v>0</v>
      </c>
      <c r="N80" s="1367">
        <f t="shared" si="22"/>
        <v>0</v>
      </c>
      <c r="O80" s="1371">
        <f t="shared" si="22"/>
        <v>0</v>
      </c>
      <c r="P80" s="1371">
        <f t="shared" si="22"/>
        <v>0</v>
      </c>
    </row>
    <row r="81" spans="2:16" x14ac:dyDescent="0.25">
      <c r="B81" s="1372"/>
      <c r="C81" s="1373" t="s">
        <v>1363</v>
      </c>
      <c r="D81" s="1374"/>
      <c r="E81" s="1410"/>
      <c r="F81" s="1411"/>
      <c r="G81" s="1412"/>
      <c r="H81" s="1413"/>
      <c r="I81" s="1414"/>
      <c r="J81" s="1412"/>
      <c r="K81" s="1413"/>
      <c r="L81" s="1414"/>
      <c r="M81" s="1415"/>
      <c r="N81" s="1412"/>
      <c r="O81" s="1416"/>
      <c r="P81" s="1416"/>
    </row>
    <row r="82" spans="2:16" x14ac:dyDescent="0.25">
      <c r="B82" s="1372"/>
      <c r="C82" s="1373" t="s">
        <v>1363</v>
      </c>
      <c r="D82" s="1374"/>
      <c r="E82" s="1410"/>
      <c r="F82" s="1411"/>
      <c r="G82" s="1412"/>
      <c r="H82" s="1413"/>
      <c r="I82" s="1414"/>
      <c r="J82" s="1412"/>
      <c r="K82" s="1413"/>
      <c r="L82" s="1414"/>
      <c r="M82" s="1415"/>
      <c r="N82" s="1412"/>
      <c r="O82" s="1416"/>
      <c r="P82" s="1416"/>
    </row>
    <row r="83" spans="2:16" x14ac:dyDescent="0.25">
      <c r="B83" s="1372"/>
      <c r="C83" s="1373" t="s">
        <v>1363</v>
      </c>
      <c r="D83" s="1374"/>
      <c r="E83" s="1410"/>
      <c r="F83" s="1411"/>
      <c r="G83" s="1417"/>
      <c r="H83" s="1418"/>
      <c r="I83" s="1419"/>
      <c r="J83" s="1417"/>
      <c r="K83" s="1418"/>
      <c r="L83" s="1419"/>
      <c r="M83" s="1420"/>
      <c r="N83" s="1417"/>
      <c r="O83" s="1421"/>
      <c r="P83" s="1421"/>
    </row>
    <row r="84" spans="2:16" ht="26.25" x14ac:dyDescent="0.25">
      <c r="B84" s="1422" t="s">
        <v>270</v>
      </c>
      <c r="C84" s="1395" t="s">
        <v>57</v>
      </c>
      <c r="D84" s="1396"/>
      <c r="E84" s="1404"/>
      <c r="F84" s="1405"/>
      <c r="G84" s="1367">
        <f t="shared" ref="G84:P84" si="23">SUM(G85:G87)</f>
        <v>0</v>
      </c>
      <c r="H84" s="1368">
        <f t="shared" si="23"/>
        <v>0</v>
      </c>
      <c r="I84" s="1369">
        <f t="shared" si="23"/>
        <v>0</v>
      </c>
      <c r="J84" s="1367">
        <f t="shared" si="23"/>
        <v>0</v>
      </c>
      <c r="K84" s="1368">
        <f t="shared" si="23"/>
        <v>0</v>
      </c>
      <c r="L84" s="1369">
        <f t="shared" si="23"/>
        <v>0</v>
      </c>
      <c r="M84" s="1370">
        <f t="shared" si="23"/>
        <v>0</v>
      </c>
      <c r="N84" s="1367">
        <f t="shared" si="23"/>
        <v>0</v>
      </c>
      <c r="O84" s="1371">
        <f t="shared" si="23"/>
        <v>0</v>
      </c>
      <c r="P84" s="1371">
        <f t="shared" si="23"/>
        <v>0</v>
      </c>
    </row>
    <row r="85" spans="2:16" x14ac:dyDescent="0.25">
      <c r="B85" s="1423"/>
      <c r="C85" s="1373" t="s">
        <v>1363</v>
      </c>
      <c r="D85" s="1374"/>
      <c r="E85" s="1424"/>
      <c r="F85" s="1425"/>
      <c r="G85" s="1417"/>
      <c r="H85" s="1418"/>
      <c r="I85" s="1419"/>
      <c r="J85" s="1417"/>
      <c r="K85" s="1418"/>
      <c r="L85" s="1419"/>
      <c r="M85" s="1420"/>
      <c r="N85" s="1417"/>
      <c r="O85" s="1421"/>
      <c r="P85" s="1421"/>
    </row>
    <row r="86" spans="2:16" x14ac:dyDescent="0.25">
      <c r="B86" s="1423"/>
      <c r="C86" s="1373" t="s">
        <v>1363</v>
      </c>
      <c r="D86" s="1374"/>
      <c r="E86" s="1424"/>
      <c r="F86" s="1425"/>
      <c r="G86" s="1417"/>
      <c r="H86" s="1418"/>
      <c r="I86" s="1419"/>
      <c r="J86" s="1417"/>
      <c r="K86" s="1418"/>
      <c r="L86" s="1419"/>
      <c r="M86" s="1420"/>
      <c r="N86" s="1417"/>
      <c r="O86" s="1421"/>
      <c r="P86" s="1421"/>
    </row>
    <row r="87" spans="2:16" x14ac:dyDescent="0.25">
      <c r="B87" s="1423"/>
      <c r="C87" s="1373" t="s">
        <v>1363</v>
      </c>
      <c r="D87" s="1374"/>
      <c r="E87" s="1424"/>
      <c r="F87" s="1425"/>
      <c r="G87" s="1417"/>
      <c r="H87" s="1418"/>
      <c r="I87" s="1419"/>
      <c r="J87" s="1417"/>
      <c r="K87" s="1418"/>
      <c r="L87" s="1419"/>
      <c r="M87" s="1420"/>
      <c r="N87" s="1417"/>
      <c r="O87" s="1421"/>
      <c r="P87" s="1421"/>
    </row>
    <row r="88" spans="2:16" x14ac:dyDescent="0.25">
      <c r="B88" s="1426" t="s">
        <v>274</v>
      </c>
      <c r="C88" s="1392" t="s">
        <v>609</v>
      </c>
      <c r="D88" s="1393"/>
      <c r="E88" s="1404"/>
      <c r="F88" s="1405"/>
      <c r="G88" s="1367">
        <f t="shared" ref="G88:P88" si="24">SUM(G89:G91)</f>
        <v>0</v>
      </c>
      <c r="H88" s="1368">
        <f t="shared" si="24"/>
        <v>0</v>
      </c>
      <c r="I88" s="1369">
        <f t="shared" si="24"/>
        <v>0</v>
      </c>
      <c r="J88" s="1367">
        <f t="shared" si="24"/>
        <v>0</v>
      </c>
      <c r="K88" s="1368">
        <f t="shared" si="24"/>
        <v>0</v>
      </c>
      <c r="L88" s="1369">
        <f t="shared" si="24"/>
        <v>0</v>
      </c>
      <c r="M88" s="1370">
        <f t="shared" si="24"/>
        <v>0</v>
      </c>
      <c r="N88" s="1367">
        <f t="shared" si="24"/>
        <v>0</v>
      </c>
      <c r="O88" s="1371">
        <f t="shared" si="24"/>
        <v>0</v>
      </c>
      <c r="P88" s="1371">
        <f t="shared" si="24"/>
        <v>0</v>
      </c>
    </row>
    <row r="89" spans="2:16" x14ac:dyDescent="0.25">
      <c r="B89" s="1423"/>
      <c r="C89" s="1373" t="s">
        <v>1363</v>
      </c>
      <c r="D89" s="1374"/>
      <c r="E89" s="1424"/>
      <c r="F89" s="1425"/>
      <c r="G89" s="1417"/>
      <c r="H89" s="1418"/>
      <c r="I89" s="1419"/>
      <c r="J89" s="1417"/>
      <c r="K89" s="1418"/>
      <c r="L89" s="1419"/>
      <c r="M89" s="1420"/>
      <c r="N89" s="1417"/>
      <c r="O89" s="1421"/>
      <c r="P89" s="1421"/>
    </row>
    <row r="90" spans="2:16" x14ac:dyDescent="0.25">
      <c r="B90" s="1372"/>
      <c r="C90" s="1373" t="s">
        <v>1363</v>
      </c>
      <c r="D90" s="1374"/>
      <c r="E90" s="1424"/>
      <c r="F90" s="1425"/>
      <c r="G90" s="1417"/>
      <c r="H90" s="1418"/>
      <c r="I90" s="1419"/>
      <c r="J90" s="1417"/>
      <c r="K90" s="1418"/>
      <c r="L90" s="1419"/>
      <c r="M90" s="1420"/>
      <c r="N90" s="1417"/>
      <c r="O90" s="1421"/>
      <c r="P90" s="1421"/>
    </row>
    <row r="91" spans="2:16" x14ac:dyDescent="0.25">
      <c r="B91" s="1372"/>
      <c r="C91" s="1373" t="s">
        <v>1363</v>
      </c>
      <c r="D91" s="1374"/>
      <c r="E91" s="1424"/>
      <c r="F91" s="1425"/>
      <c r="G91" s="1417"/>
      <c r="H91" s="1418"/>
      <c r="I91" s="1419"/>
      <c r="J91" s="1417"/>
      <c r="K91" s="1418"/>
      <c r="L91" s="1419"/>
      <c r="M91" s="1420"/>
      <c r="N91" s="1417"/>
      <c r="O91" s="1421"/>
      <c r="P91" s="1421"/>
    </row>
    <row r="92" spans="2:16" x14ac:dyDescent="0.25">
      <c r="B92" s="1347" t="s">
        <v>109</v>
      </c>
      <c r="C92" s="1348" t="s">
        <v>622</v>
      </c>
      <c r="D92" s="1347"/>
      <c r="E92" s="1349"/>
      <c r="F92" s="1350"/>
      <c r="G92" s="1351">
        <f t="shared" ref="G92:P92" si="25">G93+G106+G131+G140+G161+G170</f>
        <v>0</v>
      </c>
      <c r="H92" s="1352">
        <f t="shared" si="25"/>
        <v>0</v>
      </c>
      <c r="I92" s="1353">
        <f t="shared" si="25"/>
        <v>0</v>
      </c>
      <c r="J92" s="1351">
        <f t="shared" si="25"/>
        <v>0</v>
      </c>
      <c r="K92" s="1352">
        <f t="shared" si="25"/>
        <v>0</v>
      </c>
      <c r="L92" s="1353">
        <f t="shared" si="25"/>
        <v>0</v>
      </c>
      <c r="M92" s="1349">
        <f t="shared" si="25"/>
        <v>0</v>
      </c>
      <c r="N92" s="1351">
        <f t="shared" si="25"/>
        <v>0</v>
      </c>
      <c r="O92" s="1354">
        <f t="shared" si="25"/>
        <v>0</v>
      </c>
      <c r="P92" s="1354">
        <f t="shared" si="25"/>
        <v>0</v>
      </c>
    </row>
    <row r="93" spans="2:16" x14ac:dyDescent="0.25">
      <c r="B93" s="1355" t="s">
        <v>111</v>
      </c>
      <c r="C93" s="1356" t="s">
        <v>8</v>
      </c>
      <c r="D93" s="1357"/>
      <c r="E93" s="1358"/>
      <c r="F93" s="1359"/>
      <c r="G93" s="1360">
        <f t="shared" ref="G93:P93" si="26">G94+G98+G102</f>
        <v>0</v>
      </c>
      <c r="H93" s="1361">
        <f t="shared" si="26"/>
        <v>0</v>
      </c>
      <c r="I93" s="1362">
        <f t="shared" si="26"/>
        <v>0</v>
      </c>
      <c r="J93" s="1360">
        <f t="shared" si="26"/>
        <v>0</v>
      </c>
      <c r="K93" s="1361">
        <f t="shared" si="26"/>
        <v>0</v>
      </c>
      <c r="L93" s="1362">
        <f t="shared" si="26"/>
        <v>0</v>
      </c>
      <c r="M93" s="1358">
        <f t="shared" si="26"/>
        <v>0</v>
      </c>
      <c r="N93" s="1360">
        <f t="shared" si="26"/>
        <v>0</v>
      </c>
      <c r="O93" s="1363">
        <f t="shared" si="26"/>
        <v>0</v>
      </c>
      <c r="P93" s="1363">
        <f t="shared" si="26"/>
        <v>0</v>
      </c>
    </row>
    <row r="94" spans="2:16" x14ac:dyDescent="0.25">
      <c r="B94" s="1364" t="s">
        <v>113</v>
      </c>
      <c r="C94" s="1365" t="s">
        <v>10</v>
      </c>
      <c r="D94" s="1366"/>
      <c r="E94" s="1358"/>
      <c r="F94" s="1359"/>
      <c r="G94" s="1367">
        <f t="shared" ref="G94:P94" si="27">SUM(G95:G97)</f>
        <v>0</v>
      </c>
      <c r="H94" s="1368">
        <f t="shared" si="27"/>
        <v>0</v>
      </c>
      <c r="I94" s="1369">
        <f t="shared" si="27"/>
        <v>0</v>
      </c>
      <c r="J94" s="1367">
        <f t="shared" si="27"/>
        <v>0</v>
      </c>
      <c r="K94" s="1368">
        <f t="shared" si="27"/>
        <v>0</v>
      </c>
      <c r="L94" s="1369">
        <f t="shared" si="27"/>
        <v>0</v>
      </c>
      <c r="M94" s="1370">
        <f t="shared" si="27"/>
        <v>0</v>
      </c>
      <c r="N94" s="1367">
        <f t="shared" si="27"/>
        <v>0</v>
      </c>
      <c r="O94" s="1371">
        <f t="shared" si="27"/>
        <v>0</v>
      </c>
      <c r="P94" s="1371">
        <f t="shared" si="27"/>
        <v>0</v>
      </c>
    </row>
    <row r="95" spans="2:16" x14ac:dyDescent="0.25">
      <c r="B95" s="1372"/>
      <c r="C95" s="1373" t="s">
        <v>1363</v>
      </c>
      <c r="D95" s="1374"/>
      <c r="E95" s="1375"/>
      <c r="F95" s="1376"/>
      <c r="G95" s="1377"/>
      <c r="H95" s="1378"/>
      <c r="I95" s="1379"/>
      <c r="J95" s="1377"/>
      <c r="K95" s="1378"/>
      <c r="L95" s="1379"/>
      <c r="M95" s="1380"/>
      <c r="N95" s="1377"/>
      <c r="O95" s="1381"/>
      <c r="P95" s="1381"/>
    </row>
    <row r="96" spans="2:16" x14ac:dyDescent="0.25">
      <c r="B96" s="1372"/>
      <c r="C96" s="1373" t="s">
        <v>1363</v>
      </c>
      <c r="D96" s="1374"/>
      <c r="E96" s="1375"/>
      <c r="F96" s="1376"/>
      <c r="G96" s="1377"/>
      <c r="H96" s="1378"/>
      <c r="I96" s="1379"/>
      <c r="J96" s="1377"/>
      <c r="K96" s="1378"/>
      <c r="L96" s="1379"/>
      <c r="M96" s="1380"/>
      <c r="N96" s="1377"/>
      <c r="O96" s="1381"/>
      <c r="P96" s="1381"/>
    </row>
    <row r="97" spans="2:16" x14ac:dyDescent="0.25">
      <c r="B97" s="1372"/>
      <c r="C97" s="1373" t="s">
        <v>1363</v>
      </c>
      <c r="D97" s="1374"/>
      <c r="E97" s="1375"/>
      <c r="F97" s="1376"/>
      <c r="G97" s="1377"/>
      <c r="H97" s="1378"/>
      <c r="I97" s="1379"/>
      <c r="J97" s="1377"/>
      <c r="K97" s="1378"/>
      <c r="L97" s="1379"/>
      <c r="M97" s="1380"/>
      <c r="N97" s="1377"/>
      <c r="O97" s="1381"/>
      <c r="P97" s="1381"/>
    </row>
    <row r="98" spans="2:16" x14ac:dyDescent="0.25">
      <c r="B98" s="1364" t="s">
        <v>115</v>
      </c>
      <c r="C98" s="1365" t="s">
        <v>11</v>
      </c>
      <c r="D98" s="1366"/>
      <c r="E98" s="1358"/>
      <c r="F98" s="1359"/>
      <c r="G98" s="1367">
        <f t="shared" ref="G98:P98" si="28">SUM(G99:G101)</f>
        <v>0</v>
      </c>
      <c r="H98" s="1368">
        <f t="shared" si="28"/>
        <v>0</v>
      </c>
      <c r="I98" s="1369">
        <f t="shared" si="28"/>
        <v>0</v>
      </c>
      <c r="J98" s="1367">
        <f t="shared" si="28"/>
        <v>0</v>
      </c>
      <c r="K98" s="1368">
        <f t="shared" si="28"/>
        <v>0</v>
      </c>
      <c r="L98" s="1369">
        <f t="shared" si="28"/>
        <v>0</v>
      </c>
      <c r="M98" s="1370">
        <f t="shared" si="28"/>
        <v>0</v>
      </c>
      <c r="N98" s="1367">
        <f t="shared" si="28"/>
        <v>0</v>
      </c>
      <c r="O98" s="1371">
        <f t="shared" si="28"/>
        <v>0</v>
      </c>
      <c r="P98" s="1371">
        <f t="shared" si="28"/>
        <v>0</v>
      </c>
    </row>
    <row r="99" spans="2:16" x14ac:dyDescent="0.25">
      <c r="B99" s="1372"/>
      <c r="C99" s="1373" t="s">
        <v>1363</v>
      </c>
      <c r="D99" s="1374"/>
      <c r="E99" s="1375"/>
      <c r="F99" s="1376"/>
      <c r="G99" s="1377"/>
      <c r="H99" s="1378"/>
      <c r="I99" s="1379"/>
      <c r="J99" s="1377"/>
      <c r="K99" s="1378"/>
      <c r="L99" s="1379"/>
      <c r="M99" s="1380"/>
      <c r="N99" s="1377"/>
      <c r="O99" s="1381"/>
      <c r="P99" s="1381"/>
    </row>
    <row r="100" spans="2:16" x14ac:dyDescent="0.25">
      <c r="B100" s="1372"/>
      <c r="C100" s="1373" t="s">
        <v>1363</v>
      </c>
      <c r="D100" s="1374"/>
      <c r="E100" s="1375"/>
      <c r="F100" s="1376"/>
      <c r="G100" s="1377"/>
      <c r="H100" s="1378"/>
      <c r="I100" s="1379"/>
      <c r="J100" s="1377"/>
      <c r="K100" s="1378"/>
      <c r="L100" s="1379"/>
      <c r="M100" s="1380"/>
      <c r="N100" s="1377"/>
      <c r="O100" s="1381"/>
      <c r="P100" s="1381"/>
    </row>
    <row r="101" spans="2:16" x14ac:dyDescent="0.25">
      <c r="B101" s="1372"/>
      <c r="C101" s="1373" t="s">
        <v>1363</v>
      </c>
      <c r="D101" s="1374"/>
      <c r="E101" s="1375"/>
      <c r="F101" s="1376"/>
      <c r="G101" s="1377"/>
      <c r="H101" s="1378"/>
      <c r="I101" s="1379"/>
      <c r="J101" s="1377"/>
      <c r="K101" s="1378"/>
      <c r="L101" s="1379"/>
      <c r="M101" s="1380"/>
      <c r="N101" s="1377"/>
      <c r="O101" s="1381"/>
      <c r="P101" s="1381"/>
    </row>
    <row r="102" spans="2:16" x14ac:dyDescent="0.25">
      <c r="B102" s="1364" t="s">
        <v>117</v>
      </c>
      <c r="C102" s="1365" t="s">
        <v>13</v>
      </c>
      <c r="D102" s="1366"/>
      <c r="E102" s="1358"/>
      <c r="F102" s="1359"/>
      <c r="G102" s="1367">
        <f t="shared" ref="G102:P102" si="29">SUM(G103:G105)</f>
        <v>0</v>
      </c>
      <c r="H102" s="1368">
        <f t="shared" si="29"/>
        <v>0</v>
      </c>
      <c r="I102" s="1369">
        <f t="shared" si="29"/>
        <v>0</v>
      </c>
      <c r="J102" s="1367">
        <f t="shared" si="29"/>
        <v>0</v>
      </c>
      <c r="K102" s="1368">
        <f t="shared" si="29"/>
        <v>0</v>
      </c>
      <c r="L102" s="1369">
        <f t="shared" si="29"/>
        <v>0</v>
      </c>
      <c r="M102" s="1370">
        <f t="shared" si="29"/>
        <v>0</v>
      </c>
      <c r="N102" s="1367">
        <f t="shared" si="29"/>
        <v>0</v>
      </c>
      <c r="O102" s="1371">
        <f t="shared" si="29"/>
        <v>0</v>
      </c>
      <c r="P102" s="1371">
        <f t="shared" si="29"/>
        <v>0</v>
      </c>
    </row>
    <row r="103" spans="2:16" x14ac:dyDescent="0.25">
      <c r="B103" s="1372"/>
      <c r="C103" s="1373" t="s">
        <v>1363</v>
      </c>
      <c r="D103" s="1374"/>
      <c r="E103" s="1375"/>
      <c r="F103" s="1376"/>
      <c r="G103" s="1377"/>
      <c r="H103" s="1378"/>
      <c r="I103" s="1379"/>
      <c r="J103" s="1377"/>
      <c r="K103" s="1378"/>
      <c r="L103" s="1379"/>
      <c r="M103" s="1380"/>
      <c r="N103" s="1377"/>
      <c r="O103" s="1381"/>
      <c r="P103" s="1381"/>
    </row>
    <row r="104" spans="2:16" x14ac:dyDescent="0.25">
      <c r="B104" s="1372"/>
      <c r="C104" s="1373" t="s">
        <v>1363</v>
      </c>
      <c r="D104" s="1374"/>
      <c r="E104" s="1375"/>
      <c r="F104" s="1376"/>
      <c r="G104" s="1377"/>
      <c r="H104" s="1378"/>
      <c r="I104" s="1379"/>
      <c r="J104" s="1377"/>
      <c r="K104" s="1378"/>
      <c r="L104" s="1379"/>
      <c r="M104" s="1380"/>
      <c r="N104" s="1377"/>
      <c r="O104" s="1381"/>
      <c r="P104" s="1381"/>
    </row>
    <row r="105" spans="2:16" x14ac:dyDescent="0.25">
      <c r="B105" s="1372"/>
      <c r="C105" s="1373" t="s">
        <v>1363</v>
      </c>
      <c r="D105" s="1374"/>
      <c r="E105" s="1375"/>
      <c r="F105" s="1376"/>
      <c r="G105" s="1377"/>
      <c r="H105" s="1378"/>
      <c r="I105" s="1379"/>
      <c r="J105" s="1377"/>
      <c r="K105" s="1378"/>
      <c r="L105" s="1379"/>
      <c r="M105" s="1380"/>
      <c r="N105" s="1377"/>
      <c r="O105" s="1381"/>
      <c r="P105" s="1381"/>
    </row>
    <row r="106" spans="2:16" x14ac:dyDescent="0.25">
      <c r="B106" s="1382" t="s">
        <v>120</v>
      </c>
      <c r="C106" s="1383" t="s">
        <v>15</v>
      </c>
      <c r="D106" s="1384"/>
      <c r="E106" s="1358"/>
      <c r="F106" s="1359"/>
      <c r="G106" s="1359">
        <f>G107+G111+G115+G127+G119+G123</f>
        <v>0</v>
      </c>
      <c r="H106" s="1385">
        <f t="shared" ref="H106:P106" si="30">H107+H111+H115+H127+H119+H123</f>
        <v>0</v>
      </c>
      <c r="I106" s="1386">
        <f t="shared" si="30"/>
        <v>0</v>
      </c>
      <c r="J106" s="1359">
        <f t="shared" si="30"/>
        <v>0</v>
      </c>
      <c r="K106" s="1385">
        <f t="shared" si="30"/>
        <v>0</v>
      </c>
      <c r="L106" s="1386">
        <f t="shared" si="30"/>
        <v>0</v>
      </c>
      <c r="M106" s="1360">
        <f t="shared" si="30"/>
        <v>0</v>
      </c>
      <c r="N106" s="1397">
        <f t="shared" si="30"/>
        <v>0</v>
      </c>
      <c r="O106" s="1386">
        <f t="shared" si="30"/>
        <v>0</v>
      </c>
      <c r="P106" s="1388">
        <f t="shared" si="30"/>
        <v>0</v>
      </c>
    </row>
    <row r="107" spans="2:16" x14ac:dyDescent="0.25">
      <c r="B107" s="1364" t="s">
        <v>122</v>
      </c>
      <c r="C107" s="1365" t="s">
        <v>17</v>
      </c>
      <c r="D107" s="1366"/>
      <c r="E107" s="1358"/>
      <c r="F107" s="1359"/>
      <c r="G107" s="1367">
        <f t="shared" ref="G107:P107" si="31">SUM(G108:G110)</f>
        <v>0</v>
      </c>
      <c r="H107" s="1368">
        <f t="shared" si="31"/>
        <v>0</v>
      </c>
      <c r="I107" s="1369">
        <f t="shared" si="31"/>
        <v>0</v>
      </c>
      <c r="J107" s="1367">
        <f t="shared" si="31"/>
        <v>0</v>
      </c>
      <c r="K107" s="1368">
        <f t="shared" si="31"/>
        <v>0</v>
      </c>
      <c r="L107" s="1369">
        <f t="shared" si="31"/>
        <v>0</v>
      </c>
      <c r="M107" s="1370">
        <f t="shared" si="31"/>
        <v>0</v>
      </c>
      <c r="N107" s="1367">
        <f t="shared" si="31"/>
        <v>0</v>
      </c>
      <c r="O107" s="1371">
        <f t="shared" si="31"/>
        <v>0</v>
      </c>
      <c r="P107" s="1371">
        <f t="shared" si="31"/>
        <v>0</v>
      </c>
    </row>
    <row r="108" spans="2:16" x14ac:dyDescent="0.25">
      <c r="B108" s="1372"/>
      <c r="C108" s="1373" t="s">
        <v>1363</v>
      </c>
      <c r="D108" s="1374"/>
      <c r="E108" s="1375"/>
      <c r="F108" s="1376"/>
      <c r="G108" s="1377"/>
      <c r="H108" s="1378"/>
      <c r="I108" s="1379"/>
      <c r="J108" s="1377"/>
      <c r="K108" s="1378"/>
      <c r="L108" s="1379"/>
      <c r="M108" s="1380"/>
      <c r="N108" s="1389"/>
      <c r="O108" s="1390"/>
      <c r="P108" s="1390"/>
    </row>
    <row r="109" spans="2:16" x14ac:dyDescent="0.25">
      <c r="B109" s="1372"/>
      <c r="C109" s="1373" t="s">
        <v>1363</v>
      </c>
      <c r="D109" s="1374"/>
      <c r="E109" s="1375"/>
      <c r="F109" s="1376"/>
      <c r="G109" s="1377"/>
      <c r="H109" s="1378"/>
      <c r="I109" s="1379"/>
      <c r="J109" s="1377"/>
      <c r="K109" s="1378"/>
      <c r="L109" s="1379"/>
      <c r="M109" s="1380"/>
      <c r="N109" s="1389"/>
      <c r="O109" s="1390"/>
      <c r="P109" s="1390"/>
    </row>
    <row r="110" spans="2:16" x14ac:dyDescent="0.25">
      <c r="B110" s="1372"/>
      <c r="C110" s="1373" t="s">
        <v>1363</v>
      </c>
      <c r="D110" s="1374"/>
      <c r="E110" s="1375"/>
      <c r="F110" s="1376"/>
      <c r="G110" s="1377"/>
      <c r="H110" s="1378"/>
      <c r="I110" s="1379"/>
      <c r="J110" s="1377"/>
      <c r="K110" s="1378"/>
      <c r="L110" s="1379"/>
      <c r="M110" s="1380"/>
      <c r="N110" s="1389"/>
      <c r="O110" s="1390"/>
      <c r="P110" s="1390"/>
    </row>
    <row r="111" spans="2:16" x14ac:dyDescent="0.25">
      <c r="B111" s="1364" t="s">
        <v>124</v>
      </c>
      <c r="C111" s="1365" t="s">
        <v>598</v>
      </c>
      <c r="D111" s="1366"/>
      <c r="E111" s="1358"/>
      <c r="F111" s="1359"/>
      <c r="G111" s="1367">
        <f t="shared" ref="G111:P111" si="32">SUM(G112:G114)</f>
        <v>0</v>
      </c>
      <c r="H111" s="1368">
        <f t="shared" si="32"/>
        <v>0</v>
      </c>
      <c r="I111" s="1369">
        <f t="shared" si="32"/>
        <v>0</v>
      </c>
      <c r="J111" s="1367">
        <f t="shared" si="32"/>
        <v>0</v>
      </c>
      <c r="K111" s="1368">
        <f t="shared" si="32"/>
        <v>0</v>
      </c>
      <c r="L111" s="1369">
        <f t="shared" si="32"/>
        <v>0</v>
      </c>
      <c r="M111" s="1370">
        <f t="shared" si="32"/>
        <v>0</v>
      </c>
      <c r="N111" s="1367">
        <f t="shared" si="32"/>
        <v>0</v>
      </c>
      <c r="O111" s="1371">
        <f t="shared" si="32"/>
        <v>0</v>
      </c>
      <c r="P111" s="1371">
        <f t="shared" si="32"/>
        <v>0</v>
      </c>
    </row>
    <row r="112" spans="2:16" x14ac:dyDescent="0.25">
      <c r="B112" s="1372"/>
      <c r="C112" s="1373" t="s">
        <v>1363</v>
      </c>
      <c r="D112" s="1374"/>
      <c r="E112" s="1375"/>
      <c r="F112" s="1376"/>
      <c r="G112" s="1377"/>
      <c r="H112" s="1378"/>
      <c r="I112" s="1379"/>
      <c r="J112" s="1377"/>
      <c r="K112" s="1378"/>
      <c r="L112" s="1379"/>
      <c r="M112" s="1380"/>
      <c r="N112" s="1389"/>
      <c r="O112" s="1390"/>
      <c r="P112" s="1390"/>
    </row>
    <row r="113" spans="2:16" x14ac:dyDescent="0.25">
      <c r="B113" s="1372"/>
      <c r="C113" s="1373" t="s">
        <v>1363</v>
      </c>
      <c r="D113" s="1374"/>
      <c r="E113" s="1375"/>
      <c r="F113" s="1376"/>
      <c r="G113" s="1377"/>
      <c r="H113" s="1378"/>
      <c r="I113" s="1379"/>
      <c r="J113" s="1377"/>
      <c r="K113" s="1378"/>
      <c r="L113" s="1379"/>
      <c r="M113" s="1380"/>
      <c r="N113" s="1389"/>
      <c r="O113" s="1390"/>
      <c r="P113" s="1390"/>
    </row>
    <row r="114" spans="2:16" x14ac:dyDescent="0.25">
      <c r="B114" s="1372"/>
      <c r="C114" s="1373" t="s">
        <v>1363</v>
      </c>
      <c r="D114" s="1374"/>
      <c r="E114" s="1375"/>
      <c r="F114" s="1376"/>
      <c r="G114" s="1377"/>
      <c r="H114" s="1378"/>
      <c r="I114" s="1379"/>
      <c r="J114" s="1377"/>
      <c r="K114" s="1378"/>
      <c r="L114" s="1379"/>
      <c r="M114" s="1380"/>
      <c r="N114" s="1389"/>
      <c r="O114" s="1390"/>
      <c r="P114" s="1390"/>
    </row>
    <row r="115" spans="2:16" x14ac:dyDescent="0.25">
      <c r="B115" s="1364" t="s">
        <v>125</v>
      </c>
      <c r="C115" s="1365" t="s">
        <v>23</v>
      </c>
      <c r="D115" s="1366"/>
      <c r="E115" s="1358"/>
      <c r="F115" s="1359"/>
      <c r="G115" s="1367">
        <f t="shared" ref="G115:P115" si="33">SUM(G116:G118)</f>
        <v>0</v>
      </c>
      <c r="H115" s="1368">
        <f t="shared" si="33"/>
        <v>0</v>
      </c>
      <c r="I115" s="1369">
        <f t="shared" si="33"/>
        <v>0</v>
      </c>
      <c r="J115" s="1367">
        <f t="shared" si="33"/>
        <v>0</v>
      </c>
      <c r="K115" s="1368">
        <f t="shared" si="33"/>
        <v>0</v>
      </c>
      <c r="L115" s="1369">
        <f t="shared" si="33"/>
        <v>0</v>
      </c>
      <c r="M115" s="1370">
        <f t="shared" si="33"/>
        <v>0</v>
      </c>
      <c r="N115" s="1367">
        <f t="shared" si="33"/>
        <v>0</v>
      </c>
      <c r="O115" s="1371">
        <f t="shared" si="33"/>
        <v>0</v>
      </c>
      <c r="P115" s="1371">
        <f t="shared" si="33"/>
        <v>0</v>
      </c>
    </row>
    <row r="116" spans="2:16" x14ac:dyDescent="0.25">
      <c r="B116" s="1372"/>
      <c r="C116" s="1373" t="s">
        <v>1363</v>
      </c>
      <c r="D116" s="1374"/>
      <c r="E116" s="1375"/>
      <c r="F116" s="1376"/>
      <c r="G116" s="1377"/>
      <c r="H116" s="1378"/>
      <c r="I116" s="1379"/>
      <c r="J116" s="1377"/>
      <c r="K116" s="1378"/>
      <c r="L116" s="1379"/>
      <c r="M116" s="1380"/>
      <c r="N116" s="1389"/>
      <c r="O116" s="1390"/>
      <c r="P116" s="1390"/>
    </row>
    <row r="117" spans="2:16" x14ac:dyDescent="0.25">
      <c r="B117" s="1372"/>
      <c r="C117" s="1373" t="s">
        <v>1363</v>
      </c>
      <c r="D117" s="1374"/>
      <c r="E117" s="1375"/>
      <c r="F117" s="1376"/>
      <c r="G117" s="1377"/>
      <c r="H117" s="1378"/>
      <c r="I117" s="1379"/>
      <c r="J117" s="1377"/>
      <c r="K117" s="1378"/>
      <c r="L117" s="1379"/>
      <c r="M117" s="1380"/>
      <c r="N117" s="1389"/>
      <c r="O117" s="1390"/>
      <c r="P117" s="1390"/>
    </row>
    <row r="118" spans="2:16" x14ac:dyDescent="0.25">
      <c r="B118" s="1372"/>
      <c r="C118" s="1373" t="s">
        <v>1363</v>
      </c>
      <c r="D118" s="1374"/>
      <c r="E118" s="1375"/>
      <c r="F118" s="1376"/>
      <c r="G118" s="1377"/>
      <c r="H118" s="1378"/>
      <c r="I118" s="1379"/>
      <c r="J118" s="1377"/>
      <c r="K118" s="1378"/>
      <c r="L118" s="1379"/>
      <c r="M118" s="1380"/>
      <c r="N118" s="1389"/>
      <c r="O118" s="1390"/>
      <c r="P118" s="1390"/>
    </row>
    <row r="119" spans="2:16" x14ac:dyDescent="0.25">
      <c r="B119" s="1364" t="s">
        <v>614</v>
      </c>
      <c r="C119" s="1365" t="s">
        <v>25</v>
      </c>
      <c r="D119" s="1366"/>
      <c r="E119" s="1358"/>
      <c r="F119" s="1359"/>
      <c r="G119" s="1367">
        <f t="shared" ref="G119:P119" si="34">SUM(G120:G122)</f>
        <v>0</v>
      </c>
      <c r="H119" s="1368">
        <f t="shared" si="34"/>
        <v>0</v>
      </c>
      <c r="I119" s="1369">
        <f t="shared" si="34"/>
        <v>0</v>
      </c>
      <c r="J119" s="1367">
        <f t="shared" si="34"/>
        <v>0</v>
      </c>
      <c r="K119" s="1368">
        <f t="shared" si="34"/>
        <v>0</v>
      </c>
      <c r="L119" s="1369">
        <f t="shared" si="34"/>
        <v>0</v>
      </c>
      <c r="M119" s="1370">
        <f t="shared" si="34"/>
        <v>0</v>
      </c>
      <c r="N119" s="1367">
        <f t="shared" si="34"/>
        <v>0</v>
      </c>
      <c r="O119" s="1371">
        <f t="shared" si="34"/>
        <v>0</v>
      </c>
      <c r="P119" s="1371">
        <f t="shared" si="34"/>
        <v>0</v>
      </c>
    </row>
    <row r="120" spans="2:16" x14ac:dyDescent="0.25">
      <c r="B120" s="1372"/>
      <c r="C120" s="1373" t="s">
        <v>1363</v>
      </c>
      <c r="D120" s="1374"/>
      <c r="E120" s="1375"/>
      <c r="F120" s="1376"/>
      <c r="G120" s="1377"/>
      <c r="H120" s="1378"/>
      <c r="I120" s="1379"/>
      <c r="J120" s="1377"/>
      <c r="K120" s="1378"/>
      <c r="L120" s="1379"/>
      <c r="M120" s="1380"/>
      <c r="N120" s="1389"/>
      <c r="O120" s="1390"/>
      <c r="P120" s="1390"/>
    </row>
    <row r="121" spans="2:16" x14ac:dyDescent="0.25">
      <c r="B121" s="1372"/>
      <c r="C121" s="1373" t="s">
        <v>1363</v>
      </c>
      <c r="D121" s="1374"/>
      <c r="E121" s="1375"/>
      <c r="F121" s="1376"/>
      <c r="G121" s="1377"/>
      <c r="H121" s="1378"/>
      <c r="I121" s="1379"/>
      <c r="J121" s="1377"/>
      <c r="K121" s="1378"/>
      <c r="L121" s="1379"/>
      <c r="M121" s="1380"/>
      <c r="N121" s="1389"/>
      <c r="O121" s="1390"/>
      <c r="P121" s="1390"/>
    </row>
    <row r="122" spans="2:16" x14ac:dyDescent="0.25">
      <c r="B122" s="1372"/>
      <c r="C122" s="1373" t="s">
        <v>1363</v>
      </c>
      <c r="D122" s="1374"/>
      <c r="E122" s="1375"/>
      <c r="F122" s="1376"/>
      <c r="G122" s="1377"/>
      <c r="H122" s="1378"/>
      <c r="I122" s="1379"/>
      <c r="J122" s="1377"/>
      <c r="K122" s="1378"/>
      <c r="L122" s="1379"/>
      <c r="M122" s="1380"/>
      <c r="N122" s="1389"/>
      <c r="O122" s="1390"/>
      <c r="P122" s="1390"/>
    </row>
    <row r="123" spans="2:16" x14ac:dyDescent="0.25">
      <c r="B123" s="1364" t="s">
        <v>615</v>
      </c>
      <c r="C123" s="1365" t="s">
        <v>27</v>
      </c>
      <c r="D123" s="1366"/>
      <c r="E123" s="1358"/>
      <c r="F123" s="1359"/>
      <c r="G123" s="1367">
        <f t="shared" ref="G123:P123" si="35">SUM(G124:G126)</f>
        <v>0</v>
      </c>
      <c r="H123" s="1368">
        <f t="shared" si="35"/>
        <v>0</v>
      </c>
      <c r="I123" s="1369">
        <f t="shared" si="35"/>
        <v>0</v>
      </c>
      <c r="J123" s="1367">
        <f t="shared" si="35"/>
        <v>0</v>
      </c>
      <c r="K123" s="1368">
        <f t="shared" si="35"/>
        <v>0</v>
      </c>
      <c r="L123" s="1369">
        <f t="shared" si="35"/>
        <v>0</v>
      </c>
      <c r="M123" s="1370">
        <f t="shared" si="35"/>
        <v>0</v>
      </c>
      <c r="N123" s="1367">
        <f t="shared" si="35"/>
        <v>0</v>
      </c>
      <c r="O123" s="1371">
        <f t="shared" si="35"/>
        <v>0</v>
      </c>
      <c r="P123" s="1371">
        <f t="shared" si="35"/>
        <v>0</v>
      </c>
    </row>
    <row r="124" spans="2:16" x14ac:dyDescent="0.25">
      <c r="B124" s="1372"/>
      <c r="C124" s="1373" t="s">
        <v>1363</v>
      </c>
      <c r="D124" s="1374"/>
      <c r="E124" s="1375"/>
      <c r="F124" s="1376"/>
      <c r="G124" s="1377"/>
      <c r="H124" s="1378"/>
      <c r="I124" s="1379"/>
      <c r="J124" s="1377"/>
      <c r="K124" s="1378"/>
      <c r="L124" s="1379"/>
      <c r="M124" s="1380"/>
      <c r="N124" s="1389"/>
      <c r="O124" s="1390"/>
      <c r="P124" s="1390"/>
    </row>
    <row r="125" spans="2:16" x14ac:dyDescent="0.25">
      <c r="B125" s="1372"/>
      <c r="C125" s="1373" t="s">
        <v>1363</v>
      </c>
      <c r="D125" s="1374"/>
      <c r="E125" s="1375"/>
      <c r="F125" s="1376"/>
      <c r="G125" s="1377"/>
      <c r="H125" s="1378"/>
      <c r="I125" s="1379"/>
      <c r="J125" s="1377"/>
      <c r="K125" s="1378"/>
      <c r="L125" s="1379"/>
      <c r="M125" s="1380"/>
      <c r="N125" s="1389"/>
      <c r="O125" s="1390"/>
      <c r="P125" s="1390"/>
    </row>
    <row r="126" spans="2:16" x14ac:dyDescent="0.25">
      <c r="B126" s="1372"/>
      <c r="C126" s="1373" t="s">
        <v>1363</v>
      </c>
      <c r="D126" s="1374"/>
      <c r="E126" s="1375"/>
      <c r="F126" s="1376"/>
      <c r="G126" s="1377"/>
      <c r="H126" s="1378"/>
      <c r="I126" s="1379"/>
      <c r="J126" s="1377"/>
      <c r="K126" s="1378"/>
      <c r="L126" s="1379"/>
      <c r="M126" s="1380"/>
      <c r="N126" s="1389"/>
      <c r="O126" s="1390"/>
      <c r="P126" s="1390"/>
    </row>
    <row r="127" spans="2:16" ht="51" x14ac:dyDescent="0.25">
      <c r="B127" s="1364" t="s">
        <v>616</v>
      </c>
      <c r="C127" s="1365" t="s">
        <v>602</v>
      </c>
      <c r="D127" s="1366"/>
      <c r="E127" s="1358"/>
      <c r="F127" s="1359"/>
      <c r="G127" s="1367">
        <f t="shared" ref="G127:P127" si="36">SUM(G128:G130)</f>
        <v>0</v>
      </c>
      <c r="H127" s="1368">
        <f t="shared" si="36"/>
        <v>0</v>
      </c>
      <c r="I127" s="1369">
        <f t="shared" si="36"/>
        <v>0</v>
      </c>
      <c r="J127" s="1367">
        <f t="shared" si="36"/>
        <v>0</v>
      </c>
      <c r="K127" s="1368">
        <f t="shared" si="36"/>
        <v>0</v>
      </c>
      <c r="L127" s="1369">
        <f t="shared" si="36"/>
        <v>0</v>
      </c>
      <c r="M127" s="1370">
        <f t="shared" si="36"/>
        <v>0</v>
      </c>
      <c r="N127" s="1367">
        <f t="shared" si="36"/>
        <v>0</v>
      </c>
      <c r="O127" s="1371">
        <f t="shared" si="36"/>
        <v>0</v>
      </c>
      <c r="P127" s="1371">
        <f t="shared" si="36"/>
        <v>0</v>
      </c>
    </row>
    <row r="128" spans="2:16" x14ac:dyDescent="0.25">
      <c r="B128" s="1372"/>
      <c r="C128" s="1373" t="s">
        <v>1363</v>
      </c>
      <c r="D128" s="1374"/>
      <c r="E128" s="1375"/>
      <c r="F128" s="1376"/>
      <c r="G128" s="1377"/>
      <c r="H128" s="1378"/>
      <c r="I128" s="1379"/>
      <c r="J128" s="1377"/>
      <c r="K128" s="1378"/>
      <c r="L128" s="1379"/>
      <c r="M128" s="1380"/>
      <c r="N128" s="1389"/>
      <c r="O128" s="1390"/>
      <c r="P128" s="1390"/>
    </row>
    <row r="129" spans="2:16" x14ac:dyDescent="0.25">
      <c r="B129" s="1372"/>
      <c r="C129" s="1373" t="s">
        <v>1363</v>
      </c>
      <c r="D129" s="1374"/>
      <c r="E129" s="1375"/>
      <c r="F129" s="1376"/>
      <c r="G129" s="1377"/>
      <c r="H129" s="1378"/>
      <c r="I129" s="1379"/>
      <c r="J129" s="1377"/>
      <c r="K129" s="1378"/>
      <c r="L129" s="1379"/>
      <c r="M129" s="1380"/>
      <c r="N129" s="1389"/>
      <c r="O129" s="1390"/>
      <c r="P129" s="1390"/>
    </row>
    <row r="130" spans="2:16" x14ac:dyDescent="0.25">
      <c r="B130" s="1372"/>
      <c r="C130" s="1373" t="s">
        <v>1363</v>
      </c>
      <c r="D130" s="1374"/>
      <c r="E130" s="1375"/>
      <c r="F130" s="1376"/>
      <c r="G130" s="1377"/>
      <c r="H130" s="1378"/>
      <c r="I130" s="1379"/>
      <c r="J130" s="1377"/>
      <c r="K130" s="1378"/>
      <c r="L130" s="1379"/>
      <c r="M130" s="1380"/>
      <c r="N130" s="1389"/>
      <c r="O130" s="1390"/>
      <c r="P130" s="1390"/>
    </row>
    <row r="131" spans="2:16" x14ac:dyDescent="0.25">
      <c r="B131" s="1391" t="s">
        <v>294</v>
      </c>
      <c r="C131" s="1392" t="s">
        <v>31</v>
      </c>
      <c r="D131" s="1393"/>
      <c r="E131" s="1358"/>
      <c r="F131" s="1359"/>
      <c r="G131" s="1360">
        <f t="shared" ref="G131:P131" si="37">G132+G136</f>
        <v>0</v>
      </c>
      <c r="H131" s="1361">
        <f t="shared" si="37"/>
        <v>0</v>
      </c>
      <c r="I131" s="1362">
        <f t="shared" si="37"/>
        <v>0</v>
      </c>
      <c r="J131" s="1360">
        <f t="shared" si="37"/>
        <v>0</v>
      </c>
      <c r="K131" s="1361">
        <f t="shared" si="37"/>
        <v>0</v>
      </c>
      <c r="L131" s="1362">
        <f t="shared" si="37"/>
        <v>0</v>
      </c>
      <c r="M131" s="1358">
        <f t="shared" si="37"/>
        <v>0</v>
      </c>
      <c r="N131" s="1360">
        <f t="shared" si="37"/>
        <v>0</v>
      </c>
      <c r="O131" s="1363">
        <f t="shared" si="37"/>
        <v>0</v>
      </c>
      <c r="P131" s="1363">
        <f t="shared" si="37"/>
        <v>0</v>
      </c>
    </row>
    <row r="132" spans="2:16" ht="64.5" x14ac:dyDescent="0.25">
      <c r="B132" s="1394" t="s">
        <v>296</v>
      </c>
      <c r="C132" s="1395" t="s">
        <v>33</v>
      </c>
      <c r="D132" s="1396"/>
      <c r="E132" s="1358"/>
      <c r="F132" s="1359"/>
      <c r="G132" s="1367">
        <f t="shared" ref="G132:P132" si="38">SUM(G133:G135)</f>
        <v>0</v>
      </c>
      <c r="H132" s="1368">
        <f t="shared" si="38"/>
        <v>0</v>
      </c>
      <c r="I132" s="1369">
        <f t="shared" si="38"/>
        <v>0</v>
      </c>
      <c r="J132" s="1367">
        <f t="shared" si="38"/>
        <v>0</v>
      </c>
      <c r="K132" s="1368">
        <f t="shared" si="38"/>
        <v>0</v>
      </c>
      <c r="L132" s="1369">
        <f t="shared" si="38"/>
        <v>0</v>
      </c>
      <c r="M132" s="1370">
        <f t="shared" si="38"/>
        <v>0</v>
      </c>
      <c r="N132" s="1367">
        <f t="shared" si="38"/>
        <v>0</v>
      </c>
      <c r="O132" s="1371">
        <f t="shared" si="38"/>
        <v>0</v>
      </c>
      <c r="P132" s="1371">
        <f t="shared" si="38"/>
        <v>0</v>
      </c>
    </row>
    <row r="133" spans="2:16" x14ac:dyDescent="0.25">
      <c r="B133" s="1372"/>
      <c r="C133" s="1373" t="s">
        <v>1363</v>
      </c>
      <c r="D133" s="1374"/>
      <c r="E133" s="1424"/>
      <c r="F133" s="1425"/>
      <c r="G133" s="1377"/>
      <c r="H133" s="1378"/>
      <c r="I133" s="1379"/>
      <c r="J133" s="1377"/>
      <c r="K133" s="1378"/>
      <c r="L133" s="1379"/>
      <c r="M133" s="1380"/>
      <c r="N133" s="1389"/>
      <c r="O133" s="1390"/>
      <c r="P133" s="1390"/>
    </row>
    <row r="134" spans="2:16" x14ac:dyDescent="0.25">
      <c r="B134" s="1372"/>
      <c r="C134" s="1373" t="s">
        <v>1363</v>
      </c>
      <c r="D134" s="1374"/>
      <c r="E134" s="1375"/>
      <c r="F134" s="1376"/>
      <c r="G134" s="1377"/>
      <c r="H134" s="1378"/>
      <c r="I134" s="1379"/>
      <c r="J134" s="1377"/>
      <c r="K134" s="1378"/>
      <c r="L134" s="1379"/>
      <c r="M134" s="1380"/>
      <c r="N134" s="1389"/>
      <c r="O134" s="1390"/>
      <c r="P134" s="1390"/>
    </row>
    <row r="135" spans="2:16" x14ac:dyDescent="0.25">
      <c r="B135" s="1372"/>
      <c r="C135" s="1373" t="s">
        <v>1363</v>
      </c>
      <c r="D135" s="1374"/>
      <c r="E135" s="1375"/>
      <c r="F135" s="1376"/>
      <c r="G135" s="1377"/>
      <c r="H135" s="1378"/>
      <c r="I135" s="1379"/>
      <c r="J135" s="1377"/>
      <c r="K135" s="1378"/>
      <c r="L135" s="1379"/>
      <c r="M135" s="1380"/>
      <c r="N135" s="1389"/>
      <c r="O135" s="1390"/>
      <c r="P135" s="1390"/>
    </row>
    <row r="136" spans="2:16" x14ac:dyDescent="0.25">
      <c r="B136" s="1394" t="s">
        <v>297</v>
      </c>
      <c r="C136" s="1395" t="s">
        <v>35</v>
      </c>
      <c r="D136" s="1396"/>
      <c r="E136" s="1358"/>
      <c r="F136" s="1359"/>
      <c r="G136" s="1367">
        <f t="shared" ref="G136:P136" si="39">SUM(G137:G139)</f>
        <v>0</v>
      </c>
      <c r="H136" s="1368">
        <f t="shared" si="39"/>
        <v>0</v>
      </c>
      <c r="I136" s="1369">
        <f t="shared" si="39"/>
        <v>0</v>
      </c>
      <c r="J136" s="1367">
        <f t="shared" si="39"/>
        <v>0</v>
      </c>
      <c r="K136" s="1368">
        <f t="shared" si="39"/>
        <v>0</v>
      </c>
      <c r="L136" s="1369">
        <f t="shared" si="39"/>
        <v>0</v>
      </c>
      <c r="M136" s="1370">
        <f t="shared" si="39"/>
        <v>0</v>
      </c>
      <c r="N136" s="1367">
        <f t="shared" si="39"/>
        <v>0</v>
      </c>
      <c r="O136" s="1371">
        <f t="shared" si="39"/>
        <v>0</v>
      </c>
      <c r="P136" s="1371">
        <f t="shared" si="39"/>
        <v>0</v>
      </c>
    </row>
    <row r="137" spans="2:16" x14ac:dyDescent="0.25">
      <c r="B137" s="1372"/>
      <c r="C137" s="1373" t="s">
        <v>1363</v>
      </c>
      <c r="D137" s="1374"/>
      <c r="E137" s="1424"/>
      <c r="F137" s="1425"/>
      <c r="G137" s="1377"/>
      <c r="H137" s="1378"/>
      <c r="I137" s="1379"/>
      <c r="J137" s="1377"/>
      <c r="K137" s="1378"/>
      <c r="L137" s="1379"/>
      <c r="M137" s="1380"/>
      <c r="N137" s="1389"/>
      <c r="O137" s="1390"/>
      <c r="P137" s="1390"/>
    </row>
    <row r="138" spans="2:16" x14ac:dyDescent="0.25">
      <c r="B138" s="1372"/>
      <c r="C138" s="1373" t="s">
        <v>1363</v>
      </c>
      <c r="D138" s="1374"/>
      <c r="E138" s="1375"/>
      <c r="F138" s="1376"/>
      <c r="G138" s="1377"/>
      <c r="H138" s="1378"/>
      <c r="I138" s="1379"/>
      <c r="J138" s="1377"/>
      <c r="K138" s="1378"/>
      <c r="L138" s="1379"/>
      <c r="M138" s="1380"/>
      <c r="N138" s="1389"/>
      <c r="O138" s="1390"/>
      <c r="P138" s="1390"/>
    </row>
    <row r="139" spans="2:16" x14ac:dyDescent="0.25">
      <c r="B139" s="1372"/>
      <c r="C139" s="1373" t="s">
        <v>1363</v>
      </c>
      <c r="D139" s="1374"/>
      <c r="E139" s="1375"/>
      <c r="F139" s="1376"/>
      <c r="G139" s="1377"/>
      <c r="H139" s="1378"/>
      <c r="I139" s="1379"/>
      <c r="J139" s="1377"/>
      <c r="K139" s="1378"/>
      <c r="L139" s="1379"/>
      <c r="M139" s="1380"/>
      <c r="N139" s="1389"/>
      <c r="O139" s="1390"/>
      <c r="P139" s="1390"/>
    </row>
    <row r="140" spans="2:16" x14ac:dyDescent="0.25">
      <c r="B140" s="1391" t="s">
        <v>299</v>
      </c>
      <c r="C140" s="1392" t="s">
        <v>37</v>
      </c>
      <c r="D140" s="1393"/>
      <c r="E140" s="1358"/>
      <c r="F140" s="1359"/>
      <c r="G140" s="1359">
        <f>G141+G157+G145+G149+G153</f>
        <v>0</v>
      </c>
      <c r="H140" s="1385">
        <f t="shared" ref="H140:P140" si="40">H141+H157+H145+H149+H153</f>
        <v>0</v>
      </c>
      <c r="I140" s="1386">
        <f t="shared" si="40"/>
        <v>0</v>
      </c>
      <c r="J140" s="1359">
        <f t="shared" si="40"/>
        <v>0</v>
      </c>
      <c r="K140" s="1385">
        <f t="shared" si="40"/>
        <v>0</v>
      </c>
      <c r="L140" s="1386">
        <f t="shared" si="40"/>
        <v>0</v>
      </c>
      <c r="M140" s="1360">
        <f t="shared" si="40"/>
        <v>0</v>
      </c>
      <c r="N140" s="1397">
        <f t="shared" si="40"/>
        <v>0</v>
      </c>
      <c r="O140" s="1386">
        <f t="shared" si="40"/>
        <v>0</v>
      </c>
      <c r="P140" s="1388">
        <f t="shared" si="40"/>
        <v>0</v>
      </c>
    </row>
    <row r="141" spans="2:16" x14ac:dyDescent="0.25">
      <c r="B141" s="1394" t="s">
        <v>300</v>
      </c>
      <c r="C141" s="1395" t="s">
        <v>39</v>
      </c>
      <c r="D141" s="1396"/>
      <c r="E141" s="1358"/>
      <c r="F141" s="1359"/>
      <c r="G141" s="1367">
        <f t="shared" ref="G141:P141" si="41">SUM(G142:G144)</f>
        <v>0</v>
      </c>
      <c r="H141" s="1368">
        <f t="shared" si="41"/>
        <v>0</v>
      </c>
      <c r="I141" s="1369">
        <f t="shared" si="41"/>
        <v>0</v>
      </c>
      <c r="J141" s="1367">
        <f t="shared" si="41"/>
        <v>0</v>
      </c>
      <c r="K141" s="1368">
        <f t="shared" si="41"/>
        <v>0</v>
      </c>
      <c r="L141" s="1369">
        <f t="shared" si="41"/>
        <v>0</v>
      </c>
      <c r="M141" s="1370">
        <f t="shared" si="41"/>
        <v>0</v>
      </c>
      <c r="N141" s="1367">
        <f t="shared" si="41"/>
        <v>0</v>
      </c>
      <c r="O141" s="1371">
        <f t="shared" si="41"/>
        <v>0</v>
      </c>
      <c r="P141" s="1371">
        <f t="shared" si="41"/>
        <v>0</v>
      </c>
    </row>
    <row r="142" spans="2:16" x14ac:dyDescent="0.25">
      <c r="B142" s="1372"/>
      <c r="C142" s="1373" t="s">
        <v>1363</v>
      </c>
      <c r="D142" s="1374"/>
      <c r="E142" s="1375"/>
      <c r="F142" s="1376"/>
      <c r="G142" s="1377"/>
      <c r="H142" s="1378"/>
      <c r="I142" s="1379"/>
      <c r="J142" s="1377"/>
      <c r="K142" s="1378"/>
      <c r="L142" s="1379"/>
      <c r="M142" s="1380"/>
      <c r="N142" s="1377"/>
      <c r="O142" s="1381"/>
      <c r="P142" s="1381"/>
    </row>
    <row r="143" spans="2:16" x14ac:dyDescent="0.25">
      <c r="B143" s="1372"/>
      <c r="C143" s="1373" t="s">
        <v>1363</v>
      </c>
      <c r="D143" s="1374"/>
      <c r="E143" s="1375"/>
      <c r="F143" s="1376"/>
      <c r="G143" s="1377"/>
      <c r="H143" s="1378"/>
      <c r="I143" s="1379"/>
      <c r="J143" s="1377"/>
      <c r="K143" s="1378"/>
      <c r="L143" s="1379"/>
      <c r="M143" s="1380"/>
      <c r="N143" s="1377"/>
      <c r="O143" s="1381"/>
      <c r="P143" s="1381"/>
    </row>
    <row r="144" spans="2:16" x14ac:dyDescent="0.25">
      <c r="B144" s="1372"/>
      <c r="C144" s="1373" t="s">
        <v>1363</v>
      </c>
      <c r="D144" s="1374"/>
      <c r="E144" s="1375"/>
      <c r="F144" s="1376"/>
      <c r="G144" s="1377"/>
      <c r="H144" s="1378"/>
      <c r="I144" s="1379"/>
      <c r="J144" s="1377"/>
      <c r="K144" s="1378"/>
      <c r="L144" s="1379"/>
      <c r="M144" s="1380"/>
      <c r="N144" s="1377"/>
      <c r="O144" s="1381"/>
      <c r="P144" s="1381"/>
    </row>
    <row r="145" spans="2:16" x14ac:dyDescent="0.25">
      <c r="B145" s="1394" t="s">
        <v>302</v>
      </c>
      <c r="C145" s="1395" t="s">
        <v>42</v>
      </c>
      <c r="D145" s="1396"/>
      <c r="E145" s="1358"/>
      <c r="F145" s="1359"/>
      <c r="G145" s="1367">
        <f t="shared" ref="G145:P145" si="42">SUM(G146:G148)</f>
        <v>0</v>
      </c>
      <c r="H145" s="1368">
        <f t="shared" si="42"/>
        <v>0</v>
      </c>
      <c r="I145" s="1369">
        <f t="shared" si="42"/>
        <v>0</v>
      </c>
      <c r="J145" s="1367">
        <f t="shared" si="42"/>
        <v>0</v>
      </c>
      <c r="K145" s="1368">
        <f t="shared" si="42"/>
        <v>0</v>
      </c>
      <c r="L145" s="1369">
        <f t="shared" si="42"/>
        <v>0</v>
      </c>
      <c r="M145" s="1370">
        <f t="shared" si="42"/>
        <v>0</v>
      </c>
      <c r="N145" s="1367">
        <f t="shared" si="42"/>
        <v>0</v>
      </c>
      <c r="O145" s="1371">
        <f t="shared" si="42"/>
        <v>0</v>
      </c>
      <c r="P145" s="1371">
        <f t="shared" si="42"/>
        <v>0</v>
      </c>
    </row>
    <row r="146" spans="2:16" x14ac:dyDescent="0.25">
      <c r="B146" s="1427"/>
      <c r="C146" s="1373" t="s">
        <v>1363</v>
      </c>
      <c r="D146" s="1374"/>
      <c r="E146" s="1375"/>
      <c r="F146" s="1376"/>
      <c r="G146" s="1377"/>
      <c r="H146" s="1378"/>
      <c r="I146" s="1379"/>
      <c r="J146" s="1377"/>
      <c r="K146" s="1378"/>
      <c r="L146" s="1379"/>
      <c r="M146" s="1380"/>
      <c r="N146" s="1377"/>
      <c r="O146" s="1381"/>
      <c r="P146" s="1381"/>
    </row>
    <row r="147" spans="2:16" x14ac:dyDescent="0.25">
      <c r="B147" s="1427"/>
      <c r="C147" s="1373" t="s">
        <v>1363</v>
      </c>
      <c r="D147" s="1374"/>
      <c r="E147" s="1375"/>
      <c r="F147" s="1376"/>
      <c r="G147" s="1377"/>
      <c r="H147" s="1378"/>
      <c r="I147" s="1379"/>
      <c r="J147" s="1377"/>
      <c r="K147" s="1378"/>
      <c r="L147" s="1379"/>
      <c r="M147" s="1380"/>
      <c r="N147" s="1377"/>
      <c r="O147" s="1381"/>
      <c r="P147" s="1381"/>
    </row>
    <row r="148" spans="2:16" x14ac:dyDescent="0.25">
      <c r="B148" s="1427"/>
      <c r="C148" s="1373" t="s">
        <v>1363</v>
      </c>
      <c r="D148" s="1374"/>
      <c r="E148" s="1375"/>
      <c r="F148" s="1376"/>
      <c r="G148" s="1377"/>
      <c r="H148" s="1378"/>
      <c r="I148" s="1379"/>
      <c r="J148" s="1377"/>
      <c r="K148" s="1378"/>
      <c r="L148" s="1379"/>
      <c r="M148" s="1380"/>
      <c r="N148" s="1377"/>
      <c r="O148" s="1381"/>
      <c r="P148" s="1381"/>
    </row>
    <row r="149" spans="2:16" ht="27.75" customHeight="1" x14ac:dyDescent="0.25">
      <c r="B149" s="1394" t="s">
        <v>617</v>
      </c>
      <c r="C149" s="1395" t="s">
        <v>45</v>
      </c>
      <c r="D149" s="1396"/>
      <c r="E149" s="1358"/>
      <c r="F149" s="1359"/>
      <c r="G149" s="1367">
        <f t="shared" ref="G149:P149" si="43">SUM(G150:G152)</f>
        <v>0</v>
      </c>
      <c r="H149" s="1368">
        <f t="shared" si="43"/>
        <v>0</v>
      </c>
      <c r="I149" s="1369">
        <f t="shared" si="43"/>
        <v>0</v>
      </c>
      <c r="J149" s="1367">
        <f t="shared" si="43"/>
        <v>0</v>
      </c>
      <c r="K149" s="1368">
        <f t="shared" si="43"/>
        <v>0</v>
      </c>
      <c r="L149" s="1369">
        <f t="shared" si="43"/>
        <v>0</v>
      </c>
      <c r="M149" s="1370">
        <f t="shared" si="43"/>
        <v>0</v>
      </c>
      <c r="N149" s="1367">
        <f t="shared" si="43"/>
        <v>0</v>
      </c>
      <c r="O149" s="1371">
        <f t="shared" si="43"/>
        <v>0</v>
      </c>
      <c r="P149" s="1371">
        <f t="shared" si="43"/>
        <v>0</v>
      </c>
    </row>
    <row r="150" spans="2:16" x14ac:dyDescent="0.25">
      <c r="B150" s="1427"/>
      <c r="C150" s="1373" t="s">
        <v>1363</v>
      </c>
      <c r="D150" s="1374"/>
      <c r="E150" s="1375"/>
      <c r="F150" s="1376"/>
      <c r="G150" s="1377"/>
      <c r="H150" s="1378"/>
      <c r="I150" s="1379"/>
      <c r="J150" s="1377"/>
      <c r="K150" s="1378"/>
      <c r="L150" s="1379"/>
      <c r="M150" s="1380"/>
      <c r="N150" s="1377"/>
      <c r="O150" s="1381"/>
      <c r="P150" s="1381"/>
    </row>
    <row r="151" spans="2:16" x14ac:dyDescent="0.25">
      <c r="B151" s="1427"/>
      <c r="C151" s="1373" t="s">
        <v>1363</v>
      </c>
      <c r="D151" s="1374"/>
      <c r="E151" s="1375"/>
      <c r="F151" s="1376"/>
      <c r="G151" s="1377"/>
      <c r="H151" s="1378"/>
      <c r="I151" s="1379"/>
      <c r="J151" s="1377"/>
      <c r="K151" s="1378"/>
      <c r="L151" s="1379"/>
      <c r="M151" s="1380"/>
      <c r="N151" s="1377"/>
      <c r="O151" s="1381"/>
      <c r="P151" s="1381"/>
    </row>
    <row r="152" spans="2:16" x14ac:dyDescent="0.25">
      <c r="B152" s="1427"/>
      <c r="C152" s="1373" t="s">
        <v>1363</v>
      </c>
      <c r="D152" s="1374"/>
      <c r="E152" s="1375"/>
      <c r="F152" s="1376"/>
      <c r="G152" s="1377"/>
      <c r="H152" s="1378"/>
      <c r="I152" s="1379"/>
      <c r="J152" s="1377"/>
      <c r="K152" s="1378"/>
      <c r="L152" s="1379"/>
      <c r="M152" s="1380"/>
      <c r="N152" s="1377"/>
      <c r="O152" s="1381"/>
      <c r="P152" s="1381"/>
    </row>
    <row r="153" spans="2:16" ht="26.25" x14ac:dyDescent="0.25">
      <c r="B153" s="1394" t="s">
        <v>618</v>
      </c>
      <c r="C153" s="1395" t="s">
        <v>47</v>
      </c>
      <c r="D153" s="1396"/>
      <c r="E153" s="1358"/>
      <c r="F153" s="1359"/>
      <c r="G153" s="1367">
        <f t="shared" ref="G153:P153" si="44">SUM(G154:G156)</f>
        <v>0</v>
      </c>
      <c r="H153" s="1368">
        <f t="shared" si="44"/>
        <v>0</v>
      </c>
      <c r="I153" s="1369">
        <f t="shared" si="44"/>
        <v>0</v>
      </c>
      <c r="J153" s="1367">
        <f t="shared" si="44"/>
        <v>0</v>
      </c>
      <c r="K153" s="1368">
        <f t="shared" si="44"/>
        <v>0</v>
      </c>
      <c r="L153" s="1369">
        <f t="shared" si="44"/>
        <v>0</v>
      </c>
      <c r="M153" s="1370">
        <f t="shared" si="44"/>
        <v>0</v>
      </c>
      <c r="N153" s="1367">
        <f t="shared" si="44"/>
        <v>0</v>
      </c>
      <c r="O153" s="1371">
        <f t="shared" si="44"/>
        <v>0</v>
      </c>
      <c r="P153" s="1371">
        <f t="shared" si="44"/>
        <v>0</v>
      </c>
    </row>
    <row r="154" spans="2:16" x14ac:dyDescent="0.25">
      <c r="B154" s="1427"/>
      <c r="C154" s="1373" t="s">
        <v>1363</v>
      </c>
      <c r="D154" s="1374"/>
      <c r="E154" s="1375"/>
      <c r="F154" s="1376"/>
      <c r="G154" s="1377"/>
      <c r="H154" s="1378"/>
      <c r="I154" s="1379"/>
      <c r="J154" s="1377"/>
      <c r="K154" s="1378"/>
      <c r="L154" s="1379"/>
      <c r="M154" s="1380"/>
      <c r="N154" s="1377"/>
      <c r="O154" s="1381"/>
      <c r="P154" s="1381"/>
    </row>
    <row r="155" spans="2:16" x14ac:dyDescent="0.25">
      <c r="B155" s="1427"/>
      <c r="C155" s="1373" t="s">
        <v>1363</v>
      </c>
      <c r="D155" s="1374"/>
      <c r="E155" s="1375"/>
      <c r="F155" s="1376"/>
      <c r="G155" s="1377"/>
      <c r="H155" s="1378"/>
      <c r="I155" s="1379"/>
      <c r="J155" s="1377"/>
      <c r="K155" s="1378"/>
      <c r="L155" s="1379"/>
      <c r="M155" s="1380"/>
      <c r="N155" s="1377"/>
      <c r="O155" s="1381"/>
      <c r="P155" s="1381"/>
    </row>
    <row r="156" spans="2:16" x14ac:dyDescent="0.25">
      <c r="B156" s="1427"/>
      <c r="C156" s="1373" t="s">
        <v>1363</v>
      </c>
      <c r="D156" s="1374"/>
      <c r="E156" s="1375"/>
      <c r="F156" s="1376"/>
      <c r="G156" s="1377"/>
      <c r="H156" s="1378"/>
      <c r="I156" s="1379"/>
      <c r="J156" s="1377"/>
      <c r="K156" s="1378"/>
      <c r="L156" s="1379"/>
      <c r="M156" s="1380"/>
      <c r="N156" s="1377"/>
      <c r="O156" s="1381"/>
      <c r="P156" s="1381"/>
    </row>
    <row r="157" spans="2:16" ht="26.25" x14ac:dyDescent="0.25">
      <c r="B157" s="1394" t="s">
        <v>619</v>
      </c>
      <c r="C157" s="1399" t="s">
        <v>608</v>
      </c>
      <c r="D157" s="1400"/>
      <c r="E157" s="1358"/>
      <c r="F157" s="1359"/>
      <c r="G157" s="1367">
        <f t="shared" ref="G157:P157" si="45">SUM(G158:G160)</f>
        <v>0</v>
      </c>
      <c r="H157" s="1368">
        <f t="shared" si="45"/>
        <v>0</v>
      </c>
      <c r="I157" s="1369">
        <f t="shared" si="45"/>
        <v>0</v>
      </c>
      <c r="J157" s="1367">
        <f t="shared" si="45"/>
        <v>0</v>
      </c>
      <c r="K157" s="1368">
        <f t="shared" si="45"/>
        <v>0</v>
      </c>
      <c r="L157" s="1369">
        <f t="shared" si="45"/>
        <v>0</v>
      </c>
      <c r="M157" s="1370">
        <f t="shared" si="45"/>
        <v>0</v>
      </c>
      <c r="N157" s="1367">
        <f t="shared" si="45"/>
        <v>0</v>
      </c>
      <c r="O157" s="1371">
        <f t="shared" si="45"/>
        <v>0</v>
      </c>
      <c r="P157" s="1371">
        <f t="shared" si="45"/>
        <v>0</v>
      </c>
    </row>
    <row r="158" spans="2:16" x14ac:dyDescent="0.25">
      <c r="B158" s="1372"/>
      <c r="C158" s="1373" t="s">
        <v>1363</v>
      </c>
      <c r="D158" s="1374"/>
      <c r="E158" s="1375"/>
      <c r="F158" s="1376"/>
      <c r="G158" s="1377"/>
      <c r="H158" s="1378"/>
      <c r="I158" s="1379"/>
      <c r="J158" s="1377"/>
      <c r="K158" s="1378"/>
      <c r="L158" s="1379"/>
      <c r="M158" s="1380"/>
      <c r="N158" s="1377"/>
      <c r="O158" s="1381"/>
      <c r="P158" s="1381"/>
    </row>
    <row r="159" spans="2:16" x14ac:dyDescent="0.25">
      <c r="B159" s="1372"/>
      <c r="C159" s="1373" t="s">
        <v>1363</v>
      </c>
      <c r="D159" s="1374"/>
      <c r="E159" s="1375"/>
      <c r="F159" s="1376"/>
      <c r="G159" s="1377"/>
      <c r="H159" s="1378"/>
      <c r="I159" s="1379"/>
      <c r="J159" s="1377"/>
      <c r="K159" s="1378"/>
      <c r="L159" s="1379"/>
      <c r="M159" s="1380"/>
      <c r="N159" s="1377"/>
      <c r="O159" s="1381"/>
      <c r="P159" s="1381"/>
    </row>
    <row r="160" spans="2:16" x14ac:dyDescent="0.25">
      <c r="B160" s="1372"/>
      <c r="C160" s="1373" t="s">
        <v>1363</v>
      </c>
      <c r="D160" s="1374"/>
      <c r="E160" s="1375"/>
      <c r="F160" s="1376"/>
      <c r="G160" s="1377"/>
      <c r="H160" s="1378"/>
      <c r="I160" s="1379"/>
      <c r="J160" s="1377"/>
      <c r="K160" s="1378"/>
      <c r="L160" s="1379"/>
      <c r="M160" s="1380"/>
      <c r="N160" s="1377"/>
      <c r="O160" s="1381"/>
      <c r="P160" s="1381"/>
    </row>
    <row r="161" spans="2:16" x14ac:dyDescent="0.25">
      <c r="B161" s="1401" t="s">
        <v>304</v>
      </c>
      <c r="C161" s="1402" t="s">
        <v>53</v>
      </c>
      <c r="D161" s="1403"/>
      <c r="E161" s="1404"/>
      <c r="F161" s="1405"/>
      <c r="G161" s="1397">
        <f>G162+G166</f>
        <v>0</v>
      </c>
      <c r="H161" s="1385">
        <f t="shared" ref="H161:P161" si="46">H162+H166</f>
        <v>0</v>
      </c>
      <c r="I161" s="1387">
        <f t="shared" si="46"/>
        <v>0</v>
      </c>
      <c r="J161" s="1397">
        <f t="shared" si="46"/>
        <v>0</v>
      </c>
      <c r="K161" s="1385">
        <f t="shared" si="46"/>
        <v>0</v>
      </c>
      <c r="L161" s="1387">
        <f t="shared" si="46"/>
        <v>0</v>
      </c>
      <c r="M161" s="1404">
        <f t="shared" si="46"/>
        <v>0</v>
      </c>
      <c r="N161" s="1397">
        <f t="shared" si="46"/>
        <v>0</v>
      </c>
      <c r="O161" s="1406">
        <f t="shared" si="46"/>
        <v>0</v>
      </c>
      <c r="P161" s="1406">
        <f t="shared" si="46"/>
        <v>0</v>
      </c>
    </row>
    <row r="162" spans="2:16" x14ac:dyDescent="0.25">
      <c r="B162" s="1407" t="s">
        <v>306</v>
      </c>
      <c r="C162" s="1428" t="s">
        <v>55</v>
      </c>
      <c r="D162" s="1400"/>
      <c r="E162" s="1408"/>
      <c r="F162" s="1409"/>
      <c r="G162" s="1367">
        <f t="shared" ref="G162:P162" si="47">SUM(G163:G165)</f>
        <v>0</v>
      </c>
      <c r="H162" s="1368">
        <f t="shared" si="47"/>
        <v>0</v>
      </c>
      <c r="I162" s="1369">
        <f t="shared" si="47"/>
        <v>0</v>
      </c>
      <c r="J162" s="1367">
        <f t="shared" si="47"/>
        <v>0</v>
      </c>
      <c r="K162" s="1368">
        <f t="shared" si="47"/>
        <v>0</v>
      </c>
      <c r="L162" s="1369">
        <f t="shared" si="47"/>
        <v>0</v>
      </c>
      <c r="M162" s="1370">
        <f t="shared" si="47"/>
        <v>0</v>
      </c>
      <c r="N162" s="1367">
        <f t="shared" si="47"/>
        <v>0</v>
      </c>
      <c r="O162" s="1371">
        <f t="shared" si="47"/>
        <v>0</v>
      </c>
      <c r="P162" s="1371">
        <f t="shared" si="47"/>
        <v>0</v>
      </c>
    </row>
    <row r="163" spans="2:16" x14ac:dyDescent="0.25">
      <c r="B163" s="1372"/>
      <c r="C163" s="1373" t="s">
        <v>1363</v>
      </c>
      <c r="D163" s="1374"/>
      <c r="E163" s="1424"/>
      <c r="F163" s="1425"/>
      <c r="G163" s="1412"/>
      <c r="H163" s="1413"/>
      <c r="I163" s="1414"/>
      <c r="J163" s="1412"/>
      <c r="K163" s="1413"/>
      <c r="L163" s="1414"/>
      <c r="M163" s="1415"/>
      <c r="N163" s="1412"/>
      <c r="O163" s="1416"/>
      <c r="P163" s="1416"/>
    </row>
    <row r="164" spans="2:16" x14ac:dyDescent="0.25">
      <c r="B164" s="1372"/>
      <c r="C164" s="1373" t="s">
        <v>1363</v>
      </c>
      <c r="D164" s="1374"/>
      <c r="E164" s="1410"/>
      <c r="F164" s="1411"/>
      <c r="G164" s="1412"/>
      <c r="H164" s="1413"/>
      <c r="I164" s="1414"/>
      <c r="J164" s="1412"/>
      <c r="K164" s="1413"/>
      <c r="L164" s="1414"/>
      <c r="M164" s="1415"/>
      <c r="N164" s="1412"/>
      <c r="O164" s="1416"/>
      <c r="P164" s="1416"/>
    </row>
    <row r="165" spans="2:16" x14ac:dyDescent="0.25">
      <c r="B165" s="1372"/>
      <c r="C165" s="1373" t="s">
        <v>1363</v>
      </c>
      <c r="D165" s="1374"/>
      <c r="E165" s="1410"/>
      <c r="F165" s="1411"/>
      <c r="G165" s="1412"/>
      <c r="H165" s="1413"/>
      <c r="I165" s="1414"/>
      <c r="J165" s="1412"/>
      <c r="K165" s="1413"/>
      <c r="L165" s="1414"/>
      <c r="M165" s="1415"/>
      <c r="N165" s="1412"/>
      <c r="O165" s="1416"/>
      <c r="P165" s="1416"/>
    </row>
    <row r="166" spans="2:16" ht="26.25" x14ac:dyDescent="0.25">
      <c r="B166" s="1422" t="s">
        <v>308</v>
      </c>
      <c r="C166" s="1428" t="s">
        <v>57</v>
      </c>
      <c r="D166" s="1396"/>
      <c r="E166" s="1404"/>
      <c r="F166" s="1405"/>
      <c r="G166" s="1367">
        <f t="shared" ref="G166:P166" si="48">SUM(G167:G169)</f>
        <v>0</v>
      </c>
      <c r="H166" s="1368">
        <f t="shared" si="48"/>
        <v>0</v>
      </c>
      <c r="I166" s="1369">
        <f t="shared" si="48"/>
        <v>0</v>
      </c>
      <c r="J166" s="1367">
        <f t="shared" si="48"/>
        <v>0</v>
      </c>
      <c r="K166" s="1368">
        <f t="shared" si="48"/>
        <v>0</v>
      </c>
      <c r="L166" s="1369">
        <f t="shared" si="48"/>
        <v>0</v>
      </c>
      <c r="M166" s="1370">
        <f t="shared" si="48"/>
        <v>0</v>
      </c>
      <c r="N166" s="1367">
        <f t="shared" si="48"/>
        <v>0</v>
      </c>
      <c r="O166" s="1371">
        <f t="shared" si="48"/>
        <v>0</v>
      </c>
      <c r="P166" s="1371">
        <f t="shared" si="48"/>
        <v>0</v>
      </c>
    </row>
    <row r="167" spans="2:16" x14ac:dyDescent="0.25">
      <c r="B167" s="1372"/>
      <c r="C167" s="1373" t="s">
        <v>1363</v>
      </c>
      <c r="D167" s="1374"/>
      <c r="E167" s="1424"/>
      <c r="F167" s="1425"/>
      <c r="G167" s="1417"/>
      <c r="H167" s="1418"/>
      <c r="I167" s="1419"/>
      <c r="J167" s="1417"/>
      <c r="K167" s="1418"/>
      <c r="L167" s="1419"/>
      <c r="M167" s="1420"/>
      <c r="N167" s="1417"/>
      <c r="O167" s="1421"/>
      <c r="P167" s="1421"/>
    </row>
    <row r="168" spans="2:16" x14ac:dyDescent="0.25">
      <c r="B168" s="1372"/>
      <c r="C168" s="1373" t="s">
        <v>1363</v>
      </c>
      <c r="D168" s="1374"/>
      <c r="E168" s="1424"/>
      <c r="F168" s="1425"/>
      <c r="G168" s="1417"/>
      <c r="H168" s="1418"/>
      <c r="I168" s="1419"/>
      <c r="J168" s="1417"/>
      <c r="K168" s="1418"/>
      <c r="L168" s="1419"/>
      <c r="M168" s="1420"/>
      <c r="N168" s="1417"/>
      <c r="O168" s="1421"/>
      <c r="P168" s="1421"/>
    </row>
    <row r="169" spans="2:16" x14ac:dyDescent="0.25">
      <c r="B169" s="1372"/>
      <c r="C169" s="1373" t="s">
        <v>1363</v>
      </c>
      <c r="D169" s="1374"/>
      <c r="E169" s="1424"/>
      <c r="F169" s="1425"/>
      <c r="G169" s="1417"/>
      <c r="H169" s="1418"/>
      <c r="I169" s="1419"/>
      <c r="J169" s="1417"/>
      <c r="K169" s="1418"/>
      <c r="L169" s="1419"/>
      <c r="M169" s="1420"/>
      <c r="N169" s="1417"/>
      <c r="O169" s="1421"/>
      <c r="P169" s="1421"/>
    </row>
    <row r="170" spans="2:16" x14ac:dyDescent="0.25">
      <c r="B170" s="1426" t="s">
        <v>310</v>
      </c>
      <c r="C170" s="1429" t="s">
        <v>609</v>
      </c>
      <c r="D170" s="1393"/>
      <c r="E170" s="1404"/>
      <c r="F170" s="1405"/>
      <c r="G170" s="1367">
        <f t="shared" ref="G170:P170" si="49">SUM(G171:G173)</f>
        <v>0</v>
      </c>
      <c r="H170" s="1368">
        <f t="shared" si="49"/>
        <v>0</v>
      </c>
      <c r="I170" s="1369">
        <f t="shared" si="49"/>
        <v>0</v>
      </c>
      <c r="J170" s="1367">
        <f t="shared" si="49"/>
        <v>0</v>
      </c>
      <c r="K170" s="1368">
        <f t="shared" si="49"/>
        <v>0</v>
      </c>
      <c r="L170" s="1369">
        <f t="shared" si="49"/>
        <v>0</v>
      </c>
      <c r="M170" s="1370">
        <f t="shared" si="49"/>
        <v>0</v>
      </c>
      <c r="N170" s="1367">
        <f t="shared" si="49"/>
        <v>0</v>
      </c>
      <c r="O170" s="1371">
        <f t="shared" si="49"/>
        <v>0</v>
      </c>
      <c r="P170" s="1371">
        <f t="shared" si="49"/>
        <v>0</v>
      </c>
    </row>
    <row r="171" spans="2:16" x14ac:dyDescent="0.25">
      <c r="B171" s="1372"/>
      <c r="C171" s="1373" t="s">
        <v>1363</v>
      </c>
      <c r="D171" s="1374"/>
      <c r="E171" s="1424"/>
      <c r="F171" s="1425"/>
      <c r="G171" s="1417"/>
      <c r="H171" s="1418"/>
      <c r="I171" s="1419"/>
      <c r="J171" s="1417"/>
      <c r="K171" s="1418"/>
      <c r="L171" s="1419"/>
      <c r="M171" s="1420"/>
      <c r="N171" s="1417"/>
      <c r="O171" s="1421"/>
      <c r="P171" s="1421"/>
    </row>
    <row r="172" spans="2:16" x14ac:dyDescent="0.25">
      <c r="B172" s="1372"/>
      <c r="C172" s="1373" t="s">
        <v>1363</v>
      </c>
      <c r="D172" s="1374"/>
      <c r="E172" s="1424"/>
      <c r="F172" s="1425"/>
      <c r="G172" s="1417"/>
      <c r="H172" s="1418"/>
      <c r="I172" s="1419"/>
      <c r="J172" s="1417"/>
      <c r="K172" s="1418"/>
      <c r="L172" s="1419"/>
      <c r="M172" s="1420"/>
      <c r="N172" s="1417"/>
      <c r="O172" s="1421"/>
      <c r="P172" s="1421"/>
    </row>
    <row r="173" spans="2:16" x14ac:dyDescent="0.25">
      <c r="B173" s="1372"/>
      <c r="C173" s="1373" t="s">
        <v>1363</v>
      </c>
      <c r="D173" s="1374"/>
      <c r="E173" s="1424"/>
      <c r="F173" s="1425"/>
      <c r="G173" s="1417"/>
      <c r="H173" s="1418"/>
      <c r="I173" s="1419"/>
      <c r="J173" s="1417"/>
      <c r="K173" s="1418"/>
      <c r="L173" s="1419"/>
      <c r="M173" s="1420"/>
      <c r="N173" s="1417"/>
      <c r="O173" s="1421"/>
      <c r="P173" s="1421"/>
    </row>
    <row r="174" spans="2:16" x14ac:dyDescent="0.25">
      <c r="B174" s="1348" t="s">
        <v>129</v>
      </c>
      <c r="C174" s="1430" t="s">
        <v>662</v>
      </c>
      <c r="D174" s="1347"/>
      <c r="E174" s="1349"/>
      <c r="F174" s="1350"/>
      <c r="G174" s="1351">
        <f t="shared" ref="G174:P174" si="50">G175+G188+G213+G222+G243+G252</f>
        <v>0</v>
      </c>
      <c r="H174" s="1352">
        <f t="shared" si="50"/>
        <v>0</v>
      </c>
      <c r="I174" s="1353">
        <f t="shared" si="50"/>
        <v>0</v>
      </c>
      <c r="J174" s="1351">
        <f t="shared" si="50"/>
        <v>0</v>
      </c>
      <c r="K174" s="1352">
        <f t="shared" si="50"/>
        <v>0</v>
      </c>
      <c r="L174" s="1353">
        <f t="shared" si="50"/>
        <v>0</v>
      </c>
      <c r="M174" s="1349">
        <f t="shared" si="50"/>
        <v>0</v>
      </c>
      <c r="N174" s="1351">
        <f t="shared" si="50"/>
        <v>0</v>
      </c>
      <c r="O174" s="1354">
        <f t="shared" si="50"/>
        <v>0</v>
      </c>
      <c r="P174" s="1354">
        <f t="shared" si="50"/>
        <v>0</v>
      </c>
    </row>
    <row r="175" spans="2:16" x14ac:dyDescent="0.25">
      <c r="B175" s="1355" t="s">
        <v>131</v>
      </c>
      <c r="C175" s="1356" t="s">
        <v>8</v>
      </c>
      <c r="D175" s="1357"/>
      <c r="E175" s="1358"/>
      <c r="F175" s="1359"/>
      <c r="G175" s="1360">
        <f t="shared" ref="G175:P175" si="51">G176+G180+G184</f>
        <v>0</v>
      </c>
      <c r="H175" s="1361">
        <f t="shared" si="51"/>
        <v>0</v>
      </c>
      <c r="I175" s="1362">
        <f t="shared" si="51"/>
        <v>0</v>
      </c>
      <c r="J175" s="1360">
        <f t="shared" si="51"/>
        <v>0</v>
      </c>
      <c r="K175" s="1361">
        <f t="shared" si="51"/>
        <v>0</v>
      </c>
      <c r="L175" s="1362">
        <f t="shared" si="51"/>
        <v>0</v>
      </c>
      <c r="M175" s="1358">
        <f t="shared" si="51"/>
        <v>0</v>
      </c>
      <c r="N175" s="1360">
        <f t="shared" si="51"/>
        <v>0</v>
      </c>
      <c r="O175" s="1363">
        <f t="shared" si="51"/>
        <v>0</v>
      </c>
      <c r="P175" s="1363">
        <f t="shared" si="51"/>
        <v>0</v>
      </c>
    </row>
    <row r="176" spans="2:16" x14ac:dyDescent="0.25">
      <c r="B176" s="1364" t="s">
        <v>406</v>
      </c>
      <c r="C176" s="1365" t="s">
        <v>10</v>
      </c>
      <c r="D176" s="1366"/>
      <c r="E176" s="1358"/>
      <c r="F176" s="1359"/>
      <c r="G176" s="1367">
        <f t="shared" ref="G176:P176" si="52">SUM(G177:G179)</f>
        <v>0</v>
      </c>
      <c r="H176" s="1368">
        <f t="shared" si="52"/>
        <v>0</v>
      </c>
      <c r="I176" s="1369">
        <f t="shared" si="52"/>
        <v>0</v>
      </c>
      <c r="J176" s="1367">
        <f t="shared" si="52"/>
        <v>0</v>
      </c>
      <c r="K176" s="1368">
        <f t="shared" si="52"/>
        <v>0</v>
      </c>
      <c r="L176" s="1369">
        <f t="shared" si="52"/>
        <v>0</v>
      </c>
      <c r="M176" s="1370">
        <f t="shared" si="52"/>
        <v>0</v>
      </c>
      <c r="N176" s="1367">
        <f t="shared" si="52"/>
        <v>0</v>
      </c>
      <c r="O176" s="1371">
        <f t="shared" si="52"/>
        <v>0</v>
      </c>
      <c r="P176" s="1371">
        <f t="shared" si="52"/>
        <v>0</v>
      </c>
    </row>
    <row r="177" spans="2:16" x14ac:dyDescent="0.25">
      <c r="B177" s="1372"/>
      <c r="C177" s="1373" t="s">
        <v>1363</v>
      </c>
      <c r="D177" s="1374"/>
      <c r="E177" s="1375"/>
      <c r="F177" s="1376"/>
      <c r="G177" s="1377"/>
      <c r="H177" s="1378"/>
      <c r="I177" s="1379"/>
      <c r="J177" s="1377"/>
      <c r="K177" s="1378"/>
      <c r="L177" s="1379"/>
      <c r="M177" s="1380"/>
      <c r="N177" s="1377"/>
      <c r="O177" s="1381"/>
      <c r="P177" s="1381"/>
    </row>
    <row r="178" spans="2:16" x14ac:dyDescent="0.25">
      <c r="B178" s="1372"/>
      <c r="C178" s="1373" t="s">
        <v>1363</v>
      </c>
      <c r="D178" s="1374"/>
      <c r="E178" s="1375"/>
      <c r="F178" s="1376"/>
      <c r="G178" s="1377"/>
      <c r="H178" s="1378"/>
      <c r="I178" s="1379"/>
      <c r="J178" s="1377"/>
      <c r="K178" s="1378"/>
      <c r="L178" s="1379"/>
      <c r="M178" s="1380"/>
      <c r="N178" s="1377"/>
      <c r="O178" s="1381"/>
      <c r="P178" s="1381"/>
    </row>
    <row r="179" spans="2:16" x14ac:dyDescent="0.25">
      <c r="B179" s="1372"/>
      <c r="C179" s="1373" t="s">
        <v>1363</v>
      </c>
      <c r="D179" s="1374"/>
      <c r="E179" s="1375"/>
      <c r="F179" s="1376"/>
      <c r="G179" s="1377"/>
      <c r="H179" s="1378"/>
      <c r="I179" s="1379"/>
      <c r="J179" s="1377"/>
      <c r="K179" s="1378"/>
      <c r="L179" s="1379"/>
      <c r="M179" s="1380"/>
      <c r="N179" s="1377"/>
      <c r="O179" s="1381"/>
      <c r="P179" s="1381"/>
    </row>
    <row r="180" spans="2:16" x14ac:dyDescent="0.25">
      <c r="B180" s="1364" t="s">
        <v>407</v>
      </c>
      <c r="C180" s="1365" t="s">
        <v>11</v>
      </c>
      <c r="D180" s="1366"/>
      <c r="E180" s="1358"/>
      <c r="F180" s="1359"/>
      <c r="G180" s="1367">
        <f t="shared" ref="G180:P180" si="53">SUM(G181:G183)</f>
        <v>0</v>
      </c>
      <c r="H180" s="1368">
        <f t="shared" si="53"/>
        <v>0</v>
      </c>
      <c r="I180" s="1369">
        <f t="shared" si="53"/>
        <v>0</v>
      </c>
      <c r="J180" s="1367">
        <f t="shared" si="53"/>
        <v>0</v>
      </c>
      <c r="K180" s="1368">
        <f t="shared" si="53"/>
        <v>0</v>
      </c>
      <c r="L180" s="1369">
        <f t="shared" si="53"/>
        <v>0</v>
      </c>
      <c r="M180" s="1370">
        <f t="shared" si="53"/>
        <v>0</v>
      </c>
      <c r="N180" s="1367">
        <f t="shared" si="53"/>
        <v>0</v>
      </c>
      <c r="O180" s="1371">
        <f t="shared" si="53"/>
        <v>0</v>
      </c>
      <c r="P180" s="1371">
        <f t="shared" si="53"/>
        <v>0</v>
      </c>
    </row>
    <row r="181" spans="2:16" x14ac:dyDescent="0.25">
      <c r="B181" s="1372"/>
      <c r="C181" s="1373" t="s">
        <v>1363</v>
      </c>
      <c r="D181" s="1374"/>
      <c r="E181" s="1375"/>
      <c r="F181" s="1376"/>
      <c r="G181" s="1377"/>
      <c r="H181" s="1378"/>
      <c r="I181" s="1379"/>
      <c r="J181" s="1377"/>
      <c r="K181" s="1378"/>
      <c r="L181" s="1379"/>
      <c r="M181" s="1380"/>
      <c r="N181" s="1377"/>
      <c r="O181" s="1381"/>
      <c r="P181" s="1381"/>
    </row>
    <row r="182" spans="2:16" x14ac:dyDescent="0.25">
      <c r="B182" s="1372"/>
      <c r="C182" s="1373" t="s">
        <v>1363</v>
      </c>
      <c r="D182" s="1374"/>
      <c r="E182" s="1375"/>
      <c r="F182" s="1376"/>
      <c r="G182" s="1377"/>
      <c r="H182" s="1378"/>
      <c r="I182" s="1379"/>
      <c r="J182" s="1377"/>
      <c r="K182" s="1378"/>
      <c r="L182" s="1379"/>
      <c r="M182" s="1380"/>
      <c r="N182" s="1377"/>
      <c r="O182" s="1381"/>
      <c r="P182" s="1381"/>
    </row>
    <row r="183" spans="2:16" x14ac:dyDescent="0.25">
      <c r="B183" s="1372"/>
      <c r="C183" s="1373" t="s">
        <v>1363</v>
      </c>
      <c r="D183" s="1374"/>
      <c r="E183" s="1375"/>
      <c r="F183" s="1376"/>
      <c r="G183" s="1377"/>
      <c r="H183" s="1378"/>
      <c r="I183" s="1379"/>
      <c r="J183" s="1377"/>
      <c r="K183" s="1378"/>
      <c r="L183" s="1379"/>
      <c r="M183" s="1380"/>
      <c r="N183" s="1377"/>
      <c r="O183" s="1381"/>
      <c r="P183" s="1381"/>
    </row>
    <row r="184" spans="2:16" x14ac:dyDescent="0.25">
      <c r="B184" s="1364" t="s">
        <v>623</v>
      </c>
      <c r="C184" s="1365" t="s">
        <v>13</v>
      </c>
      <c r="D184" s="1366"/>
      <c r="E184" s="1358"/>
      <c r="F184" s="1359"/>
      <c r="G184" s="1367">
        <f t="shared" ref="G184:P184" si="54">SUM(G185:G187)</f>
        <v>0</v>
      </c>
      <c r="H184" s="1368">
        <f t="shared" si="54"/>
        <v>0</v>
      </c>
      <c r="I184" s="1369">
        <f t="shared" si="54"/>
        <v>0</v>
      </c>
      <c r="J184" s="1367">
        <f t="shared" si="54"/>
        <v>0</v>
      </c>
      <c r="K184" s="1368">
        <f t="shared" si="54"/>
        <v>0</v>
      </c>
      <c r="L184" s="1369">
        <f t="shared" si="54"/>
        <v>0</v>
      </c>
      <c r="M184" s="1370">
        <f t="shared" si="54"/>
        <v>0</v>
      </c>
      <c r="N184" s="1367">
        <f t="shared" si="54"/>
        <v>0</v>
      </c>
      <c r="O184" s="1371">
        <f t="shared" si="54"/>
        <v>0</v>
      </c>
      <c r="P184" s="1371">
        <f t="shared" si="54"/>
        <v>0</v>
      </c>
    </row>
    <row r="185" spans="2:16" x14ac:dyDescent="0.25">
      <c r="B185" s="1372"/>
      <c r="C185" s="1373" t="s">
        <v>1363</v>
      </c>
      <c r="D185" s="1374"/>
      <c r="E185" s="1375"/>
      <c r="F185" s="1376"/>
      <c r="G185" s="1377"/>
      <c r="H185" s="1378"/>
      <c r="I185" s="1379"/>
      <c r="J185" s="1377"/>
      <c r="K185" s="1378"/>
      <c r="L185" s="1379"/>
      <c r="M185" s="1380"/>
      <c r="N185" s="1377"/>
      <c r="O185" s="1381"/>
      <c r="P185" s="1381"/>
    </row>
    <row r="186" spans="2:16" x14ac:dyDescent="0.25">
      <c r="B186" s="1372"/>
      <c r="C186" s="1373" t="s">
        <v>1363</v>
      </c>
      <c r="D186" s="1374"/>
      <c r="E186" s="1375"/>
      <c r="F186" s="1376"/>
      <c r="G186" s="1377"/>
      <c r="H186" s="1378"/>
      <c r="I186" s="1379"/>
      <c r="J186" s="1377"/>
      <c r="K186" s="1378"/>
      <c r="L186" s="1379"/>
      <c r="M186" s="1380"/>
      <c r="N186" s="1377"/>
      <c r="O186" s="1381"/>
      <c r="P186" s="1381"/>
    </row>
    <row r="187" spans="2:16" x14ac:dyDescent="0.25">
      <c r="B187" s="1372"/>
      <c r="C187" s="1373" t="s">
        <v>1363</v>
      </c>
      <c r="D187" s="1374"/>
      <c r="E187" s="1375"/>
      <c r="F187" s="1376"/>
      <c r="G187" s="1377"/>
      <c r="H187" s="1378"/>
      <c r="I187" s="1379"/>
      <c r="J187" s="1377"/>
      <c r="K187" s="1378"/>
      <c r="L187" s="1379"/>
      <c r="M187" s="1380"/>
      <c r="N187" s="1377"/>
      <c r="O187" s="1381"/>
      <c r="P187" s="1381"/>
    </row>
    <row r="188" spans="2:16" x14ac:dyDescent="0.25">
      <c r="B188" s="1382" t="s">
        <v>133</v>
      </c>
      <c r="C188" s="1383" t="s">
        <v>15</v>
      </c>
      <c r="D188" s="1384"/>
      <c r="E188" s="1358"/>
      <c r="F188" s="1359"/>
      <c r="G188" s="1359">
        <f>G189+G193+G197+G209+G201+G205</f>
        <v>0</v>
      </c>
      <c r="H188" s="1385">
        <f t="shared" ref="H188:P188" si="55">H189+H193+H197+H209+H201+H205</f>
        <v>0</v>
      </c>
      <c r="I188" s="1386">
        <f t="shared" si="55"/>
        <v>0</v>
      </c>
      <c r="J188" s="1359">
        <f t="shared" si="55"/>
        <v>0</v>
      </c>
      <c r="K188" s="1385">
        <f t="shared" si="55"/>
        <v>0</v>
      </c>
      <c r="L188" s="1386">
        <f t="shared" si="55"/>
        <v>0</v>
      </c>
      <c r="M188" s="1360">
        <f t="shared" si="55"/>
        <v>0</v>
      </c>
      <c r="N188" s="1359">
        <f t="shared" si="55"/>
        <v>0</v>
      </c>
      <c r="O188" s="1387">
        <f t="shared" si="55"/>
        <v>0</v>
      </c>
      <c r="P188" s="1388">
        <f t="shared" si="55"/>
        <v>0</v>
      </c>
    </row>
    <row r="189" spans="2:16" x14ac:dyDescent="0.25">
      <c r="B189" s="1364" t="s">
        <v>135</v>
      </c>
      <c r="C189" s="1365" t="s">
        <v>17</v>
      </c>
      <c r="D189" s="1366"/>
      <c r="E189" s="1358"/>
      <c r="F189" s="1359"/>
      <c r="G189" s="1367">
        <f t="shared" ref="G189:P189" si="56">SUM(G190:G192)</f>
        <v>0</v>
      </c>
      <c r="H189" s="1368">
        <f t="shared" si="56"/>
        <v>0</v>
      </c>
      <c r="I189" s="1369">
        <f t="shared" si="56"/>
        <v>0</v>
      </c>
      <c r="J189" s="1367">
        <f t="shared" si="56"/>
        <v>0</v>
      </c>
      <c r="K189" s="1368">
        <f t="shared" si="56"/>
        <v>0</v>
      </c>
      <c r="L189" s="1369">
        <f t="shared" si="56"/>
        <v>0</v>
      </c>
      <c r="M189" s="1370">
        <f t="shared" si="56"/>
        <v>0</v>
      </c>
      <c r="N189" s="1367">
        <f t="shared" si="56"/>
        <v>0</v>
      </c>
      <c r="O189" s="1371">
        <f t="shared" si="56"/>
        <v>0</v>
      </c>
      <c r="P189" s="1371">
        <f t="shared" si="56"/>
        <v>0</v>
      </c>
    </row>
    <row r="190" spans="2:16" x14ac:dyDescent="0.25">
      <c r="B190" s="1372"/>
      <c r="C190" s="1373" t="s">
        <v>1363</v>
      </c>
      <c r="D190" s="1374"/>
      <c r="E190" s="1375"/>
      <c r="F190" s="1376"/>
      <c r="G190" s="1377"/>
      <c r="H190" s="1378"/>
      <c r="I190" s="1379"/>
      <c r="J190" s="1377"/>
      <c r="K190" s="1378"/>
      <c r="L190" s="1379"/>
      <c r="M190" s="1380"/>
      <c r="N190" s="1389"/>
      <c r="O190" s="1390"/>
      <c r="P190" s="1390"/>
    </row>
    <row r="191" spans="2:16" x14ac:dyDescent="0.25">
      <c r="B191" s="1372"/>
      <c r="C191" s="1373" t="s">
        <v>1363</v>
      </c>
      <c r="D191" s="1374"/>
      <c r="E191" s="1375"/>
      <c r="F191" s="1376"/>
      <c r="G191" s="1377"/>
      <c r="H191" s="1378"/>
      <c r="I191" s="1379"/>
      <c r="J191" s="1377"/>
      <c r="K191" s="1378"/>
      <c r="L191" s="1379"/>
      <c r="M191" s="1380"/>
      <c r="N191" s="1389"/>
      <c r="O191" s="1390"/>
      <c r="P191" s="1390"/>
    </row>
    <row r="192" spans="2:16" x14ac:dyDescent="0.25">
      <c r="B192" s="1372"/>
      <c r="C192" s="1373" t="s">
        <v>1363</v>
      </c>
      <c r="D192" s="1374"/>
      <c r="E192" s="1375"/>
      <c r="F192" s="1376"/>
      <c r="G192" s="1377"/>
      <c r="H192" s="1378"/>
      <c r="I192" s="1379"/>
      <c r="J192" s="1377"/>
      <c r="K192" s="1378"/>
      <c r="L192" s="1379"/>
      <c r="M192" s="1380"/>
      <c r="N192" s="1389"/>
      <c r="O192" s="1390"/>
      <c r="P192" s="1390"/>
    </row>
    <row r="193" spans="2:16" x14ac:dyDescent="0.25">
      <c r="B193" s="1364" t="s">
        <v>137</v>
      </c>
      <c r="C193" s="1365" t="s">
        <v>598</v>
      </c>
      <c r="D193" s="1366"/>
      <c r="E193" s="1358"/>
      <c r="F193" s="1359"/>
      <c r="G193" s="1367">
        <f t="shared" ref="G193:P193" si="57">SUM(G194:G196)</f>
        <v>0</v>
      </c>
      <c r="H193" s="1368">
        <f t="shared" si="57"/>
        <v>0</v>
      </c>
      <c r="I193" s="1369">
        <f t="shared" si="57"/>
        <v>0</v>
      </c>
      <c r="J193" s="1367">
        <f t="shared" si="57"/>
        <v>0</v>
      </c>
      <c r="K193" s="1368">
        <f t="shared" si="57"/>
        <v>0</v>
      </c>
      <c r="L193" s="1369">
        <f t="shared" si="57"/>
        <v>0</v>
      </c>
      <c r="M193" s="1370">
        <f t="shared" si="57"/>
        <v>0</v>
      </c>
      <c r="N193" s="1367">
        <f t="shared" si="57"/>
        <v>0</v>
      </c>
      <c r="O193" s="1371">
        <f t="shared" si="57"/>
        <v>0</v>
      </c>
      <c r="P193" s="1371">
        <f t="shared" si="57"/>
        <v>0</v>
      </c>
    </row>
    <row r="194" spans="2:16" x14ac:dyDescent="0.25">
      <c r="B194" s="1372"/>
      <c r="C194" s="1373" t="s">
        <v>1363</v>
      </c>
      <c r="D194" s="1374"/>
      <c r="E194" s="1375"/>
      <c r="F194" s="1376"/>
      <c r="G194" s="1377"/>
      <c r="H194" s="1378"/>
      <c r="I194" s="1379"/>
      <c r="J194" s="1377"/>
      <c r="K194" s="1378"/>
      <c r="L194" s="1379"/>
      <c r="M194" s="1380"/>
      <c r="N194" s="1389"/>
      <c r="O194" s="1390"/>
      <c r="P194" s="1390"/>
    </row>
    <row r="195" spans="2:16" x14ac:dyDescent="0.25">
      <c r="B195" s="1372"/>
      <c r="C195" s="1373" t="s">
        <v>1363</v>
      </c>
      <c r="D195" s="1374"/>
      <c r="E195" s="1375"/>
      <c r="F195" s="1376"/>
      <c r="G195" s="1377"/>
      <c r="H195" s="1378"/>
      <c r="I195" s="1379"/>
      <c r="J195" s="1377"/>
      <c r="K195" s="1378"/>
      <c r="L195" s="1379"/>
      <c r="M195" s="1380"/>
      <c r="N195" s="1389"/>
      <c r="O195" s="1390"/>
      <c r="P195" s="1390"/>
    </row>
    <row r="196" spans="2:16" x14ac:dyDescent="0.25">
      <c r="B196" s="1372"/>
      <c r="C196" s="1373" t="s">
        <v>1363</v>
      </c>
      <c r="D196" s="1374"/>
      <c r="E196" s="1375"/>
      <c r="F196" s="1376"/>
      <c r="G196" s="1377"/>
      <c r="H196" s="1378"/>
      <c r="I196" s="1379"/>
      <c r="J196" s="1377"/>
      <c r="K196" s="1378"/>
      <c r="L196" s="1379"/>
      <c r="M196" s="1380"/>
      <c r="N196" s="1389"/>
      <c r="O196" s="1390"/>
      <c r="P196" s="1390"/>
    </row>
    <row r="197" spans="2:16" x14ac:dyDescent="0.25">
      <c r="B197" s="1364" t="s">
        <v>139</v>
      </c>
      <c r="C197" s="1365" t="s">
        <v>23</v>
      </c>
      <c r="D197" s="1366"/>
      <c r="E197" s="1358"/>
      <c r="F197" s="1359"/>
      <c r="G197" s="1367">
        <f t="shared" ref="G197:P197" si="58">SUM(G198:G200)</f>
        <v>0</v>
      </c>
      <c r="H197" s="1368">
        <f t="shared" si="58"/>
        <v>0</v>
      </c>
      <c r="I197" s="1369">
        <f t="shared" si="58"/>
        <v>0</v>
      </c>
      <c r="J197" s="1367">
        <f t="shared" si="58"/>
        <v>0</v>
      </c>
      <c r="K197" s="1368">
        <f t="shared" si="58"/>
        <v>0</v>
      </c>
      <c r="L197" s="1369">
        <f t="shared" si="58"/>
        <v>0</v>
      </c>
      <c r="M197" s="1370">
        <f t="shared" si="58"/>
        <v>0</v>
      </c>
      <c r="N197" s="1367">
        <f t="shared" si="58"/>
        <v>0</v>
      </c>
      <c r="O197" s="1371">
        <f t="shared" si="58"/>
        <v>0</v>
      </c>
      <c r="P197" s="1371">
        <f t="shared" si="58"/>
        <v>0</v>
      </c>
    </row>
    <row r="198" spans="2:16" x14ac:dyDescent="0.25">
      <c r="B198" s="1372"/>
      <c r="C198" s="1373" t="s">
        <v>1363</v>
      </c>
      <c r="D198" s="1374"/>
      <c r="E198" s="1375"/>
      <c r="F198" s="1376"/>
      <c r="G198" s="1377"/>
      <c r="H198" s="1378"/>
      <c r="I198" s="1379"/>
      <c r="J198" s="1377"/>
      <c r="K198" s="1378"/>
      <c r="L198" s="1379"/>
      <c r="M198" s="1380"/>
      <c r="N198" s="1389"/>
      <c r="O198" s="1390"/>
      <c r="P198" s="1390"/>
    </row>
    <row r="199" spans="2:16" x14ac:dyDescent="0.25">
      <c r="B199" s="1372"/>
      <c r="C199" s="1373" t="s">
        <v>1363</v>
      </c>
      <c r="D199" s="1374"/>
      <c r="E199" s="1375"/>
      <c r="F199" s="1376"/>
      <c r="G199" s="1377"/>
      <c r="H199" s="1378"/>
      <c r="I199" s="1379"/>
      <c r="J199" s="1377"/>
      <c r="K199" s="1378"/>
      <c r="L199" s="1379"/>
      <c r="M199" s="1380"/>
      <c r="N199" s="1389"/>
      <c r="O199" s="1390"/>
      <c r="P199" s="1390"/>
    </row>
    <row r="200" spans="2:16" x14ac:dyDescent="0.25">
      <c r="B200" s="1372"/>
      <c r="C200" s="1373" t="s">
        <v>1363</v>
      </c>
      <c r="D200" s="1374"/>
      <c r="E200" s="1375"/>
      <c r="F200" s="1376"/>
      <c r="G200" s="1377"/>
      <c r="H200" s="1378"/>
      <c r="I200" s="1379"/>
      <c r="J200" s="1377"/>
      <c r="K200" s="1378"/>
      <c r="L200" s="1379"/>
      <c r="M200" s="1380"/>
      <c r="N200" s="1389"/>
      <c r="O200" s="1390"/>
      <c r="P200" s="1390"/>
    </row>
    <row r="201" spans="2:16" x14ac:dyDescent="0.25">
      <c r="B201" s="1364" t="s">
        <v>624</v>
      </c>
      <c r="C201" s="1365" t="s">
        <v>25</v>
      </c>
      <c r="D201" s="1366"/>
      <c r="E201" s="1358"/>
      <c r="F201" s="1359"/>
      <c r="G201" s="1367">
        <f t="shared" ref="G201:P201" si="59">SUM(G202:G204)</f>
        <v>0</v>
      </c>
      <c r="H201" s="1368">
        <f t="shared" si="59"/>
        <v>0</v>
      </c>
      <c r="I201" s="1369">
        <f t="shared" si="59"/>
        <v>0</v>
      </c>
      <c r="J201" s="1367">
        <f t="shared" si="59"/>
        <v>0</v>
      </c>
      <c r="K201" s="1368">
        <f t="shared" si="59"/>
        <v>0</v>
      </c>
      <c r="L201" s="1369">
        <f t="shared" si="59"/>
        <v>0</v>
      </c>
      <c r="M201" s="1370">
        <f t="shared" si="59"/>
        <v>0</v>
      </c>
      <c r="N201" s="1367">
        <f t="shared" si="59"/>
        <v>0</v>
      </c>
      <c r="O201" s="1371">
        <f t="shared" si="59"/>
        <v>0</v>
      </c>
      <c r="P201" s="1371">
        <f t="shared" si="59"/>
        <v>0</v>
      </c>
    </row>
    <row r="202" spans="2:16" x14ac:dyDescent="0.25">
      <c r="B202" s="1372"/>
      <c r="C202" s="1373" t="s">
        <v>1363</v>
      </c>
      <c r="D202" s="1374"/>
      <c r="E202" s="1375"/>
      <c r="F202" s="1376"/>
      <c r="G202" s="1377"/>
      <c r="H202" s="1378"/>
      <c r="I202" s="1379"/>
      <c r="J202" s="1377"/>
      <c r="K202" s="1378"/>
      <c r="L202" s="1379"/>
      <c r="M202" s="1380"/>
      <c r="N202" s="1389"/>
      <c r="O202" s="1390"/>
      <c r="P202" s="1390"/>
    </row>
    <row r="203" spans="2:16" x14ac:dyDescent="0.25">
      <c r="B203" s="1372"/>
      <c r="C203" s="1373" t="s">
        <v>1363</v>
      </c>
      <c r="D203" s="1374"/>
      <c r="E203" s="1375"/>
      <c r="F203" s="1376"/>
      <c r="G203" s="1377"/>
      <c r="H203" s="1378"/>
      <c r="I203" s="1379"/>
      <c r="J203" s="1377"/>
      <c r="K203" s="1378"/>
      <c r="L203" s="1379"/>
      <c r="M203" s="1380"/>
      <c r="N203" s="1389"/>
      <c r="O203" s="1390"/>
      <c r="P203" s="1390"/>
    </row>
    <row r="204" spans="2:16" x14ac:dyDescent="0.25">
      <c r="B204" s="1372"/>
      <c r="C204" s="1373" t="s">
        <v>1363</v>
      </c>
      <c r="D204" s="1374"/>
      <c r="E204" s="1375"/>
      <c r="F204" s="1376"/>
      <c r="G204" s="1377"/>
      <c r="H204" s="1378"/>
      <c r="I204" s="1379"/>
      <c r="J204" s="1377"/>
      <c r="K204" s="1378"/>
      <c r="L204" s="1379"/>
      <c r="M204" s="1380"/>
      <c r="N204" s="1389"/>
      <c r="O204" s="1390"/>
      <c r="P204" s="1390"/>
    </row>
    <row r="205" spans="2:16" x14ac:dyDescent="0.25">
      <c r="B205" s="1364" t="s">
        <v>625</v>
      </c>
      <c r="C205" s="1365" t="s">
        <v>27</v>
      </c>
      <c r="D205" s="1366"/>
      <c r="E205" s="1358"/>
      <c r="F205" s="1359"/>
      <c r="G205" s="1367">
        <f t="shared" ref="G205:P205" si="60">SUM(G206:G208)</f>
        <v>0</v>
      </c>
      <c r="H205" s="1368">
        <f t="shared" si="60"/>
        <v>0</v>
      </c>
      <c r="I205" s="1369">
        <f t="shared" si="60"/>
        <v>0</v>
      </c>
      <c r="J205" s="1367">
        <f t="shared" si="60"/>
        <v>0</v>
      </c>
      <c r="K205" s="1368">
        <f t="shared" si="60"/>
        <v>0</v>
      </c>
      <c r="L205" s="1369">
        <f t="shared" si="60"/>
        <v>0</v>
      </c>
      <c r="M205" s="1370">
        <f t="shared" si="60"/>
        <v>0</v>
      </c>
      <c r="N205" s="1367">
        <f t="shared" si="60"/>
        <v>0</v>
      </c>
      <c r="O205" s="1371">
        <f t="shared" si="60"/>
        <v>0</v>
      </c>
      <c r="P205" s="1371">
        <f t="shared" si="60"/>
        <v>0</v>
      </c>
    </row>
    <row r="206" spans="2:16" x14ac:dyDescent="0.25">
      <c r="B206" s="1372"/>
      <c r="C206" s="1373" t="s">
        <v>1363</v>
      </c>
      <c r="D206" s="1374"/>
      <c r="E206" s="1375"/>
      <c r="F206" s="1376"/>
      <c r="G206" s="1377"/>
      <c r="H206" s="1378"/>
      <c r="I206" s="1379"/>
      <c r="J206" s="1377"/>
      <c r="K206" s="1378"/>
      <c r="L206" s="1379"/>
      <c r="M206" s="1380"/>
      <c r="N206" s="1389"/>
      <c r="O206" s="1390"/>
      <c r="P206" s="1390"/>
    </row>
    <row r="207" spans="2:16" x14ac:dyDescent="0.25">
      <c r="B207" s="1372"/>
      <c r="C207" s="1373" t="s">
        <v>1363</v>
      </c>
      <c r="D207" s="1374"/>
      <c r="E207" s="1375"/>
      <c r="F207" s="1376"/>
      <c r="G207" s="1377"/>
      <c r="H207" s="1378"/>
      <c r="I207" s="1379"/>
      <c r="J207" s="1377"/>
      <c r="K207" s="1378"/>
      <c r="L207" s="1379"/>
      <c r="M207" s="1380"/>
      <c r="N207" s="1389"/>
      <c r="O207" s="1390"/>
      <c r="P207" s="1390"/>
    </row>
    <row r="208" spans="2:16" x14ac:dyDescent="0.25">
      <c r="B208" s="1372"/>
      <c r="C208" s="1373" t="s">
        <v>1363</v>
      </c>
      <c r="D208" s="1374"/>
      <c r="E208" s="1375"/>
      <c r="F208" s="1376"/>
      <c r="G208" s="1377"/>
      <c r="H208" s="1378"/>
      <c r="I208" s="1379"/>
      <c r="J208" s="1377"/>
      <c r="K208" s="1378"/>
      <c r="L208" s="1379"/>
      <c r="M208" s="1380"/>
      <c r="N208" s="1389"/>
      <c r="O208" s="1390"/>
      <c r="P208" s="1390"/>
    </row>
    <row r="209" spans="2:16" ht="51" x14ac:dyDescent="0.25">
      <c r="B209" s="1364" t="s">
        <v>626</v>
      </c>
      <c r="C209" s="1365" t="s">
        <v>602</v>
      </c>
      <c r="D209" s="1366"/>
      <c r="E209" s="1358"/>
      <c r="F209" s="1359"/>
      <c r="G209" s="1367">
        <f t="shared" ref="G209:P209" si="61">SUM(G210:G212)</f>
        <v>0</v>
      </c>
      <c r="H209" s="1368">
        <f t="shared" si="61"/>
        <v>0</v>
      </c>
      <c r="I209" s="1369">
        <f t="shared" si="61"/>
        <v>0</v>
      </c>
      <c r="J209" s="1367">
        <f t="shared" si="61"/>
        <v>0</v>
      </c>
      <c r="K209" s="1368">
        <f t="shared" si="61"/>
        <v>0</v>
      </c>
      <c r="L209" s="1369">
        <f t="shared" si="61"/>
        <v>0</v>
      </c>
      <c r="M209" s="1370">
        <f t="shared" si="61"/>
        <v>0</v>
      </c>
      <c r="N209" s="1367">
        <f t="shared" si="61"/>
        <v>0</v>
      </c>
      <c r="O209" s="1371">
        <f t="shared" si="61"/>
        <v>0</v>
      </c>
      <c r="P209" s="1371">
        <f t="shared" si="61"/>
        <v>0</v>
      </c>
    </row>
    <row r="210" spans="2:16" x14ac:dyDescent="0.25">
      <c r="B210" s="1372"/>
      <c r="C210" s="1373" t="s">
        <v>1363</v>
      </c>
      <c r="D210" s="1374"/>
      <c r="E210" s="1375"/>
      <c r="F210" s="1376"/>
      <c r="G210" s="1377"/>
      <c r="H210" s="1378"/>
      <c r="I210" s="1379"/>
      <c r="J210" s="1377"/>
      <c r="K210" s="1378"/>
      <c r="L210" s="1379"/>
      <c r="M210" s="1380"/>
      <c r="N210" s="1389"/>
      <c r="O210" s="1390"/>
      <c r="P210" s="1390"/>
    </row>
    <row r="211" spans="2:16" x14ac:dyDescent="0.25">
      <c r="B211" s="1372"/>
      <c r="C211" s="1373" t="s">
        <v>1363</v>
      </c>
      <c r="D211" s="1374"/>
      <c r="E211" s="1375"/>
      <c r="F211" s="1376"/>
      <c r="G211" s="1377"/>
      <c r="H211" s="1378"/>
      <c r="I211" s="1379"/>
      <c r="J211" s="1377"/>
      <c r="K211" s="1378"/>
      <c r="L211" s="1379"/>
      <c r="M211" s="1380"/>
      <c r="N211" s="1389"/>
      <c r="O211" s="1390"/>
      <c r="P211" s="1390"/>
    </row>
    <row r="212" spans="2:16" x14ac:dyDescent="0.25">
      <c r="B212" s="1372"/>
      <c r="C212" s="1373" t="s">
        <v>1363</v>
      </c>
      <c r="D212" s="1374"/>
      <c r="E212" s="1375"/>
      <c r="F212" s="1376"/>
      <c r="G212" s="1377"/>
      <c r="H212" s="1378"/>
      <c r="I212" s="1379"/>
      <c r="J212" s="1377"/>
      <c r="K212" s="1378"/>
      <c r="L212" s="1379"/>
      <c r="M212" s="1380"/>
      <c r="N212" s="1389"/>
      <c r="O212" s="1390"/>
      <c r="P212" s="1390"/>
    </row>
    <row r="213" spans="2:16" x14ac:dyDescent="0.25">
      <c r="B213" s="1391" t="s">
        <v>141</v>
      </c>
      <c r="C213" s="1392" t="s">
        <v>31</v>
      </c>
      <c r="D213" s="1393"/>
      <c r="E213" s="1358"/>
      <c r="F213" s="1359"/>
      <c r="G213" s="1360">
        <f t="shared" ref="G213:P213" si="62">G214+G218</f>
        <v>0</v>
      </c>
      <c r="H213" s="1361">
        <f t="shared" si="62"/>
        <v>0</v>
      </c>
      <c r="I213" s="1362">
        <f t="shared" si="62"/>
        <v>0</v>
      </c>
      <c r="J213" s="1360">
        <f t="shared" si="62"/>
        <v>0</v>
      </c>
      <c r="K213" s="1361">
        <f t="shared" si="62"/>
        <v>0</v>
      </c>
      <c r="L213" s="1362">
        <f t="shared" si="62"/>
        <v>0</v>
      </c>
      <c r="M213" s="1358">
        <f t="shared" si="62"/>
        <v>0</v>
      </c>
      <c r="N213" s="1360">
        <f t="shared" si="62"/>
        <v>0</v>
      </c>
      <c r="O213" s="1363">
        <f t="shared" si="62"/>
        <v>0</v>
      </c>
      <c r="P213" s="1363">
        <f t="shared" si="62"/>
        <v>0</v>
      </c>
    </row>
    <row r="214" spans="2:16" ht="51.75" x14ac:dyDescent="0.25">
      <c r="B214" s="1394" t="s">
        <v>408</v>
      </c>
      <c r="C214" s="1395" t="s">
        <v>33</v>
      </c>
      <c r="D214" s="1396"/>
      <c r="E214" s="1358"/>
      <c r="F214" s="1359"/>
      <c r="G214" s="1367">
        <f t="shared" ref="G214:P214" si="63">SUM(G215:G217)</f>
        <v>0</v>
      </c>
      <c r="H214" s="1368">
        <f t="shared" si="63"/>
        <v>0</v>
      </c>
      <c r="I214" s="1369">
        <f t="shared" si="63"/>
        <v>0</v>
      </c>
      <c r="J214" s="1367">
        <f t="shared" si="63"/>
        <v>0</v>
      </c>
      <c r="K214" s="1368">
        <f t="shared" si="63"/>
        <v>0</v>
      </c>
      <c r="L214" s="1369">
        <f t="shared" si="63"/>
        <v>0</v>
      </c>
      <c r="M214" s="1370">
        <f t="shared" si="63"/>
        <v>0</v>
      </c>
      <c r="N214" s="1367">
        <f t="shared" si="63"/>
        <v>0</v>
      </c>
      <c r="O214" s="1371">
        <f t="shared" si="63"/>
        <v>0</v>
      </c>
      <c r="P214" s="1371">
        <f t="shared" si="63"/>
        <v>0</v>
      </c>
    </row>
    <row r="215" spans="2:16" x14ac:dyDescent="0.25">
      <c r="B215" s="1372"/>
      <c r="C215" s="1373" t="s">
        <v>1363</v>
      </c>
      <c r="D215" s="1374"/>
      <c r="E215" s="1375"/>
      <c r="F215" s="1376"/>
      <c r="G215" s="1377"/>
      <c r="H215" s="1378"/>
      <c r="I215" s="1379"/>
      <c r="J215" s="1377"/>
      <c r="K215" s="1378"/>
      <c r="L215" s="1379"/>
      <c r="M215" s="1380"/>
      <c r="N215" s="1389"/>
      <c r="O215" s="1390"/>
      <c r="P215" s="1390"/>
    </row>
    <row r="216" spans="2:16" x14ac:dyDescent="0.25">
      <c r="B216" s="1372"/>
      <c r="C216" s="1373" t="s">
        <v>1363</v>
      </c>
      <c r="D216" s="1374"/>
      <c r="E216" s="1375"/>
      <c r="F216" s="1376"/>
      <c r="G216" s="1377"/>
      <c r="H216" s="1378"/>
      <c r="I216" s="1379"/>
      <c r="J216" s="1377"/>
      <c r="K216" s="1378"/>
      <c r="L216" s="1379"/>
      <c r="M216" s="1380"/>
      <c r="N216" s="1389"/>
      <c r="O216" s="1390"/>
      <c r="P216" s="1390"/>
    </row>
    <row r="217" spans="2:16" x14ac:dyDescent="0.25">
      <c r="B217" s="1372"/>
      <c r="C217" s="1373" t="s">
        <v>1363</v>
      </c>
      <c r="D217" s="1374"/>
      <c r="E217" s="1375"/>
      <c r="F217" s="1376"/>
      <c r="G217" s="1377"/>
      <c r="H217" s="1378"/>
      <c r="I217" s="1379"/>
      <c r="J217" s="1377"/>
      <c r="K217" s="1378"/>
      <c r="L217" s="1379"/>
      <c r="M217" s="1380"/>
      <c r="N217" s="1389"/>
      <c r="O217" s="1390"/>
      <c r="P217" s="1390"/>
    </row>
    <row r="218" spans="2:16" x14ac:dyDescent="0.25">
      <c r="B218" s="1394" t="s">
        <v>627</v>
      </c>
      <c r="C218" s="1395" t="s">
        <v>35</v>
      </c>
      <c r="D218" s="1396"/>
      <c r="E218" s="1358"/>
      <c r="F218" s="1359"/>
      <c r="G218" s="1367">
        <f t="shared" ref="G218:P218" si="64">SUM(G219:G221)</f>
        <v>0</v>
      </c>
      <c r="H218" s="1368">
        <f t="shared" si="64"/>
        <v>0</v>
      </c>
      <c r="I218" s="1369">
        <f t="shared" si="64"/>
        <v>0</v>
      </c>
      <c r="J218" s="1367">
        <f t="shared" si="64"/>
        <v>0</v>
      </c>
      <c r="K218" s="1368">
        <f t="shared" si="64"/>
        <v>0</v>
      </c>
      <c r="L218" s="1369">
        <f t="shared" si="64"/>
        <v>0</v>
      </c>
      <c r="M218" s="1370">
        <f t="shared" si="64"/>
        <v>0</v>
      </c>
      <c r="N218" s="1367">
        <f t="shared" si="64"/>
        <v>0</v>
      </c>
      <c r="O218" s="1371">
        <f t="shared" si="64"/>
        <v>0</v>
      </c>
      <c r="P218" s="1371">
        <f t="shared" si="64"/>
        <v>0</v>
      </c>
    </row>
    <row r="219" spans="2:16" x14ac:dyDescent="0.25">
      <c r="B219" s="1372"/>
      <c r="C219" s="1373" t="s">
        <v>1363</v>
      </c>
      <c r="D219" s="1374"/>
      <c r="E219" s="1375"/>
      <c r="F219" s="1376"/>
      <c r="G219" s="1377"/>
      <c r="H219" s="1378"/>
      <c r="I219" s="1379"/>
      <c r="J219" s="1377"/>
      <c r="K219" s="1378"/>
      <c r="L219" s="1379"/>
      <c r="M219" s="1380"/>
      <c r="N219" s="1389"/>
      <c r="O219" s="1390"/>
      <c r="P219" s="1390"/>
    </row>
    <row r="220" spans="2:16" x14ac:dyDescent="0.25">
      <c r="B220" s="1372"/>
      <c r="C220" s="1373" t="s">
        <v>1363</v>
      </c>
      <c r="D220" s="1374"/>
      <c r="E220" s="1375"/>
      <c r="F220" s="1376"/>
      <c r="G220" s="1377"/>
      <c r="H220" s="1378"/>
      <c r="I220" s="1379"/>
      <c r="J220" s="1377"/>
      <c r="K220" s="1378"/>
      <c r="L220" s="1379"/>
      <c r="M220" s="1380"/>
      <c r="N220" s="1389"/>
      <c r="O220" s="1390"/>
      <c r="P220" s="1390"/>
    </row>
    <row r="221" spans="2:16" x14ac:dyDescent="0.25">
      <c r="B221" s="1372"/>
      <c r="C221" s="1373" t="s">
        <v>1363</v>
      </c>
      <c r="D221" s="1374"/>
      <c r="E221" s="1375"/>
      <c r="F221" s="1376"/>
      <c r="G221" s="1377"/>
      <c r="H221" s="1378"/>
      <c r="I221" s="1379"/>
      <c r="J221" s="1377"/>
      <c r="K221" s="1378"/>
      <c r="L221" s="1379"/>
      <c r="M221" s="1380"/>
      <c r="N221" s="1389"/>
      <c r="O221" s="1390"/>
      <c r="P221" s="1390"/>
    </row>
    <row r="222" spans="2:16" x14ac:dyDescent="0.25">
      <c r="B222" s="1391" t="s">
        <v>409</v>
      </c>
      <c r="C222" s="1392" t="s">
        <v>37</v>
      </c>
      <c r="D222" s="1393"/>
      <c r="E222" s="1358"/>
      <c r="F222" s="1359"/>
      <c r="G222" s="1359">
        <f>G223+G239+G227+G231+G235</f>
        <v>0</v>
      </c>
      <c r="H222" s="1385">
        <f t="shared" ref="H222:P222" si="65">H223+H239+H227+H231+H235</f>
        <v>0</v>
      </c>
      <c r="I222" s="1386">
        <f t="shared" si="65"/>
        <v>0</v>
      </c>
      <c r="J222" s="1359">
        <f t="shared" si="65"/>
        <v>0</v>
      </c>
      <c r="K222" s="1385">
        <f t="shared" si="65"/>
        <v>0</v>
      </c>
      <c r="L222" s="1386">
        <f t="shared" si="65"/>
        <v>0</v>
      </c>
      <c r="M222" s="1360">
        <f t="shared" si="65"/>
        <v>0</v>
      </c>
      <c r="N222" s="1397">
        <f t="shared" si="65"/>
        <v>0</v>
      </c>
      <c r="O222" s="1386">
        <f t="shared" si="65"/>
        <v>0</v>
      </c>
      <c r="P222" s="1388">
        <f t="shared" si="65"/>
        <v>0</v>
      </c>
    </row>
    <row r="223" spans="2:16" x14ac:dyDescent="0.25">
      <c r="B223" s="1394" t="s">
        <v>410</v>
      </c>
      <c r="C223" s="1395" t="s">
        <v>39</v>
      </c>
      <c r="D223" s="1396"/>
      <c r="E223" s="1358"/>
      <c r="F223" s="1359"/>
      <c r="G223" s="1367">
        <f t="shared" ref="G223:P223" si="66">SUM(G224:G226)</f>
        <v>0</v>
      </c>
      <c r="H223" s="1368">
        <f t="shared" si="66"/>
        <v>0</v>
      </c>
      <c r="I223" s="1369">
        <f t="shared" si="66"/>
        <v>0</v>
      </c>
      <c r="J223" s="1367">
        <f t="shared" si="66"/>
        <v>0</v>
      </c>
      <c r="K223" s="1368">
        <f t="shared" si="66"/>
        <v>0</v>
      </c>
      <c r="L223" s="1369">
        <f t="shared" si="66"/>
        <v>0</v>
      </c>
      <c r="M223" s="1370">
        <f t="shared" si="66"/>
        <v>0</v>
      </c>
      <c r="N223" s="1367">
        <f t="shared" si="66"/>
        <v>0</v>
      </c>
      <c r="O223" s="1371">
        <f t="shared" si="66"/>
        <v>0</v>
      </c>
      <c r="P223" s="1371">
        <f t="shared" si="66"/>
        <v>0</v>
      </c>
    </row>
    <row r="224" spans="2:16" x14ac:dyDescent="0.25">
      <c r="B224" s="1372"/>
      <c r="C224" s="1373" t="s">
        <v>1363</v>
      </c>
      <c r="D224" s="1374"/>
      <c r="E224" s="1375"/>
      <c r="F224" s="1376"/>
      <c r="G224" s="1377"/>
      <c r="H224" s="1378"/>
      <c r="I224" s="1379"/>
      <c r="J224" s="1377"/>
      <c r="K224" s="1378"/>
      <c r="L224" s="1379"/>
      <c r="M224" s="1380"/>
      <c r="N224" s="1377"/>
      <c r="O224" s="1381"/>
      <c r="P224" s="1381"/>
    </row>
    <row r="225" spans="2:16" x14ac:dyDescent="0.25">
      <c r="B225" s="1372"/>
      <c r="C225" s="1373" t="s">
        <v>1363</v>
      </c>
      <c r="D225" s="1374"/>
      <c r="E225" s="1375"/>
      <c r="F225" s="1376"/>
      <c r="G225" s="1377"/>
      <c r="H225" s="1378"/>
      <c r="I225" s="1379"/>
      <c r="J225" s="1377"/>
      <c r="K225" s="1378"/>
      <c r="L225" s="1379"/>
      <c r="M225" s="1380"/>
      <c r="N225" s="1377"/>
      <c r="O225" s="1381"/>
      <c r="P225" s="1381"/>
    </row>
    <row r="226" spans="2:16" x14ac:dyDescent="0.25">
      <c r="B226" s="1372"/>
      <c r="C226" s="1373" t="s">
        <v>1363</v>
      </c>
      <c r="D226" s="1374"/>
      <c r="E226" s="1375"/>
      <c r="F226" s="1376"/>
      <c r="G226" s="1377"/>
      <c r="H226" s="1378"/>
      <c r="I226" s="1379"/>
      <c r="J226" s="1377"/>
      <c r="K226" s="1378"/>
      <c r="L226" s="1379"/>
      <c r="M226" s="1380"/>
      <c r="N226" s="1377"/>
      <c r="O226" s="1381"/>
      <c r="P226" s="1381"/>
    </row>
    <row r="227" spans="2:16" x14ac:dyDescent="0.25">
      <c r="B227" s="1394" t="s">
        <v>411</v>
      </c>
      <c r="C227" s="1395" t="s">
        <v>42</v>
      </c>
      <c r="D227" s="1396"/>
      <c r="E227" s="1358"/>
      <c r="F227" s="1359"/>
      <c r="G227" s="1367">
        <f t="shared" ref="G227:P227" si="67">SUM(G228:G230)</f>
        <v>0</v>
      </c>
      <c r="H227" s="1368">
        <f t="shared" si="67"/>
        <v>0</v>
      </c>
      <c r="I227" s="1369">
        <f t="shared" si="67"/>
        <v>0</v>
      </c>
      <c r="J227" s="1367">
        <f t="shared" si="67"/>
        <v>0</v>
      </c>
      <c r="K227" s="1368">
        <f t="shared" si="67"/>
        <v>0</v>
      </c>
      <c r="L227" s="1369">
        <f t="shared" si="67"/>
        <v>0</v>
      </c>
      <c r="M227" s="1370">
        <f t="shared" si="67"/>
        <v>0</v>
      </c>
      <c r="N227" s="1367">
        <f t="shared" si="67"/>
        <v>0</v>
      </c>
      <c r="O227" s="1371">
        <f t="shared" si="67"/>
        <v>0</v>
      </c>
      <c r="P227" s="1371">
        <f t="shared" si="67"/>
        <v>0</v>
      </c>
    </row>
    <row r="228" spans="2:16" x14ac:dyDescent="0.25">
      <c r="B228" s="1372"/>
      <c r="C228" s="1373" t="s">
        <v>1363</v>
      </c>
      <c r="D228" s="1374"/>
      <c r="E228" s="1375"/>
      <c r="F228" s="1376"/>
      <c r="G228" s="1377"/>
      <c r="H228" s="1378"/>
      <c r="I228" s="1379"/>
      <c r="J228" s="1377"/>
      <c r="K228" s="1378"/>
      <c r="L228" s="1379"/>
      <c r="M228" s="1380"/>
      <c r="N228" s="1377"/>
      <c r="O228" s="1381"/>
      <c r="P228" s="1381"/>
    </row>
    <row r="229" spans="2:16" x14ac:dyDescent="0.25">
      <c r="B229" s="1372"/>
      <c r="C229" s="1373" t="s">
        <v>1363</v>
      </c>
      <c r="D229" s="1374"/>
      <c r="E229" s="1375"/>
      <c r="F229" s="1376"/>
      <c r="G229" s="1377"/>
      <c r="H229" s="1378"/>
      <c r="I229" s="1379"/>
      <c r="J229" s="1377"/>
      <c r="K229" s="1378"/>
      <c r="L229" s="1379"/>
      <c r="M229" s="1380"/>
      <c r="N229" s="1377"/>
      <c r="O229" s="1381"/>
      <c r="P229" s="1381"/>
    </row>
    <row r="230" spans="2:16" x14ac:dyDescent="0.25">
      <c r="B230" s="1372"/>
      <c r="C230" s="1373" t="s">
        <v>1363</v>
      </c>
      <c r="D230" s="1374"/>
      <c r="E230" s="1375"/>
      <c r="F230" s="1376"/>
      <c r="G230" s="1377"/>
      <c r="H230" s="1378"/>
      <c r="I230" s="1379"/>
      <c r="J230" s="1377"/>
      <c r="K230" s="1378"/>
      <c r="L230" s="1379"/>
      <c r="M230" s="1380"/>
      <c r="N230" s="1377"/>
      <c r="O230" s="1381"/>
      <c r="P230" s="1381"/>
    </row>
    <row r="231" spans="2:16" ht="30.75" customHeight="1" x14ac:dyDescent="0.25">
      <c r="B231" s="1394" t="s">
        <v>412</v>
      </c>
      <c r="C231" s="1395" t="s">
        <v>45</v>
      </c>
      <c r="D231" s="1396"/>
      <c r="E231" s="1358"/>
      <c r="F231" s="1359"/>
      <c r="G231" s="1367">
        <f t="shared" ref="G231:P231" si="68">SUM(G232:G234)</f>
        <v>0</v>
      </c>
      <c r="H231" s="1368">
        <f t="shared" si="68"/>
        <v>0</v>
      </c>
      <c r="I231" s="1369">
        <f t="shared" si="68"/>
        <v>0</v>
      </c>
      <c r="J231" s="1367">
        <f t="shared" si="68"/>
        <v>0</v>
      </c>
      <c r="K231" s="1368">
        <f t="shared" si="68"/>
        <v>0</v>
      </c>
      <c r="L231" s="1369">
        <f t="shared" si="68"/>
        <v>0</v>
      </c>
      <c r="M231" s="1370">
        <f t="shared" si="68"/>
        <v>0</v>
      </c>
      <c r="N231" s="1367">
        <f t="shared" si="68"/>
        <v>0</v>
      </c>
      <c r="O231" s="1371">
        <f t="shared" si="68"/>
        <v>0</v>
      </c>
      <c r="P231" s="1371">
        <f t="shared" si="68"/>
        <v>0</v>
      </c>
    </row>
    <row r="232" spans="2:16" x14ac:dyDescent="0.25">
      <c r="B232" s="1372"/>
      <c r="C232" s="1373" t="s">
        <v>1363</v>
      </c>
      <c r="D232" s="1374"/>
      <c r="E232" s="1375"/>
      <c r="F232" s="1376"/>
      <c r="G232" s="1377"/>
      <c r="H232" s="1378"/>
      <c r="I232" s="1379"/>
      <c r="J232" s="1377"/>
      <c r="K232" s="1378"/>
      <c r="L232" s="1379"/>
      <c r="M232" s="1380"/>
      <c r="N232" s="1377"/>
      <c r="O232" s="1381"/>
      <c r="P232" s="1381"/>
    </row>
    <row r="233" spans="2:16" x14ac:dyDescent="0.25">
      <c r="B233" s="1372"/>
      <c r="C233" s="1373" t="s">
        <v>1363</v>
      </c>
      <c r="D233" s="1374"/>
      <c r="E233" s="1375"/>
      <c r="F233" s="1376"/>
      <c r="G233" s="1377"/>
      <c r="H233" s="1378"/>
      <c r="I233" s="1379"/>
      <c r="J233" s="1377"/>
      <c r="K233" s="1378"/>
      <c r="L233" s="1379"/>
      <c r="M233" s="1380"/>
      <c r="N233" s="1377"/>
      <c r="O233" s="1381"/>
      <c r="P233" s="1381"/>
    </row>
    <row r="234" spans="2:16" x14ac:dyDescent="0.25">
      <c r="B234" s="1372"/>
      <c r="C234" s="1373" t="s">
        <v>1363</v>
      </c>
      <c r="D234" s="1374"/>
      <c r="E234" s="1375"/>
      <c r="F234" s="1376"/>
      <c r="G234" s="1377"/>
      <c r="H234" s="1378"/>
      <c r="I234" s="1379"/>
      <c r="J234" s="1377"/>
      <c r="K234" s="1378"/>
      <c r="L234" s="1379"/>
      <c r="M234" s="1380"/>
      <c r="N234" s="1377"/>
      <c r="O234" s="1381"/>
      <c r="P234" s="1381"/>
    </row>
    <row r="235" spans="2:16" ht="26.25" x14ac:dyDescent="0.25">
      <c r="B235" s="1394" t="s">
        <v>413</v>
      </c>
      <c r="C235" s="1395" t="s">
        <v>47</v>
      </c>
      <c r="D235" s="1396"/>
      <c r="E235" s="1358"/>
      <c r="F235" s="1359"/>
      <c r="G235" s="1367">
        <f t="shared" ref="G235:P235" si="69">SUM(G236:G238)</f>
        <v>0</v>
      </c>
      <c r="H235" s="1368">
        <f t="shared" si="69"/>
        <v>0</v>
      </c>
      <c r="I235" s="1369">
        <f t="shared" si="69"/>
        <v>0</v>
      </c>
      <c r="J235" s="1367">
        <f t="shared" si="69"/>
        <v>0</v>
      </c>
      <c r="K235" s="1368">
        <f t="shared" si="69"/>
        <v>0</v>
      </c>
      <c r="L235" s="1369">
        <f t="shared" si="69"/>
        <v>0</v>
      </c>
      <c r="M235" s="1370">
        <f t="shared" si="69"/>
        <v>0</v>
      </c>
      <c r="N235" s="1367">
        <f t="shared" si="69"/>
        <v>0</v>
      </c>
      <c r="O235" s="1371">
        <f t="shared" si="69"/>
        <v>0</v>
      </c>
      <c r="P235" s="1371">
        <f t="shared" si="69"/>
        <v>0</v>
      </c>
    </row>
    <row r="236" spans="2:16" x14ac:dyDescent="0.25">
      <c r="B236" s="1372"/>
      <c r="C236" s="1373" t="s">
        <v>1363</v>
      </c>
      <c r="D236" s="1374"/>
      <c r="E236" s="1375"/>
      <c r="F236" s="1376"/>
      <c r="G236" s="1377"/>
      <c r="H236" s="1378"/>
      <c r="I236" s="1379"/>
      <c r="J236" s="1377"/>
      <c r="K236" s="1378"/>
      <c r="L236" s="1379"/>
      <c r="M236" s="1380"/>
      <c r="N236" s="1377"/>
      <c r="O236" s="1381"/>
      <c r="P236" s="1381"/>
    </row>
    <row r="237" spans="2:16" x14ac:dyDescent="0.25">
      <c r="B237" s="1372"/>
      <c r="C237" s="1373" t="s">
        <v>1363</v>
      </c>
      <c r="D237" s="1374"/>
      <c r="E237" s="1375"/>
      <c r="F237" s="1376"/>
      <c r="G237" s="1377"/>
      <c r="H237" s="1378"/>
      <c r="I237" s="1379"/>
      <c r="J237" s="1377"/>
      <c r="K237" s="1378"/>
      <c r="L237" s="1379"/>
      <c r="M237" s="1380"/>
      <c r="N237" s="1377"/>
      <c r="O237" s="1381"/>
      <c r="P237" s="1381"/>
    </row>
    <row r="238" spans="2:16" x14ac:dyDescent="0.25">
      <c r="B238" s="1372"/>
      <c r="C238" s="1373" t="s">
        <v>1363</v>
      </c>
      <c r="D238" s="1374"/>
      <c r="E238" s="1375"/>
      <c r="F238" s="1376"/>
      <c r="G238" s="1377"/>
      <c r="H238" s="1378"/>
      <c r="I238" s="1379"/>
      <c r="J238" s="1377"/>
      <c r="K238" s="1378"/>
      <c r="L238" s="1379"/>
      <c r="M238" s="1380"/>
      <c r="N238" s="1377"/>
      <c r="O238" s="1381"/>
      <c r="P238" s="1381"/>
    </row>
    <row r="239" spans="2:16" ht="26.25" x14ac:dyDescent="0.25">
      <c r="B239" s="1394" t="s">
        <v>414</v>
      </c>
      <c r="C239" s="1399" t="s">
        <v>608</v>
      </c>
      <c r="D239" s="1400"/>
      <c r="E239" s="1358"/>
      <c r="F239" s="1359"/>
      <c r="G239" s="1367">
        <f t="shared" ref="G239:P239" si="70">SUM(G240:G242)</f>
        <v>0</v>
      </c>
      <c r="H239" s="1368">
        <f t="shared" si="70"/>
        <v>0</v>
      </c>
      <c r="I239" s="1369">
        <f t="shared" si="70"/>
        <v>0</v>
      </c>
      <c r="J239" s="1367">
        <f t="shared" si="70"/>
        <v>0</v>
      </c>
      <c r="K239" s="1368">
        <f t="shared" si="70"/>
        <v>0</v>
      </c>
      <c r="L239" s="1369">
        <f t="shared" si="70"/>
        <v>0</v>
      </c>
      <c r="M239" s="1370">
        <f t="shared" si="70"/>
        <v>0</v>
      </c>
      <c r="N239" s="1367">
        <f t="shared" si="70"/>
        <v>0</v>
      </c>
      <c r="O239" s="1371">
        <f t="shared" si="70"/>
        <v>0</v>
      </c>
      <c r="P239" s="1371">
        <f t="shared" si="70"/>
        <v>0</v>
      </c>
    </row>
    <row r="240" spans="2:16" x14ac:dyDescent="0.25">
      <c r="B240" s="1372"/>
      <c r="C240" s="1373" t="s">
        <v>1363</v>
      </c>
      <c r="D240" s="1374"/>
      <c r="E240" s="1375"/>
      <c r="F240" s="1376"/>
      <c r="G240" s="1377"/>
      <c r="H240" s="1378"/>
      <c r="I240" s="1379"/>
      <c r="J240" s="1377"/>
      <c r="K240" s="1378"/>
      <c r="L240" s="1379"/>
      <c r="M240" s="1380"/>
      <c r="N240" s="1377"/>
      <c r="O240" s="1381"/>
      <c r="P240" s="1381"/>
    </row>
    <row r="241" spans="2:16" x14ac:dyDescent="0.25">
      <c r="B241" s="1372"/>
      <c r="C241" s="1373" t="s">
        <v>1363</v>
      </c>
      <c r="D241" s="1374"/>
      <c r="E241" s="1375"/>
      <c r="F241" s="1376"/>
      <c r="G241" s="1377"/>
      <c r="H241" s="1378"/>
      <c r="I241" s="1379"/>
      <c r="J241" s="1377"/>
      <c r="K241" s="1378"/>
      <c r="L241" s="1379"/>
      <c r="M241" s="1380"/>
      <c r="N241" s="1377"/>
      <c r="O241" s="1381"/>
      <c r="P241" s="1381"/>
    </row>
    <row r="242" spans="2:16" x14ac:dyDescent="0.25">
      <c r="B242" s="1372"/>
      <c r="C242" s="1373" t="s">
        <v>1363</v>
      </c>
      <c r="D242" s="1374"/>
      <c r="E242" s="1375"/>
      <c r="F242" s="1376"/>
      <c r="G242" s="1377"/>
      <c r="H242" s="1378"/>
      <c r="I242" s="1379"/>
      <c r="J242" s="1377"/>
      <c r="K242" s="1378"/>
      <c r="L242" s="1379"/>
      <c r="M242" s="1380"/>
      <c r="N242" s="1377"/>
      <c r="O242" s="1381"/>
      <c r="P242" s="1381"/>
    </row>
    <row r="243" spans="2:16" x14ac:dyDescent="0.25">
      <c r="B243" s="1391" t="s">
        <v>415</v>
      </c>
      <c r="C243" s="1392" t="s">
        <v>53</v>
      </c>
      <c r="D243" s="1403"/>
      <c r="E243" s="1405"/>
      <c r="F243" s="1388"/>
      <c r="G243" s="1397">
        <f>G244+G248</f>
        <v>0</v>
      </c>
      <c r="H243" s="1385">
        <f t="shared" ref="H243:P243" si="71">H244+H248</f>
        <v>0</v>
      </c>
      <c r="I243" s="1387">
        <f t="shared" si="71"/>
        <v>0</v>
      </c>
      <c r="J243" s="1397">
        <f t="shared" si="71"/>
        <v>0</v>
      </c>
      <c r="K243" s="1385">
        <f t="shared" si="71"/>
        <v>0</v>
      </c>
      <c r="L243" s="1387">
        <f t="shared" si="71"/>
        <v>0</v>
      </c>
      <c r="M243" s="1404">
        <f t="shared" si="71"/>
        <v>0</v>
      </c>
      <c r="N243" s="1397">
        <f t="shared" si="71"/>
        <v>0</v>
      </c>
      <c r="O243" s="1406">
        <f t="shared" si="71"/>
        <v>0</v>
      </c>
      <c r="P243" s="1406">
        <f t="shared" si="71"/>
        <v>0</v>
      </c>
    </row>
    <row r="244" spans="2:16" x14ac:dyDescent="0.25">
      <c r="B244" s="1394" t="s">
        <v>628</v>
      </c>
      <c r="C244" s="1395" t="s">
        <v>55</v>
      </c>
      <c r="D244" s="1400"/>
      <c r="E244" s="1405"/>
      <c r="F244" s="1388"/>
      <c r="G244" s="1367">
        <f t="shared" ref="G244:P244" si="72">SUM(G245:G247)</f>
        <v>0</v>
      </c>
      <c r="H244" s="1368">
        <f t="shared" si="72"/>
        <v>0</v>
      </c>
      <c r="I244" s="1369">
        <f t="shared" si="72"/>
        <v>0</v>
      </c>
      <c r="J244" s="1367">
        <f t="shared" si="72"/>
        <v>0</v>
      </c>
      <c r="K244" s="1368">
        <f t="shared" si="72"/>
        <v>0</v>
      </c>
      <c r="L244" s="1369">
        <f t="shared" si="72"/>
        <v>0</v>
      </c>
      <c r="M244" s="1370">
        <f t="shared" si="72"/>
        <v>0</v>
      </c>
      <c r="N244" s="1367">
        <f t="shared" si="72"/>
        <v>0</v>
      </c>
      <c r="O244" s="1371">
        <f t="shared" si="72"/>
        <v>0</v>
      </c>
      <c r="P244" s="1371">
        <f t="shared" si="72"/>
        <v>0</v>
      </c>
    </row>
    <row r="245" spans="2:16" x14ac:dyDescent="0.25">
      <c r="B245" s="1372"/>
      <c r="C245" s="1373" t="s">
        <v>1363</v>
      </c>
      <c r="D245" s="1374"/>
      <c r="E245" s="1375"/>
      <c r="F245" s="1376"/>
      <c r="G245" s="1412"/>
      <c r="H245" s="1413"/>
      <c r="I245" s="1414"/>
      <c r="J245" s="1412"/>
      <c r="K245" s="1413"/>
      <c r="L245" s="1414"/>
      <c r="M245" s="1415"/>
      <c r="N245" s="1412"/>
      <c r="O245" s="1416"/>
      <c r="P245" s="1416"/>
    </row>
    <row r="246" spans="2:16" x14ac:dyDescent="0.25">
      <c r="B246" s="1372"/>
      <c r="C246" s="1373" t="s">
        <v>1363</v>
      </c>
      <c r="D246" s="1374"/>
      <c r="E246" s="1410"/>
      <c r="F246" s="1411"/>
      <c r="G246" s="1412"/>
      <c r="H246" s="1413"/>
      <c r="I246" s="1414"/>
      <c r="J246" s="1412"/>
      <c r="K246" s="1413"/>
      <c r="L246" s="1414"/>
      <c r="M246" s="1415"/>
      <c r="N246" s="1412"/>
      <c r="O246" s="1416"/>
      <c r="P246" s="1416"/>
    </row>
    <row r="247" spans="2:16" x14ac:dyDescent="0.25">
      <c r="B247" s="1372"/>
      <c r="C247" s="1373" t="s">
        <v>1363</v>
      </c>
      <c r="D247" s="1374"/>
      <c r="E247" s="1410"/>
      <c r="F247" s="1411"/>
      <c r="G247" s="1417"/>
      <c r="H247" s="1418"/>
      <c r="I247" s="1419"/>
      <c r="J247" s="1417"/>
      <c r="K247" s="1418"/>
      <c r="L247" s="1419"/>
      <c r="M247" s="1420"/>
      <c r="N247" s="1417"/>
      <c r="O247" s="1421"/>
      <c r="P247" s="1421"/>
    </row>
    <row r="248" spans="2:16" ht="26.25" x14ac:dyDescent="0.25">
      <c r="B248" s="1394" t="s">
        <v>629</v>
      </c>
      <c r="C248" s="1395" t="s">
        <v>57</v>
      </c>
      <c r="D248" s="1396"/>
      <c r="E248" s="1404"/>
      <c r="F248" s="1405"/>
      <c r="G248" s="1367">
        <f t="shared" ref="G248:P248" si="73">SUM(G249:G251)</f>
        <v>0</v>
      </c>
      <c r="H248" s="1368">
        <f t="shared" si="73"/>
        <v>0</v>
      </c>
      <c r="I248" s="1369">
        <f t="shared" si="73"/>
        <v>0</v>
      </c>
      <c r="J248" s="1367">
        <f t="shared" si="73"/>
        <v>0</v>
      </c>
      <c r="K248" s="1368">
        <f t="shared" si="73"/>
        <v>0</v>
      </c>
      <c r="L248" s="1369">
        <f t="shared" si="73"/>
        <v>0</v>
      </c>
      <c r="M248" s="1370">
        <f t="shared" si="73"/>
        <v>0</v>
      </c>
      <c r="N248" s="1367">
        <f t="shared" si="73"/>
        <v>0</v>
      </c>
      <c r="O248" s="1371">
        <f t="shared" si="73"/>
        <v>0</v>
      </c>
      <c r="P248" s="1371">
        <f t="shared" si="73"/>
        <v>0</v>
      </c>
    </row>
    <row r="249" spans="2:16" x14ac:dyDescent="0.25">
      <c r="B249" s="1372"/>
      <c r="C249" s="1373" t="s">
        <v>1363</v>
      </c>
      <c r="D249" s="1374"/>
      <c r="E249" s="1375"/>
      <c r="F249" s="1376"/>
      <c r="G249" s="1417"/>
      <c r="H249" s="1418"/>
      <c r="I249" s="1419"/>
      <c r="J249" s="1417"/>
      <c r="K249" s="1418"/>
      <c r="L249" s="1419"/>
      <c r="M249" s="1420"/>
      <c r="N249" s="1417"/>
      <c r="O249" s="1421"/>
      <c r="P249" s="1421"/>
    </row>
    <row r="250" spans="2:16" x14ac:dyDescent="0.25">
      <c r="B250" s="1372"/>
      <c r="C250" s="1373" t="s">
        <v>1363</v>
      </c>
      <c r="D250" s="1374"/>
      <c r="E250" s="1424"/>
      <c r="F250" s="1425"/>
      <c r="G250" s="1417"/>
      <c r="H250" s="1418"/>
      <c r="I250" s="1419"/>
      <c r="J250" s="1417"/>
      <c r="K250" s="1418"/>
      <c r="L250" s="1419"/>
      <c r="M250" s="1420"/>
      <c r="N250" s="1417"/>
      <c r="O250" s="1421"/>
      <c r="P250" s="1421"/>
    </row>
    <row r="251" spans="2:16" x14ac:dyDescent="0.25">
      <c r="B251" s="1372"/>
      <c r="C251" s="1373" t="s">
        <v>1363</v>
      </c>
      <c r="D251" s="1374"/>
      <c r="E251" s="1424"/>
      <c r="F251" s="1425"/>
      <c r="G251" s="1417"/>
      <c r="H251" s="1418"/>
      <c r="I251" s="1419"/>
      <c r="J251" s="1417"/>
      <c r="K251" s="1418"/>
      <c r="L251" s="1419"/>
      <c r="M251" s="1420"/>
      <c r="N251" s="1417"/>
      <c r="O251" s="1421"/>
      <c r="P251" s="1421"/>
    </row>
    <row r="252" spans="2:16" x14ac:dyDescent="0.25">
      <c r="B252" s="1391" t="s">
        <v>416</v>
      </c>
      <c r="C252" s="1392" t="s">
        <v>609</v>
      </c>
      <c r="D252" s="1393"/>
      <c r="E252" s="1404"/>
      <c r="F252" s="1405"/>
      <c r="G252" s="1367">
        <f t="shared" ref="G252:P252" si="74">SUM(G253:G255)</f>
        <v>0</v>
      </c>
      <c r="H252" s="1368">
        <f t="shared" si="74"/>
        <v>0</v>
      </c>
      <c r="I252" s="1369">
        <f t="shared" si="74"/>
        <v>0</v>
      </c>
      <c r="J252" s="1367">
        <f t="shared" si="74"/>
        <v>0</v>
      </c>
      <c r="K252" s="1368">
        <f t="shared" si="74"/>
        <v>0</v>
      </c>
      <c r="L252" s="1369">
        <f t="shared" si="74"/>
        <v>0</v>
      </c>
      <c r="M252" s="1370">
        <f t="shared" si="74"/>
        <v>0</v>
      </c>
      <c r="N252" s="1367">
        <f t="shared" si="74"/>
        <v>0</v>
      </c>
      <c r="O252" s="1371">
        <f t="shared" si="74"/>
        <v>0</v>
      </c>
      <c r="P252" s="1371">
        <f t="shared" si="74"/>
        <v>0</v>
      </c>
    </row>
    <row r="253" spans="2:16" x14ac:dyDescent="0.25">
      <c r="B253" s="1372"/>
      <c r="C253" s="1373" t="s">
        <v>1364</v>
      </c>
      <c r="D253" s="1374"/>
      <c r="E253" s="1431"/>
      <c r="F253" s="1432"/>
      <c r="G253" s="1433"/>
      <c r="H253" s="1434"/>
      <c r="I253" s="1435"/>
      <c r="J253" s="1433"/>
      <c r="K253" s="1434"/>
      <c r="L253" s="1435"/>
      <c r="M253" s="1436"/>
      <c r="N253" s="1433"/>
      <c r="O253" s="1437"/>
      <c r="P253" s="1437"/>
    </row>
    <row r="254" spans="2:16" x14ac:dyDescent="0.25">
      <c r="B254" s="1372"/>
      <c r="C254" s="1373" t="s">
        <v>1364</v>
      </c>
      <c r="D254" s="1374"/>
      <c r="E254" s="1431"/>
      <c r="F254" s="1432"/>
      <c r="G254" s="1433"/>
      <c r="H254" s="1434"/>
      <c r="I254" s="1435"/>
      <c r="J254" s="1433"/>
      <c r="K254" s="1434"/>
      <c r="L254" s="1435"/>
      <c r="M254" s="1436"/>
      <c r="N254" s="1433"/>
      <c r="O254" s="1437"/>
      <c r="P254" s="1437"/>
    </row>
    <row r="255" spans="2:16" x14ac:dyDescent="0.25">
      <c r="B255" s="1438"/>
      <c r="C255" s="1439" t="s">
        <v>1364</v>
      </c>
      <c r="D255" s="1440"/>
      <c r="E255" s="1441"/>
      <c r="F255" s="1442"/>
      <c r="G255" s="1443"/>
      <c r="H255" s="1444"/>
      <c r="I255" s="1445"/>
      <c r="J255" s="1443"/>
      <c r="K255" s="1444"/>
      <c r="L255" s="1445"/>
      <c r="M255" s="1446"/>
      <c r="N255" s="1443"/>
      <c r="O255" s="1447"/>
      <c r="P255" s="1447"/>
    </row>
    <row r="257" spans="2:15" x14ac:dyDescent="0.25">
      <c r="B257" s="1497" t="s">
        <v>1365</v>
      </c>
      <c r="C257" s="1497"/>
      <c r="D257" s="1497"/>
      <c r="E257" s="1497"/>
      <c r="F257" s="1497"/>
      <c r="G257" s="1497"/>
      <c r="H257" s="1497"/>
      <c r="I257" s="1497"/>
      <c r="J257" s="1497"/>
      <c r="K257" s="1497"/>
      <c r="L257" s="1497"/>
      <c r="M257" s="1498"/>
      <c r="N257" s="1498"/>
      <c r="O257" s="1498"/>
    </row>
    <row r="258" spans="2:15" ht="39" customHeight="1" x14ac:dyDescent="0.25">
      <c r="B258" s="1497"/>
      <c r="C258" s="1497"/>
      <c r="D258" s="1497"/>
      <c r="E258" s="1497"/>
      <c r="F258" s="1497"/>
      <c r="G258" s="1497"/>
      <c r="H258" s="1497"/>
      <c r="I258" s="1497"/>
      <c r="J258" s="1497"/>
      <c r="K258" s="1497"/>
      <c r="L258" s="1497"/>
      <c r="M258" s="1498"/>
      <c r="N258" s="1498"/>
      <c r="O258" s="1498"/>
    </row>
    <row r="259" spans="2:15" ht="72" customHeight="1" x14ac:dyDescent="0.25">
      <c r="B259" s="1499" t="s">
        <v>1366</v>
      </c>
      <c r="C259" s="1498"/>
      <c r="D259" s="1498"/>
      <c r="E259" s="1498"/>
      <c r="F259" s="1498"/>
      <c r="G259" s="1498"/>
      <c r="H259" s="1498"/>
      <c r="I259" s="1498"/>
      <c r="J259" s="1498"/>
      <c r="K259" s="1498"/>
      <c r="L259" s="1498"/>
      <c r="M259" s="1498"/>
      <c r="N259" s="1498"/>
      <c r="O259" s="1498"/>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P259"/>
  <sheetViews>
    <sheetView topLeftCell="A130" zoomScale="85" zoomScaleNormal="85" workbookViewId="0"/>
  </sheetViews>
  <sheetFormatPr defaultRowHeight="15" x14ac:dyDescent="0.2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x14ac:dyDescent="0.25">
      <c r="A1" s="6" t="s">
        <v>0</v>
      </c>
      <c r="B1" s="7"/>
      <c r="C1" s="7"/>
      <c r="D1" s="7"/>
      <c r="E1" s="7"/>
      <c r="F1" s="7"/>
      <c r="G1" s="7"/>
      <c r="H1" s="7"/>
      <c r="I1" s="7"/>
      <c r="J1" s="7"/>
      <c r="K1" s="7"/>
      <c r="L1" s="7"/>
      <c r="M1" s="7"/>
      <c r="N1" s="7"/>
      <c r="O1" s="7"/>
      <c r="P1" s="7"/>
    </row>
    <row r="2" spans="1:16" x14ac:dyDescent="0.25">
      <c r="A2" s="6" t="s">
        <v>1</v>
      </c>
      <c r="B2" s="7"/>
      <c r="C2" s="7"/>
      <c r="D2" s="7"/>
      <c r="E2" s="7"/>
      <c r="F2" s="7"/>
      <c r="G2" s="7"/>
      <c r="H2" s="7"/>
      <c r="I2" s="7"/>
      <c r="J2" s="7"/>
      <c r="K2" s="7"/>
      <c r="L2" s="7"/>
      <c r="M2" s="7"/>
      <c r="N2" s="7"/>
      <c r="O2" s="7"/>
      <c r="P2" s="7"/>
    </row>
    <row r="3" spans="1:16" x14ac:dyDescent="0.25">
      <c r="A3" s="7"/>
      <c r="B3" s="7"/>
      <c r="C3" s="7"/>
      <c r="D3" s="7"/>
      <c r="E3" s="7"/>
      <c r="F3" s="7"/>
      <c r="G3" s="7"/>
      <c r="H3" s="7"/>
      <c r="I3" s="7"/>
      <c r="J3" s="7"/>
      <c r="K3" s="7"/>
      <c r="L3" s="7"/>
      <c r="M3" s="7"/>
      <c r="N3" s="7"/>
      <c r="O3" s="7"/>
      <c r="P3" s="7"/>
    </row>
    <row r="4" spans="1:16" x14ac:dyDescent="0.25">
      <c r="A4" s="7"/>
      <c r="B4" s="7"/>
      <c r="C4" s="7"/>
      <c r="D4" s="7"/>
      <c r="E4" s="7"/>
      <c r="F4" s="7"/>
      <c r="G4" s="7"/>
      <c r="H4" s="7"/>
      <c r="I4" s="7"/>
      <c r="J4" s="7"/>
      <c r="K4" s="7"/>
      <c r="L4" s="7"/>
      <c r="M4" s="7"/>
      <c r="N4" s="7"/>
      <c r="O4" s="7"/>
      <c r="P4" s="7"/>
    </row>
    <row r="5" spans="1:16" x14ac:dyDescent="0.25">
      <c r="A5" s="8" t="s">
        <v>1367</v>
      </c>
      <c r="B5" s="7"/>
      <c r="C5" s="7"/>
      <c r="D5" s="7"/>
      <c r="E5" s="7"/>
      <c r="F5" s="7"/>
      <c r="G5" s="7"/>
      <c r="H5" s="7"/>
      <c r="I5" s="7"/>
      <c r="J5" s="7"/>
      <c r="K5" s="7"/>
      <c r="L5" s="7"/>
      <c r="M5" s="7"/>
      <c r="N5" s="7"/>
      <c r="O5" s="7"/>
      <c r="P5" s="7"/>
    </row>
    <row r="6" spans="1:16" x14ac:dyDescent="0.25">
      <c r="A6" s="7"/>
      <c r="B6" s="7"/>
      <c r="C6" s="7"/>
      <c r="D6" s="7"/>
      <c r="E6" s="7"/>
      <c r="F6" s="7"/>
      <c r="G6" s="7"/>
      <c r="H6" s="7"/>
      <c r="I6" s="7"/>
      <c r="J6" s="7"/>
      <c r="K6" s="7"/>
      <c r="L6" s="7"/>
      <c r="M6" s="7"/>
      <c r="N6" s="7"/>
      <c r="O6" s="7"/>
      <c r="P6" s="7"/>
    </row>
    <row r="8" spans="1:16" x14ac:dyDescent="0.25">
      <c r="B8" s="1496" t="s">
        <v>1368</v>
      </c>
      <c r="C8" s="1496"/>
      <c r="D8" s="1496"/>
      <c r="E8" s="1496"/>
      <c r="F8" s="1496"/>
      <c r="G8" s="1496"/>
      <c r="H8" s="1496"/>
      <c r="I8" s="1496"/>
      <c r="J8" s="1496"/>
      <c r="K8" s="1496"/>
      <c r="L8" s="1496"/>
      <c r="M8" s="1496"/>
      <c r="N8" s="1496"/>
      <c r="O8" s="1496"/>
      <c r="P8" s="1496"/>
    </row>
    <row r="9" spans="1:16" ht="154.5" customHeight="1" x14ac:dyDescent="0.25">
      <c r="B9" s="1336" t="s">
        <v>4</v>
      </c>
      <c r="C9" s="1337" t="s">
        <v>1349</v>
      </c>
      <c r="D9" s="1338" t="s">
        <v>1350</v>
      </c>
      <c r="E9" s="1339" t="s">
        <v>1351</v>
      </c>
      <c r="F9" s="1340" t="s">
        <v>1352</v>
      </c>
      <c r="G9" s="1341" t="s">
        <v>1353</v>
      </c>
      <c r="H9" s="1342" t="s">
        <v>1354</v>
      </c>
      <c r="I9" s="1343" t="s">
        <v>1355</v>
      </c>
      <c r="J9" s="1341" t="s">
        <v>1356</v>
      </c>
      <c r="K9" s="1342" t="s">
        <v>1357</v>
      </c>
      <c r="L9" s="1344" t="s">
        <v>1358</v>
      </c>
      <c r="M9" s="1345" t="s">
        <v>1359</v>
      </c>
      <c r="N9" s="1341" t="s">
        <v>1360</v>
      </c>
      <c r="O9" s="1344" t="s">
        <v>1361</v>
      </c>
      <c r="P9" s="1346" t="s">
        <v>1362</v>
      </c>
    </row>
    <row r="10" spans="1:16" x14ac:dyDescent="0.25">
      <c r="B10" s="1347" t="s">
        <v>68</v>
      </c>
      <c r="C10" s="1348" t="s">
        <v>613</v>
      </c>
      <c r="D10" s="1347"/>
      <c r="E10" s="1349"/>
      <c r="F10" s="1350"/>
      <c r="G10" s="1351">
        <f>G11+G24+G49+G58+G79+G88</f>
        <v>0</v>
      </c>
      <c r="H10" s="1352">
        <f t="shared" ref="H10:P10" si="0">H11+H24+H49+H58+H79+H88</f>
        <v>0</v>
      </c>
      <c r="I10" s="1353">
        <f t="shared" si="0"/>
        <v>0</v>
      </c>
      <c r="J10" s="1351">
        <f t="shared" si="0"/>
        <v>0</v>
      </c>
      <c r="K10" s="1352">
        <f t="shared" si="0"/>
        <v>0</v>
      </c>
      <c r="L10" s="1353">
        <f t="shared" si="0"/>
        <v>0</v>
      </c>
      <c r="M10" s="1349">
        <f t="shared" si="0"/>
        <v>0</v>
      </c>
      <c r="N10" s="1351">
        <f t="shared" si="0"/>
        <v>0</v>
      </c>
      <c r="O10" s="1354">
        <f t="shared" si="0"/>
        <v>0</v>
      </c>
      <c r="P10" s="1354">
        <f t="shared" si="0"/>
        <v>0</v>
      </c>
    </row>
    <row r="11" spans="1:16" x14ac:dyDescent="0.25">
      <c r="B11" s="1355" t="s">
        <v>70</v>
      </c>
      <c r="C11" s="1356" t="s">
        <v>8</v>
      </c>
      <c r="D11" s="1357"/>
      <c r="E11" s="1358"/>
      <c r="F11" s="1359"/>
      <c r="G11" s="1360">
        <f t="shared" ref="G11:P11" si="1">G12+G16+G20</f>
        <v>0</v>
      </c>
      <c r="H11" s="1361">
        <f t="shared" si="1"/>
        <v>0</v>
      </c>
      <c r="I11" s="1362">
        <f t="shared" si="1"/>
        <v>0</v>
      </c>
      <c r="J11" s="1360">
        <f t="shared" si="1"/>
        <v>0</v>
      </c>
      <c r="K11" s="1361">
        <f t="shared" si="1"/>
        <v>0</v>
      </c>
      <c r="L11" s="1362">
        <f t="shared" si="1"/>
        <v>0</v>
      </c>
      <c r="M11" s="1358">
        <f t="shared" si="1"/>
        <v>0</v>
      </c>
      <c r="N11" s="1360">
        <f t="shared" si="1"/>
        <v>0</v>
      </c>
      <c r="O11" s="1363">
        <f t="shared" si="1"/>
        <v>0</v>
      </c>
      <c r="P11" s="1363">
        <f t="shared" si="1"/>
        <v>0</v>
      </c>
    </row>
    <row r="12" spans="1:16" x14ac:dyDescent="0.25">
      <c r="B12" s="1364" t="s">
        <v>72</v>
      </c>
      <c r="C12" s="1365" t="s">
        <v>10</v>
      </c>
      <c r="D12" s="1366"/>
      <c r="E12" s="1358"/>
      <c r="F12" s="1359"/>
      <c r="G12" s="1367">
        <f t="shared" ref="G12:P12" si="2">SUM(G13:G15)</f>
        <v>0</v>
      </c>
      <c r="H12" s="1368">
        <f t="shared" si="2"/>
        <v>0</v>
      </c>
      <c r="I12" s="1369">
        <f t="shared" si="2"/>
        <v>0</v>
      </c>
      <c r="J12" s="1367">
        <f t="shared" si="2"/>
        <v>0</v>
      </c>
      <c r="K12" s="1368">
        <f t="shared" si="2"/>
        <v>0</v>
      </c>
      <c r="L12" s="1369">
        <f t="shared" si="2"/>
        <v>0</v>
      </c>
      <c r="M12" s="1370">
        <f t="shared" si="2"/>
        <v>0</v>
      </c>
      <c r="N12" s="1367">
        <f t="shared" si="2"/>
        <v>0</v>
      </c>
      <c r="O12" s="1371">
        <f t="shared" si="2"/>
        <v>0</v>
      </c>
      <c r="P12" s="1371">
        <f t="shared" si="2"/>
        <v>0</v>
      </c>
    </row>
    <row r="13" spans="1:16" x14ac:dyDescent="0.25">
      <c r="B13" s="1372"/>
      <c r="C13" s="1373" t="s">
        <v>1363</v>
      </c>
      <c r="D13" s="1374"/>
      <c r="E13" s="1375"/>
      <c r="F13" s="1376"/>
      <c r="G13" s="1377"/>
      <c r="H13" s="1378"/>
      <c r="I13" s="1379"/>
      <c r="J13" s="1377"/>
      <c r="K13" s="1378"/>
      <c r="L13" s="1379"/>
      <c r="M13" s="1380"/>
      <c r="N13" s="1377"/>
      <c r="O13" s="1381"/>
      <c r="P13" s="1381"/>
    </row>
    <row r="14" spans="1:16" x14ac:dyDescent="0.25">
      <c r="B14" s="1372"/>
      <c r="C14" s="1373" t="s">
        <v>1363</v>
      </c>
      <c r="D14" s="1374"/>
      <c r="E14" s="1375"/>
      <c r="F14" s="1376"/>
      <c r="G14" s="1377"/>
      <c r="H14" s="1378"/>
      <c r="I14" s="1379"/>
      <c r="J14" s="1377"/>
      <c r="K14" s="1378"/>
      <c r="L14" s="1379"/>
      <c r="M14" s="1380"/>
      <c r="N14" s="1377"/>
      <c r="O14" s="1381"/>
      <c r="P14" s="1381"/>
    </row>
    <row r="15" spans="1:16" x14ac:dyDescent="0.25">
      <c r="B15" s="1372"/>
      <c r="C15" s="1373" t="s">
        <v>1363</v>
      </c>
      <c r="D15" s="1374"/>
      <c r="E15" s="1375"/>
      <c r="F15" s="1376"/>
      <c r="G15" s="1377"/>
      <c r="H15" s="1378"/>
      <c r="I15" s="1379"/>
      <c r="J15" s="1377"/>
      <c r="K15" s="1378"/>
      <c r="L15" s="1379"/>
      <c r="M15" s="1380"/>
      <c r="N15" s="1377"/>
      <c r="O15" s="1381"/>
      <c r="P15" s="1381"/>
    </row>
    <row r="16" spans="1:16" x14ac:dyDescent="0.25">
      <c r="B16" s="1364" t="s">
        <v>74</v>
      </c>
      <c r="C16" s="1365" t="s">
        <v>11</v>
      </c>
      <c r="D16" s="1366"/>
      <c r="E16" s="1358"/>
      <c r="F16" s="1359"/>
      <c r="G16" s="1367">
        <f t="shared" ref="G16:P16" si="3">SUM(G17:G19)</f>
        <v>0</v>
      </c>
      <c r="H16" s="1368">
        <f t="shared" si="3"/>
        <v>0</v>
      </c>
      <c r="I16" s="1369">
        <f t="shared" si="3"/>
        <v>0</v>
      </c>
      <c r="J16" s="1367">
        <f t="shared" si="3"/>
        <v>0</v>
      </c>
      <c r="K16" s="1368">
        <f t="shared" si="3"/>
        <v>0</v>
      </c>
      <c r="L16" s="1369">
        <f t="shared" si="3"/>
        <v>0</v>
      </c>
      <c r="M16" s="1370">
        <f t="shared" si="3"/>
        <v>0</v>
      </c>
      <c r="N16" s="1367">
        <f t="shared" si="3"/>
        <v>0</v>
      </c>
      <c r="O16" s="1371">
        <f t="shared" si="3"/>
        <v>0</v>
      </c>
      <c r="P16" s="1371">
        <f t="shared" si="3"/>
        <v>0</v>
      </c>
    </row>
    <row r="17" spans="2:16" x14ac:dyDescent="0.25">
      <c r="B17" s="1372"/>
      <c r="C17" s="1373" t="s">
        <v>1363</v>
      </c>
      <c r="D17" s="1374"/>
      <c r="E17" s="1375"/>
      <c r="F17" s="1376"/>
      <c r="G17" s="1377"/>
      <c r="H17" s="1378"/>
      <c r="I17" s="1379"/>
      <c r="J17" s="1377"/>
      <c r="K17" s="1378"/>
      <c r="L17" s="1379"/>
      <c r="M17" s="1380"/>
      <c r="N17" s="1377"/>
      <c r="O17" s="1381"/>
      <c r="P17" s="1381"/>
    </row>
    <row r="18" spans="2:16" x14ac:dyDescent="0.25">
      <c r="B18" s="1372"/>
      <c r="C18" s="1373" t="s">
        <v>1363</v>
      </c>
      <c r="D18" s="1374"/>
      <c r="E18" s="1375"/>
      <c r="F18" s="1376"/>
      <c r="G18" s="1377"/>
      <c r="H18" s="1378"/>
      <c r="I18" s="1379"/>
      <c r="J18" s="1377"/>
      <c r="K18" s="1378"/>
      <c r="L18" s="1379"/>
      <c r="M18" s="1380"/>
      <c r="N18" s="1377"/>
      <c r="O18" s="1381"/>
      <c r="P18" s="1381"/>
    </row>
    <row r="19" spans="2:16" x14ac:dyDescent="0.25">
      <c r="B19" s="1372"/>
      <c r="C19" s="1373" t="s">
        <v>1363</v>
      </c>
      <c r="D19" s="1374"/>
      <c r="E19" s="1375"/>
      <c r="F19" s="1376"/>
      <c r="G19" s="1377"/>
      <c r="H19" s="1378"/>
      <c r="I19" s="1379"/>
      <c r="J19" s="1377"/>
      <c r="K19" s="1378"/>
      <c r="L19" s="1379"/>
      <c r="M19" s="1380"/>
      <c r="N19" s="1377"/>
      <c r="O19" s="1381"/>
      <c r="P19" s="1381"/>
    </row>
    <row r="20" spans="2:16" x14ac:dyDescent="0.25">
      <c r="B20" s="1364" t="s">
        <v>597</v>
      </c>
      <c r="C20" s="1365" t="s">
        <v>13</v>
      </c>
      <c r="D20" s="1366"/>
      <c r="E20" s="1358"/>
      <c r="F20" s="1359"/>
      <c r="G20" s="1367">
        <f t="shared" ref="G20:P20" si="4">SUM(G21:G23)</f>
        <v>0</v>
      </c>
      <c r="H20" s="1368">
        <f t="shared" si="4"/>
        <v>0</v>
      </c>
      <c r="I20" s="1369">
        <f t="shared" si="4"/>
        <v>0</v>
      </c>
      <c r="J20" s="1367">
        <f t="shared" si="4"/>
        <v>0</v>
      </c>
      <c r="K20" s="1368">
        <f t="shared" si="4"/>
        <v>0</v>
      </c>
      <c r="L20" s="1369">
        <f t="shared" si="4"/>
        <v>0</v>
      </c>
      <c r="M20" s="1370">
        <f t="shared" si="4"/>
        <v>0</v>
      </c>
      <c r="N20" s="1367">
        <f t="shared" si="4"/>
        <v>0</v>
      </c>
      <c r="O20" s="1371">
        <f t="shared" si="4"/>
        <v>0</v>
      </c>
      <c r="P20" s="1371">
        <f t="shared" si="4"/>
        <v>0</v>
      </c>
    </row>
    <row r="21" spans="2:16" x14ac:dyDescent="0.25">
      <c r="B21" s="1372"/>
      <c r="C21" s="1373" t="s">
        <v>1363</v>
      </c>
      <c r="D21" s="1374"/>
      <c r="E21" s="1375"/>
      <c r="F21" s="1376"/>
      <c r="G21" s="1377"/>
      <c r="H21" s="1378"/>
      <c r="I21" s="1379"/>
      <c r="J21" s="1377"/>
      <c r="K21" s="1378"/>
      <c r="L21" s="1379"/>
      <c r="M21" s="1380"/>
      <c r="N21" s="1377"/>
      <c r="O21" s="1381"/>
      <c r="P21" s="1381"/>
    </row>
    <row r="22" spans="2:16" x14ac:dyDescent="0.25">
      <c r="B22" s="1372"/>
      <c r="C22" s="1373" t="s">
        <v>1363</v>
      </c>
      <c r="D22" s="1374"/>
      <c r="E22" s="1375"/>
      <c r="F22" s="1376"/>
      <c r="G22" s="1377"/>
      <c r="H22" s="1378"/>
      <c r="I22" s="1379"/>
      <c r="J22" s="1377"/>
      <c r="K22" s="1378"/>
      <c r="L22" s="1379"/>
      <c r="M22" s="1380"/>
      <c r="N22" s="1377"/>
      <c r="O22" s="1381"/>
      <c r="P22" s="1381"/>
    </row>
    <row r="23" spans="2:16" x14ac:dyDescent="0.25">
      <c r="B23" s="1372"/>
      <c r="C23" s="1373" t="s">
        <v>1363</v>
      </c>
      <c r="D23" s="1374"/>
      <c r="E23" s="1375"/>
      <c r="F23" s="1376"/>
      <c r="G23" s="1377"/>
      <c r="H23" s="1378"/>
      <c r="I23" s="1379"/>
      <c r="J23" s="1377"/>
      <c r="K23" s="1378"/>
      <c r="L23" s="1379"/>
      <c r="M23" s="1380"/>
      <c r="N23" s="1377"/>
      <c r="O23" s="1381"/>
      <c r="P23" s="1381"/>
    </row>
    <row r="24" spans="2:16" x14ac:dyDescent="0.25">
      <c r="B24" s="1382" t="s">
        <v>76</v>
      </c>
      <c r="C24" s="1383" t="s">
        <v>15</v>
      </c>
      <c r="D24" s="1384"/>
      <c r="E24" s="1358"/>
      <c r="F24" s="1359"/>
      <c r="G24" s="1359">
        <f>G25+G29+G33+G45+G37+G41</f>
        <v>0</v>
      </c>
      <c r="H24" s="1385">
        <f t="shared" ref="H24:P24" si="5">H25+H29+H33+H45+H37+H41</f>
        <v>0</v>
      </c>
      <c r="I24" s="1386">
        <f t="shared" si="5"/>
        <v>0</v>
      </c>
      <c r="J24" s="1359">
        <f t="shared" si="5"/>
        <v>0</v>
      </c>
      <c r="K24" s="1385">
        <f t="shared" si="5"/>
        <v>0</v>
      </c>
      <c r="L24" s="1386">
        <f t="shared" si="5"/>
        <v>0</v>
      </c>
      <c r="M24" s="1360">
        <f t="shared" si="5"/>
        <v>0</v>
      </c>
      <c r="N24" s="1359">
        <f t="shared" si="5"/>
        <v>0</v>
      </c>
      <c r="O24" s="1387">
        <f t="shared" si="5"/>
        <v>0</v>
      </c>
      <c r="P24" s="1388">
        <f t="shared" si="5"/>
        <v>0</v>
      </c>
    </row>
    <row r="25" spans="2:16" x14ac:dyDescent="0.25">
      <c r="B25" s="1364" t="s">
        <v>78</v>
      </c>
      <c r="C25" s="1365" t="s">
        <v>17</v>
      </c>
      <c r="D25" s="1366"/>
      <c r="E25" s="1358"/>
      <c r="F25" s="1359"/>
      <c r="G25" s="1367">
        <f t="shared" ref="G25:P25" si="6">SUM(G26:G28)</f>
        <v>0</v>
      </c>
      <c r="H25" s="1368">
        <f t="shared" si="6"/>
        <v>0</v>
      </c>
      <c r="I25" s="1369">
        <f t="shared" si="6"/>
        <v>0</v>
      </c>
      <c r="J25" s="1367">
        <f t="shared" si="6"/>
        <v>0</v>
      </c>
      <c r="K25" s="1368">
        <f t="shared" si="6"/>
        <v>0</v>
      </c>
      <c r="L25" s="1369">
        <f t="shared" si="6"/>
        <v>0</v>
      </c>
      <c r="M25" s="1370">
        <f t="shared" si="6"/>
        <v>0</v>
      </c>
      <c r="N25" s="1367">
        <f t="shared" si="6"/>
        <v>0</v>
      </c>
      <c r="O25" s="1371">
        <f t="shared" si="6"/>
        <v>0</v>
      </c>
      <c r="P25" s="1371">
        <f t="shared" si="6"/>
        <v>0</v>
      </c>
    </row>
    <row r="26" spans="2:16" x14ac:dyDescent="0.25">
      <c r="B26" s="1372"/>
      <c r="C26" s="1373" t="s">
        <v>1363</v>
      </c>
      <c r="D26" s="1374"/>
      <c r="E26" s="1375"/>
      <c r="F26" s="1376"/>
      <c r="G26" s="1377"/>
      <c r="H26" s="1378"/>
      <c r="I26" s="1379"/>
      <c r="J26" s="1377"/>
      <c r="K26" s="1378"/>
      <c r="L26" s="1379"/>
      <c r="M26" s="1380"/>
      <c r="N26" s="1389"/>
      <c r="O26" s="1390"/>
      <c r="P26" s="1390"/>
    </row>
    <row r="27" spans="2:16" x14ac:dyDescent="0.25">
      <c r="B27" s="1372"/>
      <c r="C27" s="1373" t="s">
        <v>1363</v>
      </c>
      <c r="D27" s="1374"/>
      <c r="E27" s="1375"/>
      <c r="F27" s="1376"/>
      <c r="G27" s="1377"/>
      <c r="H27" s="1378"/>
      <c r="I27" s="1379"/>
      <c r="J27" s="1377"/>
      <c r="K27" s="1378"/>
      <c r="L27" s="1379"/>
      <c r="M27" s="1380"/>
      <c r="N27" s="1389"/>
      <c r="O27" s="1390"/>
      <c r="P27" s="1390"/>
    </row>
    <row r="28" spans="2:16" x14ac:dyDescent="0.25">
      <c r="B28" s="1372"/>
      <c r="C28" s="1373" t="s">
        <v>1363</v>
      </c>
      <c r="D28" s="1374"/>
      <c r="E28" s="1375"/>
      <c r="F28" s="1376"/>
      <c r="G28" s="1377"/>
      <c r="H28" s="1378"/>
      <c r="I28" s="1379"/>
      <c r="J28" s="1377"/>
      <c r="K28" s="1378"/>
      <c r="L28" s="1379"/>
      <c r="M28" s="1380"/>
      <c r="N28" s="1389"/>
      <c r="O28" s="1390"/>
      <c r="P28" s="1390"/>
    </row>
    <row r="29" spans="2:16" x14ac:dyDescent="0.25">
      <c r="B29" s="1364" t="s">
        <v>86</v>
      </c>
      <c r="C29" s="1365" t="s">
        <v>598</v>
      </c>
      <c r="D29" s="1366"/>
      <c r="E29" s="1358"/>
      <c r="F29" s="1359"/>
      <c r="G29" s="1367">
        <f t="shared" ref="G29:P29" si="7">SUM(G30:G32)</f>
        <v>0</v>
      </c>
      <c r="H29" s="1368">
        <f t="shared" si="7"/>
        <v>0</v>
      </c>
      <c r="I29" s="1369">
        <f t="shared" si="7"/>
        <v>0</v>
      </c>
      <c r="J29" s="1367">
        <f t="shared" si="7"/>
        <v>0</v>
      </c>
      <c r="K29" s="1368">
        <f t="shared" si="7"/>
        <v>0</v>
      </c>
      <c r="L29" s="1369">
        <f t="shared" si="7"/>
        <v>0</v>
      </c>
      <c r="M29" s="1370">
        <f t="shared" si="7"/>
        <v>0</v>
      </c>
      <c r="N29" s="1367">
        <f t="shared" si="7"/>
        <v>0</v>
      </c>
      <c r="O29" s="1371">
        <f t="shared" si="7"/>
        <v>0</v>
      </c>
      <c r="P29" s="1371">
        <f t="shared" si="7"/>
        <v>0</v>
      </c>
    </row>
    <row r="30" spans="2:16" x14ac:dyDescent="0.25">
      <c r="B30" s="1372"/>
      <c r="C30" s="1373" t="s">
        <v>1363</v>
      </c>
      <c r="D30" s="1374"/>
      <c r="E30" s="1375"/>
      <c r="F30" s="1376"/>
      <c r="G30" s="1377"/>
      <c r="H30" s="1378"/>
      <c r="I30" s="1379"/>
      <c r="J30" s="1377"/>
      <c r="K30" s="1378"/>
      <c r="L30" s="1379"/>
      <c r="M30" s="1380"/>
      <c r="N30" s="1389"/>
      <c r="O30" s="1390"/>
      <c r="P30" s="1390"/>
    </row>
    <row r="31" spans="2:16" x14ac:dyDescent="0.25">
      <c r="B31" s="1372"/>
      <c r="C31" s="1373" t="s">
        <v>1363</v>
      </c>
      <c r="D31" s="1374"/>
      <c r="E31" s="1375"/>
      <c r="F31" s="1376"/>
      <c r="G31" s="1377"/>
      <c r="H31" s="1378"/>
      <c r="I31" s="1379"/>
      <c r="J31" s="1377"/>
      <c r="K31" s="1378"/>
      <c r="L31" s="1379"/>
      <c r="M31" s="1380"/>
      <c r="N31" s="1389"/>
      <c r="O31" s="1390"/>
      <c r="P31" s="1390"/>
    </row>
    <row r="32" spans="2:16" x14ac:dyDescent="0.25">
      <c r="B32" s="1372"/>
      <c r="C32" s="1373" t="s">
        <v>1363</v>
      </c>
      <c r="D32" s="1374"/>
      <c r="E32" s="1375"/>
      <c r="F32" s="1376"/>
      <c r="G32" s="1377"/>
      <c r="H32" s="1378"/>
      <c r="I32" s="1379"/>
      <c r="J32" s="1377"/>
      <c r="K32" s="1378"/>
      <c r="L32" s="1379"/>
      <c r="M32" s="1380"/>
      <c r="N32" s="1389"/>
      <c r="O32" s="1390"/>
      <c r="P32" s="1390"/>
    </row>
    <row r="33" spans="2:16" x14ac:dyDescent="0.25">
      <c r="B33" s="1364" t="s">
        <v>96</v>
      </c>
      <c r="C33" s="1365" t="s">
        <v>23</v>
      </c>
      <c r="D33" s="1366"/>
      <c r="E33" s="1358"/>
      <c r="F33" s="1359"/>
      <c r="G33" s="1367">
        <f t="shared" ref="G33:P33" si="8">SUM(G34:G36)</f>
        <v>0</v>
      </c>
      <c r="H33" s="1368">
        <f t="shared" si="8"/>
        <v>0</v>
      </c>
      <c r="I33" s="1369">
        <f t="shared" si="8"/>
        <v>0</v>
      </c>
      <c r="J33" s="1367">
        <f t="shared" si="8"/>
        <v>0</v>
      </c>
      <c r="K33" s="1368">
        <f t="shared" si="8"/>
        <v>0</v>
      </c>
      <c r="L33" s="1369">
        <f t="shared" si="8"/>
        <v>0</v>
      </c>
      <c r="M33" s="1370">
        <f t="shared" si="8"/>
        <v>0</v>
      </c>
      <c r="N33" s="1367">
        <f t="shared" si="8"/>
        <v>0</v>
      </c>
      <c r="O33" s="1371">
        <f t="shared" si="8"/>
        <v>0</v>
      </c>
      <c r="P33" s="1371">
        <f t="shared" si="8"/>
        <v>0</v>
      </c>
    </row>
    <row r="34" spans="2:16" x14ac:dyDescent="0.25">
      <c r="B34" s="1372"/>
      <c r="C34" s="1373" t="s">
        <v>1363</v>
      </c>
      <c r="D34" s="1374"/>
      <c r="E34" s="1375"/>
      <c r="F34" s="1376"/>
      <c r="G34" s="1377"/>
      <c r="H34" s="1378"/>
      <c r="I34" s="1379"/>
      <c r="J34" s="1377"/>
      <c r="K34" s="1378"/>
      <c r="L34" s="1379"/>
      <c r="M34" s="1380"/>
      <c r="N34" s="1389"/>
      <c r="O34" s="1390"/>
      <c r="P34" s="1390"/>
    </row>
    <row r="35" spans="2:16" x14ac:dyDescent="0.25">
      <c r="B35" s="1372"/>
      <c r="C35" s="1373" t="s">
        <v>1363</v>
      </c>
      <c r="D35" s="1374"/>
      <c r="E35" s="1375"/>
      <c r="F35" s="1376"/>
      <c r="G35" s="1377"/>
      <c r="H35" s="1378"/>
      <c r="I35" s="1379"/>
      <c r="J35" s="1377"/>
      <c r="K35" s="1378"/>
      <c r="L35" s="1379"/>
      <c r="M35" s="1380"/>
      <c r="N35" s="1389"/>
      <c r="O35" s="1390"/>
      <c r="P35" s="1390"/>
    </row>
    <row r="36" spans="2:16" x14ac:dyDescent="0.25">
      <c r="B36" s="1372"/>
      <c r="C36" s="1373" t="s">
        <v>1363</v>
      </c>
      <c r="D36" s="1374"/>
      <c r="E36" s="1375"/>
      <c r="F36" s="1376"/>
      <c r="G36" s="1377"/>
      <c r="H36" s="1378"/>
      <c r="I36" s="1379"/>
      <c r="J36" s="1377"/>
      <c r="K36" s="1378"/>
      <c r="L36" s="1379"/>
      <c r="M36" s="1380"/>
      <c r="N36" s="1389"/>
      <c r="O36" s="1390"/>
      <c r="P36" s="1390"/>
    </row>
    <row r="37" spans="2:16" x14ac:dyDescent="0.25">
      <c r="B37" s="1364" t="s">
        <v>599</v>
      </c>
      <c r="C37" s="1365" t="s">
        <v>25</v>
      </c>
      <c r="D37" s="1366"/>
      <c r="E37" s="1358"/>
      <c r="F37" s="1359"/>
      <c r="G37" s="1367">
        <f t="shared" ref="G37:P37" si="9">SUM(G38:G40)</f>
        <v>0</v>
      </c>
      <c r="H37" s="1368">
        <f t="shared" si="9"/>
        <v>0</v>
      </c>
      <c r="I37" s="1369">
        <f t="shared" si="9"/>
        <v>0</v>
      </c>
      <c r="J37" s="1367">
        <f t="shared" si="9"/>
        <v>0</v>
      </c>
      <c r="K37" s="1368">
        <f t="shared" si="9"/>
        <v>0</v>
      </c>
      <c r="L37" s="1369">
        <f t="shared" si="9"/>
        <v>0</v>
      </c>
      <c r="M37" s="1370">
        <f t="shared" si="9"/>
        <v>0</v>
      </c>
      <c r="N37" s="1367">
        <f t="shared" si="9"/>
        <v>0</v>
      </c>
      <c r="O37" s="1371">
        <f t="shared" si="9"/>
        <v>0</v>
      </c>
      <c r="P37" s="1371">
        <f t="shared" si="9"/>
        <v>0</v>
      </c>
    </row>
    <row r="38" spans="2:16" x14ac:dyDescent="0.25">
      <c r="B38" s="1372"/>
      <c r="C38" s="1373" t="s">
        <v>1363</v>
      </c>
      <c r="D38" s="1374"/>
      <c r="E38" s="1375"/>
      <c r="F38" s="1376"/>
      <c r="G38" s="1377"/>
      <c r="H38" s="1378"/>
      <c r="I38" s="1379"/>
      <c r="J38" s="1377"/>
      <c r="K38" s="1378"/>
      <c r="L38" s="1379"/>
      <c r="M38" s="1380"/>
      <c r="N38" s="1389"/>
      <c r="O38" s="1390"/>
      <c r="P38" s="1390"/>
    </row>
    <row r="39" spans="2:16" x14ac:dyDescent="0.25">
      <c r="B39" s="1372"/>
      <c r="C39" s="1373" t="s">
        <v>1363</v>
      </c>
      <c r="D39" s="1374"/>
      <c r="E39" s="1375"/>
      <c r="F39" s="1376"/>
      <c r="G39" s="1377"/>
      <c r="H39" s="1378"/>
      <c r="I39" s="1379"/>
      <c r="J39" s="1377"/>
      <c r="K39" s="1378"/>
      <c r="L39" s="1379"/>
      <c r="M39" s="1380"/>
      <c r="N39" s="1389"/>
      <c r="O39" s="1390"/>
      <c r="P39" s="1390"/>
    </row>
    <row r="40" spans="2:16" x14ac:dyDescent="0.25">
      <c r="B40" s="1372"/>
      <c r="C40" s="1373" t="s">
        <v>1363</v>
      </c>
      <c r="D40" s="1374"/>
      <c r="E40" s="1375"/>
      <c r="F40" s="1376"/>
      <c r="G40" s="1377"/>
      <c r="H40" s="1378"/>
      <c r="I40" s="1379"/>
      <c r="J40" s="1377"/>
      <c r="K40" s="1378"/>
      <c r="L40" s="1379"/>
      <c r="M40" s="1380"/>
      <c r="N40" s="1389"/>
      <c r="O40" s="1390"/>
      <c r="P40" s="1390"/>
    </row>
    <row r="41" spans="2:16" x14ac:dyDescent="0.25">
      <c r="B41" s="1364" t="s">
        <v>600</v>
      </c>
      <c r="C41" s="1365" t="s">
        <v>27</v>
      </c>
      <c r="D41" s="1366"/>
      <c r="E41" s="1358"/>
      <c r="F41" s="1359"/>
      <c r="G41" s="1367">
        <f t="shared" ref="G41:P41" si="10">SUM(G42:G44)</f>
        <v>0</v>
      </c>
      <c r="H41" s="1368">
        <f t="shared" si="10"/>
        <v>0</v>
      </c>
      <c r="I41" s="1369">
        <f t="shared" si="10"/>
        <v>0</v>
      </c>
      <c r="J41" s="1367">
        <f t="shared" si="10"/>
        <v>0</v>
      </c>
      <c r="K41" s="1368">
        <f t="shared" si="10"/>
        <v>0</v>
      </c>
      <c r="L41" s="1369">
        <f t="shared" si="10"/>
        <v>0</v>
      </c>
      <c r="M41" s="1370">
        <f t="shared" si="10"/>
        <v>0</v>
      </c>
      <c r="N41" s="1367">
        <f t="shared" si="10"/>
        <v>0</v>
      </c>
      <c r="O41" s="1371">
        <f t="shared" si="10"/>
        <v>0</v>
      </c>
      <c r="P41" s="1371">
        <f t="shared" si="10"/>
        <v>0</v>
      </c>
    </row>
    <row r="42" spans="2:16" x14ac:dyDescent="0.25">
      <c r="B42" s="1372"/>
      <c r="C42" s="1373" t="s">
        <v>1363</v>
      </c>
      <c r="D42" s="1374"/>
      <c r="E42" s="1375"/>
      <c r="F42" s="1376"/>
      <c r="G42" s="1377"/>
      <c r="H42" s="1378"/>
      <c r="I42" s="1379"/>
      <c r="J42" s="1377"/>
      <c r="K42" s="1378"/>
      <c r="L42" s="1379"/>
      <c r="M42" s="1380"/>
      <c r="N42" s="1389"/>
      <c r="O42" s="1390"/>
      <c r="P42" s="1390"/>
    </row>
    <row r="43" spans="2:16" x14ac:dyDescent="0.25">
      <c r="B43" s="1372"/>
      <c r="C43" s="1373" t="s">
        <v>1363</v>
      </c>
      <c r="D43" s="1374"/>
      <c r="E43" s="1375"/>
      <c r="F43" s="1376"/>
      <c r="G43" s="1377"/>
      <c r="H43" s="1378"/>
      <c r="I43" s="1379"/>
      <c r="J43" s="1377"/>
      <c r="K43" s="1378"/>
      <c r="L43" s="1379"/>
      <c r="M43" s="1380"/>
      <c r="N43" s="1389"/>
      <c r="O43" s="1390"/>
      <c r="P43" s="1390"/>
    </row>
    <row r="44" spans="2:16" x14ac:dyDescent="0.25">
      <c r="B44" s="1372"/>
      <c r="C44" s="1373" t="s">
        <v>1363</v>
      </c>
      <c r="D44" s="1374"/>
      <c r="E44" s="1375"/>
      <c r="F44" s="1376"/>
      <c r="G44" s="1377"/>
      <c r="H44" s="1378"/>
      <c r="I44" s="1379"/>
      <c r="J44" s="1377"/>
      <c r="K44" s="1378"/>
      <c r="L44" s="1379"/>
      <c r="M44" s="1380"/>
      <c r="N44" s="1389"/>
      <c r="O44" s="1390"/>
      <c r="P44" s="1390"/>
    </row>
    <row r="45" spans="2:16" ht="51" x14ac:dyDescent="0.25">
      <c r="B45" s="1364" t="s">
        <v>601</v>
      </c>
      <c r="C45" s="1365" t="s">
        <v>602</v>
      </c>
      <c r="D45" s="1366"/>
      <c r="E45" s="1358"/>
      <c r="F45" s="1359"/>
      <c r="G45" s="1367">
        <f t="shared" ref="G45:P45" si="11">SUM(G46:G48)</f>
        <v>0</v>
      </c>
      <c r="H45" s="1368">
        <f t="shared" si="11"/>
        <v>0</v>
      </c>
      <c r="I45" s="1369">
        <f t="shared" si="11"/>
        <v>0</v>
      </c>
      <c r="J45" s="1367">
        <f t="shared" si="11"/>
        <v>0</v>
      </c>
      <c r="K45" s="1368">
        <f t="shared" si="11"/>
        <v>0</v>
      </c>
      <c r="L45" s="1369">
        <f t="shared" si="11"/>
        <v>0</v>
      </c>
      <c r="M45" s="1370">
        <f t="shared" si="11"/>
        <v>0</v>
      </c>
      <c r="N45" s="1367">
        <f t="shared" si="11"/>
        <v>0</v>
      </c>
      <c r="O45" s="1371">
        <f t="shared" si="11"/>
        <v>0</v>
      </c>
      <c r="P45" s="1371">
        <f t="shared" si="11"/>
        <v>0</v>
      </c>
    </row>
    <row r="46" spans="2:16" x14ac:dyDescent="0.25">
      <c r="B46" s="1372"/>
      <c r="C46" s="1373" t="s">
        <v>1363</v>
      </c>
      <c r="D46" s="1374"/>
      <c r="E46" s="1375"/>
      <c r="F46" s="1376"/>
      <c r="G46" s="1377"/>
      <c r="H46" s="1378"/>
      <c r="I46" s="1379"/>
      <c r="J46" s="1377"/>
      <c r="K46" s="1378"/>
      <c r="L46" s="1379"/>
      <c r="M46" s="1380"/>
      <c r="N46" s="1389"/>
      <c r="O46" s="1390"/>
      <c r="P46" s="1390"/>
    </row>
    <row r="47" spans="2:16" x14ac:dyDescent="0.25">
      <c r="B47" s="1372"/>
      <c r="C47" s="1373" t="s">
        <v>1363</v>
      </c>
      <c r="D47" s="1374"/>
      <c r="E47" s="1375"/>
      <c r="F47" s="1376"/>
      <c r="G47" s="1377"/>
      <c r="H47" s="1378"/>
      <c r="I47" s="1379"/>
      <c r="J47" s="1377"/>
      <c r="K47" s="1378"/>
      <c r="L47" s="1379"/>
      <c r="M47" s="1380"/>
      <c r="N47" s="1389"/>
      <c r="O47" s="1390"/>
      <c r="P47" s="1390"/>
    </row>
    <row r="48" spans="2:16" x14ac:dyDescent="0.25">
      <c r="B48" s="1372"/>
      <c r="C48" s="1373" t="s">
        <v>1363</v>
      </c>
      <c r="D48" s="1374"/>
      <c r="E48" s="1375"/>
      <c r="F48" s="1376"/>
      <c r="G48" s="1377"/>
      <c r="H48" s="1378"/>
      <c r="I48" s="1379"/>
      <c r="J48" s="1377"/>
      <c r="K48" s="1378"/>
      <c r="L48" s="1379"/>
      <c r="M48" s="1380"/>
      <c r="N48" s="1389"/>
      <c r="O48" s="1390"/>
      <c r="P48" s="1390"/>
    </row>
    <row r="49" spans="2:16" x14ac:dyDescent="0.25">
      <c r="B49" s="1391" t="s">
        <v>104</v>
      </c>
      <c r="C49" s="1392" t="s">
        <v>31</v>
      </c>
      <c r="D49" s="1393"/>
      <c r="E49" s="1358"/>
      <c r="F49" s="1359"/>
      <c r="G49" s="1360">
        <f t="shared" ref="G49:P49" si="12">G50+G54</f>
        <v>0</v>
      </c>
      <c r="H49" s="1361">
        <f t="shared" si="12"/>
        <v>0</v>
      </c>
      <c r="I49" s="1362">
        <f t="shared" si="12"/>
        <v>0</v>
      </c>
      <c r="J49" s="1360">
        <f t="shared" si="12"/>
        <v>0</v>
      </c>
      <c r="K49" s="1361">
        <f t="shared" si="12"/>
        <v>0</v>
      </c>
      <c r="L49" s="1362">
        <f t="shared" si="12"/>
        <v>0</v>
      </c>
      <c r="M49" s="1358">
        <f t="shared" si="12"/>
        <v>0</v>
      </c>
      <c r="N49" s="1360">
        <f t="shared" si="12"/>
        <v>0</v>
      </c>
      <c r="O49" s="1363">
        <f t="shared" si="12"/>
        <v>0</v>
      </c>
      <c r="P49" s="1363">
        <f t="shared" si="12"/>
        <v>0</v>
      </c>
    </row>
    <row r="50" spans="2:16" ht="64.5" x14ac:dyDescent="0.25">
      <c r="B50" s="1394" t="s">
        <v>106</v>
      </c>
      <c r="C50" s="1395" t="s">
        <v>33</v>
      </c>
      <c r="D50" s="1396"/>
      <c r="E50" s="1358"/>
      <c r="F50" s="1359"/>
      <c r="G50" s="1367">
        <f t="shared" ref="G50:P50" si="13">SUM(G51:G53)</f>
        <v>0</v>
      </c>
      <c r="H50" s="1368">
        <f t="shared" si="13"/>
        <v>0</v>
      </c>
      <c r="I50" s="1369">
        <f t="shared" si="13"/>
        <v>0</v>
      </c>
      <c r="J50" s="1367">
        <f t="shared" si="13"/>
        <v>0</v>
      </c>
      <c r="K50" s="1368">
        <f t="shared" si="13"/>
        <v>0</v>
      </c>
      <c r="L50" s="1369">
        <f t="shared" si="13"/>
        <v>0</v>
      </c>
      <c r="M50" s="1370">
        <f t="shared" si="13"/>
        <v>0</v>
      </c>
      <c r="N50" s="1367">
        <f t="shared" si="13"/>
        <v>0</v>
      </c>
      <c r="O50" s="1371">
        <f t="shared" si="13"/>
        <v>0</v>
      </c>
      <c r="P50" s="1371">
        <f t="shared" si="13"/>
        <v>0</v>
      </c>
    </row>
    <row r="51" spans="2:16" x14ac:dyDescent="0.25">
      <c r="B51" s="1372"/>
      <c r="C51" s="1373" t="s">
        <v>1363</v>
      </c>
      <c r="D51" s="1374"/>
      <c r="E51" s="1375"/>
      <c r="F51" s="1376"/>
      <c r="G51" s="1377"/>
      <c r="H51" s="1378"/>
      <c r="I51" s="1379"/>
      <c r="J51" s="1377"/>
      <c r="K51" s="1378"/>
      <c r="L51" s="1379"/>
      <c r="M51" s="1380"/>
      <c r="N51" s="1389"/>
      <c r="O51" s="1390"/>
      <c r="P51" s="1390"/>
    </row>
    <row r="52" spans="2:16" x14ac:dyDescent="0.25">
      <c r="B52" s="1372"/>
      <c r="C52" s="1373" t="s">
        <v>1363</v>
      </c>
      <c r="D52" s="1374"/>
      <c r="E52" s="1375"/>
      <c r="F52" s="1376"/>
      <c r="G52" s="1377"/>
      <c r="H52" s="1378"/>
      <c r="I52" s="1379"/>
      <c r="J52" s="1377"/>
      <c r="K52" s="1378"/>
      <c r="L52" s="1379"/>
      <c r="M52" s="1380"/>
      <c r="N52" s="1389"/>
      <c r="O52" s="1390"/>
      <c r="P52" s="1390"/>
    </row>
    <row r="53" spans="2:16" x14ac:dyDescent="0.25">
      <c r="B53" s="1372"/>
      <c r="C53" s="1373" t="s">
        <v>1363</v>
      </c>
      <c r="D53" s="1374"/>
      <c r="E53" s="1375"/>
      <c r="F53" s="1376"/>
      <c r="G53" s="1377"/>
      <c r="H53" s="1378"/>
      <c r="I53" s="1379"/>
      <c r="J53" s="1377"/>
      <c r="K53" s="1378"/>
      <c r="L53" s="1379"/>
      <c r="M53" s="1380"/>
      <c r="N53" s="1389"/>
      <c r="O53" s="1390"/>
      <c r="P53" s="1390"/>
    </row>
    <row r="54" spans="2:16" x14ac:dyDescent="0.25">
      <c r="B54" s="1394" t="s">
        <v>108</v>
      </c>
      <c r="C54" s="1395" t="s">
        <v>35</v>
      </c>
      <c r="D54" s="1396"/>
      <c r="E54" s="1358"/>
      <c r="F54" s="1359"/>
      <c r="G54" s="1367">
        <f t="shared" ref="G54:P54" si="14">SUM(G55:G57)</f>
        <v>0</v>
      </c>
      <c r="H54" s="1368">
        <f t="shared" si="14"/>
        <v>0</v>
      </c>
      <c r="I54" s="1369">
        <f t="shared" si="14"/>
        <v>0</v>
      </c>
      <c r="J54" s="1367">
        <f t="shared" si="14"/>
        <v>0</v>
      </c>
      <c r="K54" s="1368">
        <f t="shared" si="14"/>
        <v>0</v>
      </c>
      <c r="L54" s="1369">
        <f t="shared" si="14"/>
        <v>0</v>
      </c>
      <c r="M54" s="1370">
        <f t="shared" si="14"/>
        <v>0</v>
      </c>
      <c r="N54" s="1367">
        <f t="shared" si="14"/>
        <v>0</v>
      </c>
      <c r="O54" s="1371">
        <f t="shared" si="14"/>
        <v>0</v>
      </c>
      <c r="P54" s="1371">
        <f t="shared" si="14"/>
        <v>0</v>
      </c>
    </row>
    <row r="55" spans="2:16" x14ac:dyDescent="0.25">
      <c r="B55" s="1372"/>
      <c r="C55" s="1373" t="s">
        <v>1363</v>
      </c>
      <c r="D55" s="1374"/>
      <c r="E55" s="1375"/>
      <c r="F55" s="1376"/>
      <c r="G55" s="1377"/>
      <c r="H55" s="1378"/>
      <c r="I55" s="1379"/>
      <c r="J55" s="1377"/>
      <c r="K55" s="1378"/>
      <c r="L55" s="1379"/>
      <c r="M55" s="1380"/>
      <c r="N55" s="1389"/>
      <c r="O55" s="1390"/>
      <c r="P55" s="1390"/>
    </row>
    <row r="56" spans="2:16" x14ac:dyDescent="0.25">
      <c r="B56" s="1372"/>
      <c r="C56" s="1373" t="s">
        <v>1363</v>
      </c>
      <c r="D56" s="1374"/>
      <c r="E56" s="1375"/>
      <c r="F56" s="1376"/>
      <c r="G56" s="1377"/>
      <c r="H56" s="1378"/>
      <c r="I56" s="1379"/>
      <c r="J56" s="1377"/>
      <c r="K56" s="1378"/>
      <c r="L56" s="1379"/>
      <c r="M56" s="1380"/>
      <c r="N56" s="1389"/>
      <c r="O56" s="1390"/>
      <c r="P56" s="1390"/>
    </row>
    <row r="57" spans="2:16" x14ac:dyDescent="0.25">
      <c r="B57" s="1372"/>
      <c r="C57" s="1373" t="s">
        <v>1363</v>
      </c>
      <c r="D57" s="1374"/>
      <c r="E57" s="1375"/>
      <c r="F57" s="1376"/>
      <c r="G57" s="1377"/>
      <c r="H57" s="1378"/>
      <c r="I57" s="1379"/>
      <c r="J57" s="1377"/>
      <c r="K57" s="1378"/>
      <c r="L57" s="1379"/>
      <c r="M57" s="1380"/>
      <c r="N57" s="1389"/>
      <c r="O57" s="1390"/>
      <c r="P57" s="1390"/>
    </row>
    <row r="58" spans="2:16" x14ac:dyDescent="0.25">
      <c r="B58" s="1391" t="s">
        <v>264</v>
      </c>
      <c r="C58" s="1392" t="s">
        <v>37</v>
      </c>
      <c r="D58" s="1393"/>
      <c r="E58" s="1358"/>
      <c r="F58" s="1359"/>
      <c r="G58" s="1359">
        <f>G59+G75+G63+G67+G71</f>
        <v>0</v>
      </c>
      <c r="H58" s="1385">
        <f t="shared" ref="H58:P58" si="15">H59+H75+H63+H67+H71</f>
        <v>0</v>
      </c>
      <c r="I58" s="1386">
        <f t="shared" si="15"/>
        <v>0</v>
      </c>
      <c r="J58" s="1359">
        <f t="shared" si="15"/>
        <v>0</v>
      </c>
      <c r="K58" s="1385">
        <f t="shared" si="15"/>
        <v>0</v>
      </c>
      <c r="L58" s="1386">
        <f t="shared" si="15"/>
        <v>0</v>
      </c>
      <c r="M58" s="1360">
        <f t="shared" si="15"/>
        <v>0</v>
      </c>
      <c r="N58" s="1397">
        <f t="shared" si="15"/>
        <v>0</v>
      </c>
      <c r="O58" s="1386">
        <f t="shared" si="15"/>
        <v>0</v>
      </c>
      <c r="P58" s="1388">
        <f t="shared" si="15"/>
        <v>0</v>
      </c>
    </row>
    <row r="59" spans="2:16" x14ac:dyDescent="0.25">
      <c r="B59" s="1394" t="s">
        <v>603</v>
      </c>
      <c r="C59" s="1395" t="s">
        <v>39</v>
      </c>
      <c r="D59" s="1396"/>
      <c r="E59" s="1358"/>
      <c r="F59" s="1359"/>
      <c r="G59" s="1367">
        <f t="shared" ref="G59:P59" si="16">SUM(G60:G62)</f>
        <v>0</v>
      </c>
      <c r="H59" s="1368">
        <f t="shared" si="16"/>
        <v>0</v>
      </c>
      <c r="I59" s="1369">
        <f t="shared" si="16"/>
        <v>0</v>
      </c>
      <c r="J59" s="1367">
        <f t="shared" si="16"/>
        <v>0</v>
      </c>
      <c r="K59" s="1368">
        <f t="shared" si="16"/>
        <v>0</v>
      </c>
      <c r="L59" s="1369">
        <f t="shared" si="16"/>
        <v>0</v>
      </c>
      <c r="M59" s="1370">
        <f t="shared" si="16"/>
        <v>0</v>
      </c>
      <c r="N59" s="1367">
        <f t="shared" si="16"/>
        <v>0</v>
      </c>
      <c r="O59" s="1371">
        <f t="shared" si="16"/>
        <v>0</v>
      </c>
      <c r="P59" s="1371">
        <f t="shared" si="16"/>
        <v>0</v>
      </c>
    </row>
    <row r="60" spans="2:16" x14ac:dyDescent="0.25">
      <c r="B60" s="1372"/>
      <c r="C60" s="1373" t="s">
        <v>1363</v>
      </c>
      <c r="D60" s="1374"/>
      <c r="E60" s="1375"/>
      <c r="F60" s="1376"/>
      <c r="G60" s="1377"/>
      <c r="H60" s="1378"/>
      <c r="I60" s="1379"/>
      <c r="J60" s="1377"/>
      <c r="K60" s="1378"/>
      <c r="L60" s="1379"/>
      <c r="M60" s="1380"/>
      <c r="N60" s="1377"/>
      <c r="O60" s="1381"/>
      <c r="P60" s="1381"/>
    </row>
    <row r="61" spans="2:16" x14ac:dyDescent="0.25">
      <c r="B61" s="1372"/>
      <c r="C61" s="1373" t="s">
        <v>1363</v>
      </c>
      <c r="D61" s="1374"/>
      <c r="E61" s="1375"/>
      <c r="F61" s="1376"/>
      <c r="G61" s="1377"/>
      <c r="H61" s="1378"/>
      <c r="I61" s="1379"/>
      <c r="J61" s="1377"/>
      <c r="K61" s="1378"/>
      <c r="L61" s="1379"/>
      <c r="M61" s="1380"/>
      <c r="N61" s="1377"/>
      <c r="O61" s="1381"/>
      <c r="P61" s="1381"/>
    </row>
    <row r="62" spans="2:16" x14ac:dyDescent="0.25">
      <c r="B62" s="1372"/>
      <c r="C62" s="1373" t="s">
        <v>1363</v>
      </c>
      <c r="D62" s="1374"/>
      <c r="E62" s="1375"/>
      <c r="F62" s="1376"/>
      <c r="G62" s="1377"/>
      <c r="H62" s="1378"/>
      <c r="I62" s="1379"/>
      <c r="J62" s="1377"/>
      <c r="K62" s="1378"/>
      <c r="L62" s="1379"/>
      <c r="M62" s="1380"/>
      <c r="N62" s="1377"/>
      <c r="O62" s="1381"/>
      <c r="P62" s="1381"/>
    </row>
    <row r="63" spans="2:16" x14ac:dyDescent="0.25">
      <c r="B63" s="1394" t="s">
        <v>604</v>
      </c>
      <c r="C63" s="1395" t="s">
        <v>42</v>
      </c>
      <c r="D63" s="1396"/>
      <c r="E63" s="1358"/>
      <c r="F63" s="1359"/>
      <c r="G63" s="1367">
        <f t="shared" ref="G63:P63" si="17">SUM(G64:G66)</f>
        <v>0</v>
      </c>
      <c r="H63" s="1368">
        <f t="shared" si="17"/>
        <v>0</v>
      </c>
      <c r="I63" s="1369">
        <f t="shared" si="17"/>
        <v>0</v>
      </c>
      <c r="J63" s="1367">
        <f t="shared" si="17"/>
        <v>0</v>
      </c>
      <c r="K63" s="1368">
        <f t="shared" si="17"/>
        <v>0</v>
      </c>
      <c r="L63" s="1369">
        <f t="shared" si="17"/>
        <v>0</v>
      </c>
      <c r="M63" s="1370">
        <f t="shared" si="17"/>
        <v>0</v>
      </c>
      <c r="N63" s="1367">
        <f t="shared" si="17"/>
        <v>0</v>
      </c>
      <c r="O63" s="1371">
        <f t="shared" si="17"/>
        <v>0</v>
      </c>
      <c r="P63" s="1371">
        <f t="shared" si="17"/>
        <v>0</v>
      </c>
    </row>
    <row r="64" spans="2:16" x14ac:dyDescent="0.25">
      <c r="B64" s="1372"/>
      <c r="C64" s="1373" t="s">
        <v>1363</v>
      </c>
      <c r="D64" s="1374"/>
      <c r="E64" s="1375"/>
      <c r="F64" s="1376"/>
      <c r="G64" s="1377"/>
      <c r="H64" s="1378"/>
      <c r="I64" s="1379"/>
      <c r="J64" s="1377"/>
      <c r="K64" s="1378"/>
      <c r="L64" s="1379"/>
      <c r="M64" s="1380"/>
      <c r="N64" s="1377"/>
      <c r="O64" s="1381"/>
      <c r="P64" s="1381"/>
    </row>
    <row r="65" spans="2:16" x14ac:dyDescent="0.25">
      <c r="B65" s="1372"/>
      <c r="C65" s="1373" t="s">
        <v>1363</v>
      </c>
      <c r="D65" s="1374"/>
      <c r="E65" s="1375"/>
      <c r="F65" s="1376"/>
      <c r="G65" s="1377"/>
      <c r="H65" s="1378"/>
      <c r="I65" s="1379"/>
      <c r="J65" s="1377"/>
      <c r="K65" s="1378"/>
      <c r="L65" s="1379"/>
      <c r="M65" s="1380"/>
      <c r="N65" s="1377"/>
      <c r="O65" s="1381"/>
      <c r="P65" s="1381"/>
    </row>
    <row r="66" spans="2:16" x14ac:dyDescent="0.25">
      <c r="B66" s="1372"/>
      <c r="C66" s="1373" t="s">
        <v>1363</v>
      </c>
      <c r="D66" s="1374"/>
      <c r="E66" s="1375"/>
      <c r="F66" s="1376"/>
      <c r="G66" s="1377"/>
      <c r="H66" s="1378"/>
      <c r="I66" s="1379"/>
      <c r="J66" s="1377"/>
      <c r="K66" s="1378"/>
      <c r="L66" s="1379"/>
      <c r="M66" s="1380"/>
      <c r="N66" s="1377"/>
      <c r="O66" s="1381"/>
      <c r="P66" s="1381"/>
    </row>
    <row r="67" spans="2:16" ht="30.75" customHeight="1" x14ac:dyDescent="0.25">
      <c r="B67" s="1394" t="s">
        <v>605</v>
      </c>
      <c r="C67" s="1395" t="s">
        <v>45</v>
      </c>
      <c r="D67" s="1396"/>
      <c r="E67" s="1358"/>
      <c r="F67" s="1359"/>
      <c r="G67" s="1367">
        <f t="shared" ref="G67:P67" si="18">SUM(G68:G70)</f>
        <v>0</v>
      </c>
      <c r="H67" s="1368">
        <f t="shared" si="18"/>
        <v>0</v>
      </c>
      <c r="I67" s="1369">
        <f t="shared" si="18"/>
        <v>0</v>
      </c>
      <c r="J67" s="1367">
        <f t="shared" si="18"/>
        <v>0</v>
      </c>
      <c r="K67" s="1368">
        <f t="shared" si="18"/>
        <v>0</v>
      </c>
      <c r="L67" s="1369">
        <f t="shared" si="18"/>
        <v>0</v>
      </c>
      <c r="M67" s="1370">
        <f t="shared" si="18"/>
        <v>0</v>
      </c>
      <c r="N67" s="1367">
        <f t="shared" si="18"/>
        <v>0</v>
      </c>
      <c r="O67" s="1371">
        <f t="shared" si="18"/>
        <v>0</v>
      </c>
      <c r="P67" s="1371">
        <f t="shared" si="18"/>
        <v>0</v>
      </c>
    </row>
    <row r="68" spans="2:16" x14ac:dyDescent="0.25">
      <c r="B68" s="1372"/>
      <c r="C68" s="1373" t="s">
        <v>1363</v>
      </c>
      <c r="D68" s="1374"/>
      <c r="E68" s="1375"/>
      <c r="F68" s="1376"/>
      <c r="G68" s="1377"/>
      <c r="H68" s="1378"/>
      <c r="I68" s="1379"/>
      <c r="J68" s="1377"/>
      <c r="K68" s="1378"/>
      <c r="L68" s="1379"/>
      <c r="M68" s="1380"/>
      <c r="N68" s="1377"/>
      <c r="O68" s="1381"/>
      <c r="P68" s="1381"/>
    </row>
    <row r="69" spans="2:16" x14ac:dyDescent="0.25">
      <c r="B69" s="1372"/>
      <c r="C69" s="1373" t="s">
        <v>1363</v>
      </c>
      <c r="D69" s="1374"/>
      <c r="E69" s="1375"/>
      <c r="F69" s="1376"/>
      <c r="G69" s="1377"/>
      <c r="H69" s="1378"/>
      <c r="I69" s="1379"/>
      <c r="J69" s="1377"/>
      <c r="K69" s="1378"/>
      <c r="L69" s="1379"/>
      <c r="M69" s="1380"/>
      <c r="N69" s="1377"/>
      <c r="O69" s="1381"/>
      <c r="P69" s="1381"/>
    </row>
    <row r="70" spans="2:16" x14ac:dyDescent="0.25">
      <c r="B70" s="1372"/>
      <c r="C70" s="1373" t="s">
        <v>1363</v>
      </c>
      <c r="D70" s="1374"/>
      <c r="E70" s="1375"/>
      <c r="F70" s="1376"/>
      <c r="G70" s="1377"/>
      <c r="H70" s="1378"/>
      <c r="I70" s="1379"/>
      <c r="J70" s="1377"/>
      <c r="K70" s="1378"/>
      <c r="L70" s="1379"/>
      <c r="M70" s="1380"/>
      <c r="N70" s="1377"/>
      <c r="O70" s="1381"/>
      <c r="P70" s="1381"/>
    </row>
    <row r="71" spans="2:16" ht="26.25" x14ac:dyDescent="0.25">
      <c r="B71" s="1394" t="s">
        <v>606</v>
      </c>
      <c r="C71" s="1395" t="s">
        <v>47</v>
      </c>
      <c r="D71" s="1396"/>
      <c r="E71" s="1358"/>
      <c r="F71" s="1359"/>
      <c r="G71" s="1367">
        <f t="shared" ref="G71:P71" si="19">SUM(G72:G74)</f>
        <v>0</v>
      </c>
      <c r="H71" s="1368">
        <f t="shared" si="19"/>
        <v>0</v>
      </c>
      <c r="I71" s="1369">
        <f t="shared" si="19"/>
        <v>0</v>
      </c>
      <c r="J71" s="1367">
        <f t="shared" si="19"/>
        <v>0</v>
      </c>
      <c r="K71" s="1368">
        <f t="shared" si="19"/>
        <v>0</v>
      </c>
      <c r="L71" s="1369">
        <f t="shared" si="19"/>
        <v>0</v>
      </c>
      <c r="M71" s="1370">
        <f t="shared" si="19"/>
        <v>0</v>
      </c>
      <c r="N71" s="1367">
        <f t="shared" si="19"/>
        <v>0</v>
      </c>
      <c r="O71" s="1371">
        <f t="shared" si="19"/>
        <v>0</v>
      </c>
      <c r="P71" s="1371">
        <f t="shared" si="19"/>
        <v>0</v>
      </c>
    </row>
    <row r="72" spans="2:16" x14ac:dyDescent="0.25">
      <c r="B72" s="1372"/>
      <c r="C72" s="1373" t="s">
        <v>1363</v>
      </c>
      <c r="D72" s="1374"/>
      <c r="E72" s="1375"/>
      <c r="F72" s="1376"/>
      <c r="G72" s="1377"/>
      <c r="H72" s="1378"/>
      <c r="I72" s="1379"/>
      <c r="J72" s="1377"/>
      <c r="K72" s="1378"/>
      <c r="L72" s="1379"/>
      <c r="M72" s="1380"/>
      <c r="N72" s="1377"/>
      <c r="O72" s="1381"/>
      <c r="P72" s="1381"/>
    </row>
    <row r="73" spans="2:16" x14ac:dyDescent="0.25">
      <c r="B73" s="1372"/>
      <c r="C73" s="1373" t="s">
        <v>1363</v>
      </c>
      <c r="D73" s="1374"/>
      <c r="E73" s="1375"/>
      <c r="F73" s="1376"/>
      <c r="G73" s="1377"/>
      <c r="H73" s="1378"/>
      <c r="I73" s="1379"/>
      <c r="J73" s="1377"/>
      <c r="K73" s="1378"/>
      <c r="L73" s="1379"/>
      <c r="M73" s="1380"/>
      <c r="N73" s="1377"/>
      <c r="O73" s="1381"/>
      <c r="P73" s="1381"/>
    </row>
    <row r="74" spans="2:16" x14ac:dyDescent="0.25">
      <c r="B74" s="1372"/>
      <c r="C74" s="1373" t="s">
        <v>1363</v>
      </c>
      <c r="D74" s="1374"/>
      <c r="E74" s="1375"/>
      <c r="F74" s="1376"/>
      <c r="G74" s="1377"/>
      <c r="H74" s="1378"/>
      <c r="I74" s="1379"/>
      <c r="J74" s="1377"/>
      <c r="K74" s="1378"/>
      <c r="L74" s="1379"/>
      <c r="M74" s="1380"/>
      <c r="N74" s="1377"/>
      <c r="O74" s="1381"/>
      <c r="P74" s="1381"/>
    </row>
    <row r="75" spans="2:16" ht="26.25" x14ac:dyDescent="0.25">
      <c r="B75" s="1398" t="s">
        <v>607</v>
      </c>
      <c r="C75" s="1399" t="s">
        <v>608</v>
      </c>
      <c r="D75" s="1400"/>
      <c r="E75" s="1358"/>
      <c r="F75" s="1359"/>
      <c r="G75" s="1367">
        <f t="shared" ref="G75:P75" si="20">SUM(G76:G78)</f>
        <v>0</v>
      </c>
      <c r="H75" s="1368">
        <f t="shared" si="20"/>
        <v>0</v>
      </c>
      <c r="I75" s="1369">
        <f t="shared" si="20"/>
        <v>0</v>
      </c>
      <c r="J75" s="1367">
        <f t="shared" si="20"/>
        <v>0</v>
      </c>
      <c r="K75" s="1368">
        <f t="shared" si="20"/>
        <v>0</v>
      </c>
      <c r="L75" s="1369">
        <f t="shared" si="20"/>
        <v>0</v>
      </c>
      <c r="M75" s="1370">
        <f t="shared" si="20"/>
        <v>0</v>
      </c>
      <c r="N75" s="1367">
        <f t="shared" si="20"/>
        <v>0</v>
      </c>
      <c r="O75" s="1371">
        <f t="shared" si="20"/>
        <v>0</v>
      </c>
      <c r="P75" s="1371">
        <f t="shared" si="20"/>
        <v>0</v>
      </c>
    </row>
    <row r="76" spans="2:16" x14ac:dyDescent="0.25">
      <c r="B76" s="1372"/>
      <c r="C76" s="1373" t="s">
        <v>1363</v>
      </c>
      <c r="D76" s="1374"/>
      <c r="E76" s="1375"/>
      <c r="F76" s="1376"/>
      <c r="G76" s="1377"/>
      <c r="H76" s="1378"/>
      <c r="I76" s="1379"/>
      <c r="J76" s="1377"/>
      <c r="K76" s="1378"/>
      <c r="L76" s="1379"/>
      <c r="M76" s="1380"/>
      <c r="N76" s="1377"/>
      <c r="O76" s="1381"/>
      <c r="P76" s="1381"/>
    </row>
    <row r="77" spans="2:16" x14ac:dyDescent="0.25">
      <c r="B77" s="1372"/>
      <c r="C77" s="1373" t="s">
        <v>1363</v>
      </c>
      <c r="D77" s="1374"/>
      <c r="E77" s="1375"/>
      <c r="F77" s="1376"/>
      <c r="G77" s="1377"/>
      <c r="H77" s="1378"/>
      <c r="I77" s="1379"/>
      <c r="J77" s="1377"/>
      <c r="K77" s="1378"/>
      <c r="L77" s="1379"/>
      <c r="M77" s="1380"/>
      <c r="N77" s="1377"/>
      <c r="O77" s="1381"/>
      <c r="P77" s="1381"/>
    </row>
    <row r="78" spans="2:16" x14ac:dyDescent="0.25">
      <c r="B78" s="1372"/>
      <c r="C78" s="1373" t="s">
        <v>1363</v>
      </c>
      <c r="D78" s="1374"/>
      <c r="E78" s="1375"/>
      <c r="F78" s="1376"/>
      <c r="G78" s="1377"/>
      <c r="H78" s="1378"/>
      <c r="I78" s="1379"/>
      <c r="J78" s="1377"/>
      <c r="K78" s="1378"/>
      <c r="L78" s="1379"/>
      <c r="M78" s="1380"/>
      <c r="N78" s="1377"/>
      <c r="O78" s="1381"/>
      <c r="P78" s="1381"/>
    </row>
    <row r="79" spans="2:16" x14ac:dyDescent="0.25">
      <c r="B79" s="1401" t="s">
        <v>266</v>
      </c>
      <c r="C79" s="1402" t="s">
        <v>53</v>
      </c>
      <c r="D79" s="1403"/>
      <c r="E79" s="1404"/>
      <c r="F79" s="1405"/>
      <c r="G79" s="1397">
        <f>G80+G84</f>
        <v>0</v>
      </c>
      <c r="H79" s="1385">
        <f t="shared" ref="H79:P79" si="21">H80+H84</f>
        <v>0</v>
      </c>
      <c r="I79" s="1387">
        <f t="shared" si="21"/>
        <v>0</v>
      </c>
      <c r="J79" s="1397">
        <f t="shared" si="21"/>
        <v>0</v>
      </c>
      <c r="K79" s="1385">
        <f t="shared" si="21"/>
        <v>0</v>
      </c>
      <c r="L79" s="1387">
        <f t="shared" si="21"/>
        <v>0</v>
      </c>
      <c r="M79" s="1404">
        <f t="shared" si="21"/>
        <v>0</v>
      </c>
      <c r="N79" s="1397">
        <f t="shared" si="21"/>
        <v>0</v>
      </c>
      <c r="O79" s="1406">
        <f t="shared" si="21"/>
        <v>0</v>
      </c>
      <c r="P79" s="1406">
        <f t="shared" si="21"/>
        <v>0</v>
      </c>
    </row>
    <row r="80" spans="2:16" x14ac:dyDescent="0.25">
      <c r="B80" s="1407" t="s">
        <v>268</v>
      </c>
      <c r="C80" s="1395" t="s">
        <v>55</v>
      </c>
      <c r="D80" s="1400"/>
      <c r="E80" s="1408"/>
      <c r="F80" s="1409"/>
      <c r="G80" s="1367">
        <f t="shared" ref="G80:P80" si="22">SUM(G81:G83)</f>
        <v>0</v>
      </c>
      <c r="H80" s="1368">
        <f t="shared" si="22"/>
        <v>0</v>
      </c>
      <c r="I80" s="1369">
        <f t="shared" si="22"/>
        <v>0</v>
      </c>
      <c r="J80" s="1367">
        <f t="shared" si="22"/>
        <v>0</v>
      </c>
      <c r="K80" s="1368">
        <f t="shared" si="22"/>
        <v>0</v>
      </c>
      <c r="L80" s="1369">
        <f t="shared" si="22"/>
        <v>0</v>
      </c>
      <c r="M80" s="1370">
        <f t="shared" si="22"/>
        <v>0</v>
      </c>
      <c r="N80" s="1367">
        <f t="shared" si="22"/>
        <v>0</v>
      </c>
      <c r="O80" s="1371">
        <f t="shared" si="22"/>
        <v>0</v>
      </c>
      <c r="P80" s="1371">
        <f t="shared" si="22"/>
        <v>0</v>
      </c>
    </row>
    <row r="81" spans="2:16" x14ac:dyDescent="0.25">
      <c r="B81" s="1372"/>
      <c r="C81" s="1373" t="s">
        <v>1363</v>
      </c>
      <c r="D81" s="1374"/>
      <c r="E81" s="1410"/>
      <c r="F81" s="1411"/>
      <c r="G81" s="1412"/>
      <c r="H81" s="1413"/>
      <c r="I81" s="1414"/>
      <c r="J81" s="1412"/>
      <c r="K81" s="1413"/>
      <c r="L81" s="1414"/>
      <c r="M81" s="1415"/>
      <c r="N81" s="1412"/>
      <c r="O81" s="1416"/>
      <c r="P81" s="1416"/>
    </row>
    <row r="82" spans="2:16" x14ac:dyDescent="0.25">
      <c r="B82" s="1372"/>
      <c r="C82" s="1373" t="s">
        <v>1363</v>
      </c>
      <c r="D82" s="1374"/>
      <c r="E82" s="1410"/>
      <c r="F82" s="1411"/>
      <c r="G82" s="1412"/>
      <c r="H82" s="1413"/>
      <c r="I82" s="1414"/>
      <c r="J82" s="1412"/>
      <c r="K82" s="1413"/>
      <c r="L82" s="1414"/>
      <c r="M82" s="1415"/>
      <c r="N82" s="1412"/>
      <c r="O82" s="1416"/>
      <c r="P82" s="1416"/>
    </row>
    <row r="83" spans="2:16" x14ac:dyDescent="0.25">
      <c r="B83" s="1372"/>
      <c r="C83" s="1373" t="s">
        <v>1363</v>
      </c>
      <c r="D83" s="1374"/>
      <c r="E83" s="1410"/>
      <c r="F83" s="1411"/>
      <c r="G83" s="1417"/>
      <c r="H83" s="1418"/>
      <c r="I83" s="1419"/>
      <c r="J83" s="1417"/>
      <c r="K83" s="1418"/>
      <c r="L83" s="1419"/>
      <c r="M83" s="1420"/>
      <c r="N83" s="1417"/>
      <c r="O83" s="1421"/>
      <c r="P83" s="1421"/>
    </row>
    <row r="84" spans="2:16" ht="26.25" x14ac:dyDescent="0.25">
      <c r="B84" s="1422" t="s">
        <v>270</v>
      </c>
      <c r="C84" s="1395" t="s">
        <v>57</v>
      </c>
      <c r="D84" s="1396"/>
      <c r="E84" s="1404"/>
      <c r="F84" s="1405"/>
      <c r="G84" s="1367">
        <f t="shared" ref="G84:P84" si="23">SUM(G85:G87)</f>
        <v>0</v>
      </c>
      <c r="H84" s="1368">
        <f t="shared" si="23"/>
        <v>0</v>
      </c>
      <c r="I84" s="1369">
        <f t="shared" si="23"/>
        <v>0</v>
      </c>
      <c r="J84" s="1367">
        <f t="shared" si="23"/>
        <v>0</v>
      </c>
      <c r="K84" s="1368">
        <f t="shared" si="23"/>
        <v>0</v>
      </c>
      <c r="L84" s="1369">
        <f t="shared" si="23"/>
        <v>0</v>
      </c>
      <c r="M84" s="1370">
        <f t="shared" si="23"/>
        <v>0</v>
      </c>
      <c r="N84" s="1367">
        <f t="shared" si="23"/>
        <v>0</v>
      </c>
      <c r="O84" s="1371">
        <f t="shared" si="23"/>
        <v>0</v>
      </c>
      <c r="P84" s="1371">
        <f t="shared" si="23"/>
        <v>0</v>
      </c>
    </row>
    <row r="85" spans="2:16" x14ac:dyDescent="0.25">
      <c r="B85" s="1423"/>
      <c r="C85" s="1373" t="s">
        <v>1363</v>
      </c>
      <c r="D85" s="1374"/>
      <c r="E85" s="1424"/>
      <c r="F85" s="1425"/>
      <c r="G85" s="1417"/>
      <c r="H85" s="1418"/>
      <c r="I85" s="1419"/>
      <c r="J85" s="1417"/>
      <c r="K85" s="1418"/>
      <c r="L85" s="1419"/>
      <c r="M85" s="1420"/>
      <c r="N85" s="1417"/>
      <c r="O85" s="1421"/>
      <c r="P85" s="1421"/>
    </row>
    <row r="86" spans="2:16" x14ac:dyDescent="0.25">
      <c r="B86" s="1423"/>
      <c r="C86" s="1373" t="s">
        <v>1363</v>
      </c>
      <c r="D86" s="1374"/>
      <c r="E86" s="1424"/>
      <c r="F86" s="1425"/>
      <c r="G86" s="1417"/>
      <c r="H86" s="1418"/>
      <c r="I86" s="1419"/>
      <c r="J86" s="1417"/>
      <c r="K86" s="1418"/>
      <c r="L86" s="1419"/>
      <c r="M86" s="1420"/>
      <c r="N86" s="1417"/>
      <c r="O86" s="1421"/>
      <c r="P86" s="1421"/>
    </row>
    <row r="87" spans="2:16" x14ac:dyDescent="0.25">
      <c r="B87" s="1423"/>
      <c r="C87" s="1373" t="s">
        <v>1363</v>
      </c>
      <c r="D87" s="1374"/>
      <c r="E87" s="1424"/>
      <c r="F87" s="1425"/>
      <c r="G87" s="1417"/>
      <c r="H87" s="1418"/>
      <c r="I87" s="1419"/>
      <c r="J87" s="1417"/>
      <c r="K87" s="1418"/>
      <c r="L87" s="1419"/>
      <c r="M87" s="1420"/>
      <c r="N87" s="1417"/>
      <c r="O87" s="1421"/>
      <c r="P87" s="1421"/>
    </row>
    <row r="88" spans="2:16" x14ac:dyDescent="0.25">
      <c r="B88" s="1426" t="s">
        <v>274</v>
      </c>
      <c r="C88" s="1392" t="s">
        <v>609</v>
      </c>
      <c r="D88" s="1393"/>
      <c r="E88" s="1404"/>
      <c r="F88" s="1405"/>
      <c r="G88" s="1367">
        <f t="shared" ref="G88:P88" si="24">SUM(G89:G91)</f>
        <v>0</v>
      </c>
      <c r="H88" s="1368">
        <f t="shared" si="24"/>
        <v>0</v>
      </c>
      <c r="I88" s="1369">
        <f t="shared" si="24"/>
        <v>0</v>
      </c>
      <c r="J88" s="1367">
        <f t="shared" si="24"/>
        <v>0</v>
      </c>
      <c r="K88" s="1368">
        <f t="shared" si="24"/>
        <v>0</v>
      </c>
      <c r="L88" s="1369">
        <f t="shared" si="24"/>
        <v>0</v>
      </c>
      <c r="M88" s="1370">
        <f t="shared" si="24"/>
        <v>0</v>
      </c>
      <c r="N88" s="1367">
        <f t="shared" si="24"/>
        <v>0</v>
      </c>
      <c r="O88" s="1371">
        <f t="shared" si="24"/>
        <v>0</v>
      </c>
      <c r="P88" s="1371">
        <f t="shared" si="24"/>
        <v>0</v>
      </c>
    </row>
    <row r="89" spans="2:16" x14ac:dyDescent="0.25">
      <c r="B89" s="1423"/>
      <c r="C89" s="1373" t="s">
        <v>1363</v>
      </c>
      <c r="D89" s="1374"/>
      <c r="E89" s="1424"/>
      <c r="F89" s="1425"/>
      <c r="G89" s="1417"/>
      <c r="H89" s="1418"/>
      <c r="I89" s="1419"/>
      <c r="J89" s="1417"/>
      <c r="K89" s="1418"/>
      <c r="L89" s="1419"/>
      <c r="M89" s="1420"/>
      <c r="N89" s="1417"/>
      <c r="O89" s="1421"/>
      <c r="P89" s="1421"/>
    </row>
    <row r="90" spans="2:16" x14ac:dyDescent="0.25">
      <c r="B90" s="1372"/>
      <c r="C90" s="1373" t="s">
        <v>1363</v>
      </c>
      <c r="D90" s="1374"/>
      <c r="E90" s="1424"/>
      <c r="F90" s="1425"/>
      <c r="G90" s="1417"/>
      <c r="H90" s="1418"/>
      <c r="I90" s="1419"/>
      <c r="J90" s="1417"/>
      <c r="K90" s="1418"/>
      <c r="L90" s="1419"/>
      <c r="M90" s="1420"/>
      <c r="N90" s="1417"/>
      <c r="O90" s="1421"/>
      <c r="P90" s="1421"/>
    </row>
    <row r="91" spans="2:16" x14ac:dyDescent="0.25">
      <c r="B91" s="1372"/>
      <c r="C91" s="1373" t="s">
        <v>1363</v>
      </c>
      <c r="D91" s="1374"/>
      <c r="E91" s="1424"/>
      <c r="F91" s="1425"/>
      <c r="G91" s="1417"/>
      <c r="H91" s="1418"/>
      <c r="I91" s="1419"/>
      <c r="J91" s="1417"/>
      <c r="K91" s="1418"/>
      <c r="L91" s="1419"/>
      <c r="M91" s="1420"/>
      <c r="N91" s="1417"/>
      <c r="O91" s="1421"/>
      <c r="P91" s="1421"/>
    </row>
    <row r="92" spans="2:16" x14ac:dyDescent="0.25">
      <c r="B92" s="1347" t="s">
        <v>109</v>
      </c>
      <c r="C92" s="1348" t="s">
        <v>622</v>
      </c>
      <c r="D92" s="1347"/>
      <c r="E92" s="1349"/>
      <c r="F92" s="1350"/>
      <c r="G92" s="1351">
        <f t="shared" ref="G92:P92" si="25">G93+G106+G131+G140+G161+G170</f>
        <v>0</v>
      </c>
      <c r="H92" s="1352">
        <f t="shared" si="25"/>
        <v>0</v>
      </c>
      <c r="I92" s="1353">
        <f t="shared" si="25"/>
        <v>0</v>
      </c>
      <c r="J92" s="1351">
        <f t="shared" si="25"/>
        <v>0</v>
      </c>
      <c r="K92" s="1352">
        <f t="shared" si="25"/>
        <v>0</v>
      </c>
      <c r="L92" s="1353">
        <f t="shared" si="25"/>
        <v>0</v>
      </c>
      <c r="M92" s="1349">
        <f t="shared" si="25"/>
        <v>0</v>
      </c>
      <c r="N92" s="1351">
        <f t="shared" si="25"/>
        <v>0</v>
      </c>
      <c r="O92" s="1354">
        <f t="shared" si="25"/>
        <v>0</v>
      </c>
      <c r="P92" s="1354">
        <f t="shared" si="25"/>
        <v>0</v>
      </c>
    </row>
    <row r="93" spans="2:16" x14ac:dyDescent="0.25">
      <c r="B93" s="1355" t="s">
        <v>111</v>
      </c>
      <c r="C93" s="1356" t="s">
        <v>8</v>
      </c>
      <c r="D93" s="1357"/>
      <c r="E93" s="1358"/>
      <c r="F93" s="1359"/>
      <c r="G93" s="1360">
        <f t="shared" ref="G93:P93" si="26">G94+G98+G102</f>
        <v>0</v>
      </c>
      <c r="H93" s="1361">
        <f t="shared" si="26"/>
        <v>0</v>
      </c>
      <c r="I93" s="1362">
        <f t="shared" si="26"/>
        <v>0</v>
      </c>
      <c r="J93" s="1360">
        <f t="shared" si="26"/>
        <v>0</v>
      </c>
      <c r="K93" s="1361">
        <f t="shared" si="26"/>
        <v>0</v>
      </c>
      <c r="L93" s="1362">
        <f t="shared" si="26"/>
        <v>0</v>
      </c>
      <c r="M93" s="1358">
        <f t="shared" si="26"/>
        <v>0</v>
      </c>
      <c r="N93" s="1360">
        <f t="shared" si="26"/>
        <v>0</v>
      </c>
      <c r="O93" s="1363">
        <f t="shared" si="26"/>
        <v>0</v>
      </c>
      <c r="P93" s="1363">
        <f t="shared" si="26"/>
        <v>0</v>
      </c>
    </row>
    <row r="94" spans="2:16" x14ac:dyDescent="0.25">
      <c r="B94" s="1364" t="s">
        <v>113</v>
      </c>
      <c r="C94" s="1365" t="s">
        <v>10</v>
      </c>
      <c r="D94" s="1366"/>
      <c r="E94" s="1358"/>
      <c r="F94" s="1359"/>
      <c r="G94" s="1367">
        <f t="shared" ref="G94:P94" si="27">SUM(G95:G97)</f>
        <v>0</v>
      </c>
      <c r="H94" s="1368">
        <f t="shared" si="27"/>
        <v>0</v>
      </c>
      <c r="I94" s="1369">
        <f t="shared" si="27"/>
        <v>0</v>
      </c>
      <c r="J94" s="1367">
        <f t="shared" si="27"/>
        <v>0</v>
      </c>
      <c r="K94" s="1368">
        <f t="shared" si="27"/>
        <v>0</v>
      </c>
      <c r="L94" s="1369">
        <f t="shared" si="27"/>
        <v>0</v>
      </c>
      <c r="M94" s="1370">
        <f t="shared" si="27"/>
        <v>0</v>
      </c>
      <c r="N94" s="1367">
        <f t="shared" si="27"/>
        <v>0</v>
      </c>
      <c r="O94" s="1371">
        <f t="shared" si="27"/>
        <v>0</v>
      </c>
      <c r="P94" s="1371">
        <f t="shared" si="27"/>
        <v>0</v>
      </c>
    </row>
    <row r="95" spans="2:16" x14ac:dyDescent="0.25">
      <c r="B95" s="1372"/>
      <c r="C95" s="1373" t="s">
        <v>1363</v>
      </c>
      <c r="D95" s="1374"/>
      <c r="E95" s="1375"/>
      <c r="F95" s="1376"/>
      <c r="G95" s="1377"/>
      <c r="H95" s="1378"/>
      <c r="I95" s="1379"/>
      <c r="J95" s="1377"/>
      <c r="K95" s="1378"/>
      <c r="L95" s="1379"/>
      <c r="M95" s="1380"/>
      <c r="N95" s="1377"/>
      <c r="O95" s="1381"/>
      <c r="P95" s="1381"/>
    </row>
    <row r="96" spans="2:16" x14ac:dyDescent="0.25">
      <c r="B96" s="1372"/>
      <c r="C96" s="1373" t="s">
        <v>1363</v>
      </c>
      <c r="D96" s="1374"/>
      <c r="E96" s="1375"/>
      <c r="F96" s="1376"/>
      <c r="G96" s="1377"/>
      <c r="H96" s="1378"/>
      <c r="I96" s="1379"/>
      <c r="J96" s="1377"/>
      <c r="K96" s="1378"/>
      <c r="L96" s="1379"/>
      <c r="M96" s="1380"/>
      <c r="N96" s="1377"/>
      <c r="O96" s="1381"/>
      <c r="P96" s="1381"/>
    </row>
    <row r="97" spans="2:16" x14ac:dyDescent="0.25">
      <c r="B97" s="1372"/>
      <c r="C97" s="1373" t="s">
        <v>1363</v>
      </c>
      <c r="D97" s="1374"/>
      <c r="E97" s="1375"/>
      <c r="F97" s="1376"/>
      <c r="G97" s="1377"/>
      <c r="H97" s="1378"/>
      <c r="I97" s="1379"/>
      <c r="J97" s="1377"/>
      <c r="K97" s="1378"/>
      <c r="L97" s="1379"/>
      <c r="M97" s="1380"/>
      <c r="N97" s="1377"/>
      <c r="O97" s="1381"/>
      <c r="P97" s="1381"/>
    </row>
    <row r="98" spans="2:16" x14ac:dyDescent="0.25">
      <c r="B98" s="1364" t="s">
        <v>115</v>
      </c>
      <c r="C98" s="1365" t="s">
        <v>11</v>
      </c>
      <c r="D98" s="1366"/>
      <c r="E98" s="1358"/>
      <c r="F98" s="1359"/>
      <c r="G98" s="1367">
        <f t="shared" ref="G98:P98" si="28">SUM(G99:G101)</f>
        <v>0</v>
      </c>
      <c r="H98" s="1368">
        <f t="shared" si="28"/>
        <v>0</v>
      </c>
      <c r="I98" s="1369">
        <f t="shared" si="28"/>
        <v>0</v>
      </c>
      <c r="J98" s="1367">
        <f t="shared" si="28"/>
        <v>0</v>
      </c>
      <c r="K98" s="1368">
        <f t="shared" si="28"/>
        <v>0</v>
      </c>
      <c r="L98" s="1369">
        <f t="shared" si="28"/>
        <v>0</v>
      </c>
      <c r="M98" s="1370">
        <f t="shared" si="28"/>
        <v>0</v>
      </c>
      <c r="N98" s="1367">
        <f t="shared" si="28"/>
        <v>0</v>
      </c>
      <c r="O98" s="1371">
        <f t="shared" si="28"/>
        <v>0</v>
      </c>
      <c r="P98" s="1371">
        <f t="shared" si="28"/>
        <v>0</v>
      </c>
    </row>
    <row r="99" spans="2:16" x14ac:dyDescent="0.25">
      <c r="B99" s="1372"/>
      <c r="C99" s="1373" t="s">
        <v>1363</v>
      </c>
      <c r="D99" s="1374"/>
      <c r="E99" s="1375"/>
      <c r="F99" s="1376"/>
      <c r="G99" s="1377"/>
      <c r="H99" s="1378"/>
      <c r="I99" s="1379"/>
      <c r="J99" s="1377"/>
      <c r="K99" s="1378"/>
      <c r="L99" s="1379"/>
      <c r="M99" s="1380"/>
      <c r="N99" s="1377"/>
      <c r="O99" s="1381"/>
      <c r="P99" s="1381"/>
    </row>
    <row r="100" spans="2:16" x14ac:dyDescent="0.25">
      <c r="B100" s="1372"/>
      <c r="C100" s="1373" t="s">
        <v>1363</v>
      </c>
      <c r="D100" s="1374"/>
      <c r="E100" s="1375"/>
      <c r="F100" s="1376"/>
      <c r="G100" s="1377"/>
      <c r="H100" s="1378"/>
      <c r="I100" s="1379"/>
      <c r="J100" s="1377"/>
      <c r="K100" s="1378"/>
      <c r="L100" s="1379"/>
      <c r="M100" s="1380"/>
      <c r="N100" s="1377"/>
      <c r="O100" s="1381"/>
      <c r="P100" s="1381"/>
    </row>
    <row r="101" spans="2:16" x14ac:dyDescent="0.25">
      <c r="B101" s="1372"/>
      <c r="C101" s="1373" t="s">
        <v>1363</v>
      </c>
      <c r="D101" s="1374"/>
      <c r="E101" s="1375"/>
      <c r="F101" s="1376"/>
      <c r="G101" s="1377"/>
      <c r="H101" s="1378"/>
      <c r="I101" s="1379"/>
      <c r="J101" s="1377"/>
      <c r="K101" s="1378"/>
      <c r="L101" s="1379"/>
      <c r="M101" s="1380"/>
      <c r="N101" s="1377"/>
      <c r="O101" s="1381"/>
      <c r="P101" s="1381"/>
    </row>
    <row r="102" spans="2:16" x14ac:dyDescent="0.25">
      <c r="B102" s="1364" t="s">
        <v>117</v>
      </c>
      <c r="C102" s="1365" t="s">
        <v>13</v>
      </c>
      <c r="D102" s="1366"/>
      <c r="E102" s="1358"/>
      <c r="F102" s="1359"/>
      <c r="G102" s="1367">
        <f t="shared" ref="G102:P102" si="29">SUM(G103:G105)</f>
        <v>0</v>
      </c>
      <c r="H102" s="1368">
        <f t="shared" si="29"/>
        <v>0</v>
      </c>
      <c r="I102" s="1369">
        <f t="shared" si="29"/>
        <v>0</v>
      </c>
      <c r="J102" s="1367">
        <f t="shared" si="29"/>
        <v>0</v>
      </c>
      <c r="K102" s="1368">
        <f t="shared" si="29"/>
        <v>0</v>
      </c>
      <c r="L102" s="1369">
        <f t="shared" si="29"/>
        <v>0</v>
      </c>
      <c r="M102" s="1370">
        <f t="shared" si="29"/>
        <v>0</v>
      </c>
      <c r="N102" s="1367">
        <f t="shared" si="29"/>
        <v>0</v>
      </c>
      <c r="O102" s="1371">
        <f t="shared" si="29"/>
        <v>0</v>
      </c>
      <c r="P102" s="1371">
        <f t="shared" si="29"/>
        <v>0</v>
      </c>
    </row>
    <row r="103" spans="2:16" x14ac:dyDescent="0.25">
      <c r="B103" s="1372"/>
      <c r="C103" s="1373" t="s">
        <v>1363</v>
      </c>
      <c r="D103" s="1374"/>
      <c r="E103" s="1375"/>
      <c r="F103" s="1376"/>
      <c r="G103" s="1377"/>
      <c r="H103" s="1378"/>
      <c r="I103" s="1379"/>
      <c r="J103" s="1377"/>
      <c r="K103" s="1378"/>
      <c r="L103" s="1379"/>
      <c r="M103" s="1380"/>
      <c r="N103" s="1377"/>
      <c r="O103" s="1381"/>
      <c r="P103" s="1381"/>
    </row>
    <row r="104" spans="2:16" x14ac:dyDescent="0.25">
      <c r="B104" s="1372"/>
      <c r="C104" s="1373" t="s">
        <v>1363</v>
      </c>
      <c r="D104" s="1374"/>
      <c r="E104" s="1375"/>
      <c r="F104" s="1376"/>
      <c r="G104" s="1377"/>
      <c r="H104" s="1378"/>
      <c r="I104" s="1379"/>
      <c r="J104" s="1377"/>
      <c r="K104" s="1378"/>
      <c r="L104" s="1379"/>
      <c r="M104" s="1380"/>
      <c r="N104" s="1377"/>
      <c r="O104" s="1381"/>
      <c r="P104" s="1381"/>
    </row>
    <row r="105" spans="2:16" x14ac:dyDescent="0.25">
      <c r="B105" s="1372"/>
      <c r="C105" s="1373" t="s">
        <v>1363</v>
      </c>
      <c r="D105" s="1374"/>
      <c r="E105" s="1375"/>
      <c r="F105" s="1376"/>
      <c r="G105" s="1377"/>
      <c r="H105" s="1378"/>
      <c r="I105" s="1379"/>
      <c r="J105" s="1377"/>
      <c r="K105" s="1378"/>
      <c r="L105" s="1379"/>
      <c r="M105" s="1380"/>
      <c r="N105" s="1377"/>
      <c r="O105" s="1381"/>
      <c r="P105" s="1381"/>
    </row>
    <row r="106" spans="2:16" x14ac:dyDescent="0.25">
      <c r="B106" s="1382" t="s">
        <v>120</v>
      </c>
      <c r="C106" s="1383" t="s">
        <v>15</v>
      </c>
      <c r="D106" s="1384"/>
      <c r="E106" s="1358"/>
      <c r="F106" s="1359"/>
      <c r="G106" s="1359">
        <f>G107+G111+G115+G127+G119+G123</f>
        <v>0</v>
      </c>
      <c r="H106" s="1385">
        <f t="shared" ref="H106:P106" si="30">H107+H111+H115+H127+H119+H123</f>
        <v>0</v>
      </c>
      <c r="I106" s="1386">
        <f t="shared" si="30"/>
        <v>0</v>
      </c>
      <c r="J106" s="1359">
        <f t="shared" si="30"/>
        <v>0</v>
      </c>
      <c r="K106" s="1385">
        <f t="shared" si="30"/>
        <v>0</v>
      </c>
      <c r="L106" s="1386">
        <f t="shared" si="30"/>
        <v>0</v>
      </c>
      <c r="M106" s="1360">
        <f t="shared" si="30"/>
        <v>0</v>
      </c>
      <c r="N106" s="1397">
        <f t="shared" si="30"/>
        <v>0</v>
      </c>
      <c r="O106" s="1386">
        <f t="shared" si="30"/>
        <v>0</v>
      </c>
      <c r="P106" s="1388">
        <f t="shared" si="30"/>
        <v>0</v>
      </c>
    </row>
    <row r="107" spans="2:16" x14ac:dyDescent="0.25">
      <c r="B107" s="1364" t="s">
        <v>122</v>
      </c>
      <c r="C107" s="1365" t="s">
        <v>17</v>
      </c>
      <c r="D107" s="1366"/>
      <c r="E107" s="1358"/>
      <c r="F107" s="1359"/>
      <c r="G107" s="1367">
        <f t="shared" ref="G107:P107" si="31">SUM(G108:G110)</f>
        <v>0</v>
      </c>
      <c r="H107" s="1368">
        <f t="shared" si="31"/>
        <v>0</v>
      </c>
      <c r="I107" s="1369">
        <f t="shared" si="31"/>
        <v>0</v>
      </c>
      <c r="J107" s="1367">
        <f t="shared" si="31"/>
        <v>0</v>
      </c>
      <c r="K107" s="1368">
        <f t="shared" si="31"/>
        <v>0</v>
      </c>
      <c r="L107" s="1369">
        <f t="shared" si="31"/>
        <v>0</v>
      </c>
      <c r="M107" s="1370">
        <f t="shared" si="31"/>
        <v>0</v>
      </c>
      <c r="N107" s="1367">
        <f t="shared" si="31"/>
        <v>0</v>
      </c>
      <c r="O107" s="1371">
        <f t="shared" si="31"/>
        <v>0</v>
      </c>
      <c r="P107" s="1371">
        <f t="shared" si="31"/>
        <v>0</v>
      </c>
    </row>
    <row r="108" spans="2:16" x14ac:dyDescent="0.25">
      <c r="B108" s="1372"/>
      <c r="C108" s="1373" t="s">
        <v>1363</v>
      </c>
      <c r="D108" s="1374"/>
      <c r="E108" s="1375"/>
      <c r="F108" s="1376"/>
      <c r="G108" s="1377"/>
      <c r="H108" s="1378"/>
      <c r="I108" s="1379"/>
      <c r="J108" s="1377"/>
      <c r="K108" s="1378"/>
      <c r="L108" s="1379"/>
      <c r="M108" s="1380"/>
      <c r="N108" s="1389"/>
      <c r="O108" s="1390"/>
      <c r="P108" s="1390"/>
    </row>
    <row r="109" spans="2:16" x14ac:dyDescent="0.25">
      <c r="B109" s="1372"/>
      <c r="C109" s="1373" t="s">
        <v>1363</v>
      </c>
      <c r="D109" s="1374"/>
      <c r="E109" s="1375"/>
      <c r="F109" s="1376"/>
      <c r="G109" s="1377"/>
      <c r="H109" s="1378"/>
      <c r="I109" s="1379"/>
      <c r="J109" s="1377"/>
      <c r="K109" s="1378"/>
      <c r="L109" s="1379"/>
      <c r="M109" s="1380"/>
      <c r="N109" s="1389"/>
      <c r="O109" s="1390"/>
      <c r="P109" s="1390"/>
    </row>
    <row r="110" spans="2:16" x14ac:dyDescent="0.25">
      <c r="B110" s="1372"/>
      <c r="C110" s="1373" t="s">
        <v>1363</v>
      </c>
      <c r="D110" s="1374"/>
      <c r="E110" s="1375"/>
      <c r="F110" s="1376"/>
      <c r="G110" s="1377"/>
      <c r="H110" s="1378"/>
      <c r="I110" s="1379"/>
      <c r="J110" s="1377"/>
      <c r="K110" s="1378"/>
      <c r="L110" s="1379"/>
      <c r="M110" s="1380"/>
      <c r="N110" s="1389"/>
      <c r="O110" s="1390"/>
      <c r="P110" s="1390"/>
    </row>
    <row r="111" spans="2:16" x14ac:dyDescent="0.25">
      <c r="B111" s="1364" t="s">
        <v>124</v>
      </c>
      <c r="C111" s="1365" t="s">
        <v>598</v>
      </c>
      <c r="D111" s="1366"/>
      <c r="E111" s="1358"/>
      <c r="F111" s="1359"/>
      <c r="G111" s="1367">
        <f t="shared" ref="G111:P111" si="32">SUM(G112:G114)</f>
        <v>0</v>
      </c>
      <c r="H111" s="1368">
        <f t="shared" si="32"/>
        <v>0</v>
      </c>
      <c r="I111" s="1369">
        <f t="shared" si="32"/>
        <v>0</v>
      </c>
      <c r="J111" s="1367">
        <f t="shared" si="32"/>
        <v>0</v>
      </c>
      <c r="K111" s="1368">
        <f t="shared" si="32"/>
        <v>0</v>
      </c>
      <c r="L111" s="1369">
        <f t="shared" si="32"/>
        <v>0</v>
      </c>
      <c r="M111" s="1370">
        <f t="shared" si="32"/>
        <v>0</v>
      </c>
      <c r="N111" s="1367">
        <f t="shared" si="32"/>
        <v>0</v>
      </c>
      <c r="O111" s="1371">
        <f t="shared" si="32"/>
        <v>0</v>
      </c>
      <c r="P111" s="1371">
        <f t="shared" si="32"/>
        <v>0</v>
      </c>
    </row>
    <row r="112" spans="2:16" x14ac:dyDescent="0.25">
      <c r="B112" s="1372"/>
      <c r="C112" s="1373" t="s">
        <v>1363</v>
      </c>
      <c r="D112" s="1374"/>
      <c r="E112" s="1375"/>
      <c r="F112" s="1376"/>
      <c r="G112" s="1377"/>
      <c r="H112" s="1378"/>
      <c r="I112" s="1379"/>
      <c r="J112" s="1377"/>
      <c r="K112" s="1378"/>
      <c r="L112" s="1379"/>
      <c r="M112" s="1380"/>
      <c r="N112" s="1389"/>
      <c r="O112" s="1390"/>
      <c r="P112" s="1390"/>
    </row>
    <row r="113" spans="2:16" x14ac:dyDescent="0.25">
      <c r="B113" s="1372"/>
      <c r="C113" s="1373" t="s">
        <v>1363</v>
      </c>
      <c r="D113" s="1374"/>
      <c r="E113" s="1375"/>
      <c r="F113" s="1376"/>
      <c r="G113" s="1377"/>
      <c r="H113" s="1378"/>
      <c r="I113" s="1379"/>
      <c r="J113" s="1377"/>
      <c r="K113" s="1378"/>
      <c r="L113" s="1379"/>
      <c r="M113" s="1380"/>
      <c r="N113" s="1389"/>
      <c r="O113" s="1390"/>
      <c r="P113" s="1390"/>
    </row>
    <row r="114" spans="2:16" x14ac:dyDescent="0.25">
      <c r="B114" s="1372"/>
      <c r="C114" s="1373" t="s">
        <v>1363</v>
      </c>
      <c r="D114" s="1374"/>
      <c r="E114" s="1375"/>
      <c r="F114" s="1376"/>
      <c r="G114" s="1377"/>
      <c r="H114" s="1378"/>
      <c r="I114" s="1379"/>
      <c r="J114" s="1377"/>
      <c r="K114" s="1378"/>
      <c r="L114" s="1379"/>
      <c r="M114" s="1380"/>
      <c r="N114" s="1389"/>
      <c r="O114" s="1390"/>
      <c r="P114" s="1390"/>
    </row>
    <row r="115" spans="2:16" x14ac:dyDescent="0.25">
      <c r="B115" s="1364" t="s">
        <v>125</v>
      </c>
      <c r="C115" s="1365" t="s">
        <v>23</v>
      </c>
      <c r="D115" s="1366"/>
      <c r="E115" s="1358"/>
      <c r="F115" s="1359"/>
      <c r="G115" s="1367">
        <f t="shared" ref="G115:P115" si="33">SUM(G116:G118)</f>
        <v>0</v>
      </c>
      <c r="H115" s="1368">
        <f t="shared" si="33"/>
        <v>0</v>
      </c>
      <c r="I115" s="1369">
        <f t="shared" si="33"/>
        <v>0</v>
      </c>
      <c r="J115" s="1367">
        <f t="shared" si="33"/>
        <v>0</v>
      </c>
      <c r="K115" s="1368">
        <f t="shared" si="33"/>
        <v>0</v>
      </c>
      <c r="L115" s="1369">
        <f t="shared" si="33"/>
        <v>0</v>
      </c>
      <c r="M115" s="1370">
        <f t="shared" si="33"/>
        <v>0</v>
      </c>
      <c r="N115" s="1367">
        <f t="shared" si="33"/>
        <v>0</v>
      </c>
      <c r="O115" s="1371">
        <f t="shared" si="33"/>
        <v>0</v>
      </c>
      <c r="P115" s="1371">
        <f t="shared" si="33"/>
        <v>0</v>
      </c>
    </row>
    <row r="116" spans="2:16" x14ac:dyDescent="0.25">
      <c r="B116" s="1372"/>
      <c r="C116" s="1373" t="s">
        <v>1363</v>
      </c>
      <c r="D116" s="1374"/>
      <c r="E116" s="1375"/>
      <c r="F116" s="1376"/>
      <c r="G116" s="1377"/>
      <c r="H116" s="1378"/>
      <c r="I116" s="1379"/>
      <c r="J116" s="1377"/>
      <c r="K116" s="1378"/>
      <c r="L116" s="1379"/>
      <c r="M116" s="1380"/>
      <c r="N116" s="1389"/>
      <c r="O116" s="1390"/>
      <c r="P116" s="1390"/>
    </row>
    <row r="117" spans="2:16" x14ac:dyDescent="0.25">
      <c r="B117" s="1372"/>
      <c r="C117" s="1373" t="s">
        <v>1363</v>
      </c>
      <c r="D117" s="1374"/>
      <c r="E117" s="1375"/>
      <c r="F117" s="1376"/>
      <c r="G117" s="1377"/>
      <c r="H117" s="1378"/>
      <c r="I117" s="1379"/>
      <c r="J117" s="1377"/>
      <c r="K117" s="1378"/>
      <c r="L117" s="1379"/>
      <c r="M117" s="1380"/>
      <c r="N117" s="1389"/>
      <c r="O117" s="1390"/>
      <c r="P117" s="1390"/>
    </row>
    <row r="118" spans="2:16" x14ac:dyDescent="0.25">
      <c r="B118" s="1372"/>
      <c r="C118" s="1373" t="s">
        <v>1363</v>
      </c>
      <c r="D118" s="1374"/>
      <c r="E118" s="1375"/>
      <c r="F118" s="1376"/>
      <c r="G118" s="1377"/>
      <c r="H118" s="1378"/>
      <c r="I118" s="1379"/>
      <c r="J118" s="1377"/>
      <c r="K118" s="1378"/>
      <c r="L118" s="1379"/>
      <c r="M118" s="1380"/>
      <c r="N118" s="1389"/>
      <c r="O118" s="1390"/>
      <c r="P118" s="1390"/>
    </row>
    <row r="119" spans="2:16" x14ac:dyDescent="0.25">
      <c r="B119" s="1364" t="s">
        <v>614</v>
      </c>
      <c r="C119" s="1365" t="s">
        <v>25</v>
      </c>
      <c r="D119" s="1366"/>
      <c r="E119" s="1358"/>
      <c r="F119" s="1359"/>
      <c r="G119" s="1367">
        <f t="shared" ref="G119:P119" si="34">SUM(G120:G122)</f>
        <v>0</v>
      </c>
      <c r="H119" s="1368">
        <f t="shared" si="34"/>
        <v>0</v>
      </c>
      <c r="I119" s="1369">
        <f t="shared" si="34"/>
        <v>0</v>
      </c>
      <c r="J119" s="1367">
        <f t="shared" si="34"/>
        <v>0</v>
      </c>
      <c r="K119" s="1368">
        <f t="shared" si="34"/>
        <v>0</v>
      </c>
      <c r="L119" s="1369">
        <f t="shared" si="34"/>
        <v>0</v>
      </c>
      <c r="M119" s="1370">
        <f t="shared" si="34"/>
        <v>0</v>
      </c>
      <c r="N119" s="1367">
        <f t="shared" si="34"/>
        <v>0</v>
      </c>
      <c r="O119" s="1371">
        <f t="shared" si="34"/>
        <v>0</v>
      </c>
      <c r="P119" s="1371">
        <f t="shared" si="34"/>
        <v>0</v>
      </c>
    </row>
    <row r="120" spans="2:16" x14ac:dyDescent="0.25">
      <c r="B120" s="1372"/>
      <c r="C120" s="1373" t="s">
        <v>1363</v>
      </c>
      <c r="D120" s="1374"/>
      <c r="E120" s="1375"/>
      <c r="F120" s="1376"/>
      <c r="G120" s="1377"/>
      <c r="H120" s="1378"/>
      <c r="I120" s="1379"/>
      <c r="J120" s="1377"/>
      <c r="K120" s="1378"/>
      <c r="L120" s="1379"/>
      <c r="M120" s="1380"/>
      <c r="N120" s="1389"/>
      <c r="O120" s="1390"/>
      <c r="P120" s="1390"/>
    </row>
    <row r="121" spans="2:16" x14ac:dyDescent="0.25">
      <c r="B121" s="1372"/>
      <c r="C121" s="1373" t="s">
        <v>1363</v>
      </c>
      <c r="D121" s="1374"/>
      <c r="E121" s="1375"/>
      <c r="F121" s="1376"/>
      <c r="G121" s="1377"/>
      <c r="H121" s="1378"/>
      <c r="I121" s="1379"/>
      <c r="J121" s="1377"/>
      <c r="K121" s="1378"/>
      <c r="L121" s="1379"/>
      <c r="M121" s="1380"/>
      <c r="N121" s="1389"/>
      <c r="O121" s="1390"/>
      <c r="P121" s="1390"/>
    </row>
    <row r="122" spans="2:16" x14ac:dyDescent="0.25">
      <c r="B122" s="1372"/>
      <c r="C122" s="1373" t="s">
        <v>1363</v>
      </c>
      <c r="D122" s="1374"/>
      <c r="E122" s="1375"/>
      <c r="F122" s="1376"/>
      <c r="G122" s="1377"/>
      <c r="H122" s="1378"/>
      <c r="I122" s="1379"/>
      <c r="J122" s="1377"/>
      <c r="K122" s="1378"/>
      <c r="L122" s="1379"/>
      <c r="M122" s="1380"/>
      <c r="N122" s="1389"/>
      <c r="O122" s="1390"/>
      <c r="P122" s="1390"/>
    </row>
    <row r="123" spans="2:16" x14ac:dyDescent="0.25">
      <c r="B123" s="1364" t="s">
        <v>615</v>
      </c>
      <c r="C123" s="1365" t="s">
        <v>27</v>
      </c>
      <c r="D123" s="1366"/>
      <c r="E123" s="1358"/>
      <c r="F123" s="1359"/>
      <c r="G123" s="1367">
        <f t="shared" ref="G123:P123" si="35">SUM(G124:G126)</f>
        <v>0</v>
      </c>
      <c r="H123" s="1368">
        <f t="shared" si="35"/>
        <v>0</v>
      </c>
      <c r="I123" s="1369">
        <f t="shared" si="35"/>
        <v>0</v>
      </c>
      <c r="J123" s="1367">
        <f t="shared" si="35"/>
        <v>0</v>
      </c>
      <c r="K123" s="1368">
        <f t="shared" si="35"/>
        <v>0</v>
      </c>
      <c r="L123" s="1369">
        <f t="shared" si="35"/>
        <v>0</v>
      </c>
      <c r="M123" s="1370">
        <f t="shared" si="35"/>
        <v>0</v>
      </c>
      <c r="N123" s="1367">
        <f t="shared" si="35"/>
        <v>0</v>
      </c>
      <c r="O123" s="1371">
        <f t="shared" si="35"/>
        <v>0</v>
      </c>
      <c r="P123" s="1371">
        <f t="shared" si="35"/>
        <v>0</v>
      </c>
    </row>
    <row r="124" spans="2:16" x14ac:dyDescent="0.25">
      <c r="B124" s="1372"/>
      <c r="C124" s="1373" t="s">
        <v>1363</v>
      </c>
      <c r="D124" s="1374"/>
      <c r="E124" s="1375"/>
      <c r="F124" s="1376"/>
      <c r="G124" s="1377"/>
      <c r="H124" s="1378"/>
      <c r="I124" s="1379"/>
      <c r="J124" s="1377"/>
      <c r="K124" s="1378"/>
      <c r="L124" s="1379"/>
      <c r="M124" s="1380"/>
      <c r="N124" s="1389"/>
      <c r="O124" s="1390"/>
      <c r="P124" s="1390"/>
    </row>
    <row r="125" spans="2:16" x14ac:dyDescent="0.25">
      <c r="B125" s="1372"/>
      <c r="C125" s="1373" t="s">
        <v>1363</v>
      </c>
      <c r="D125" s="1374"/>
      <c r="E125" s="1375"/>
      <c r="F125" s="1376"/>
      <c r="G125" s="1377"/>
      <c r="H125" s="1378"/>
      <c r="I125" s="1379"/>
      <c r="J125" s="1377"/>
      <c r="K125" s="1378"/>
      <c r="L125" s="1379"/>
      <c r="M125" s="1380"/>
      <c r="N125" s="1389"/>
      <c r="O125" s="1390"/>
      <c r="P125" s="1390"/>
    </row>
    <row r="126" spans="2:16" x14ac:dyDescent="0.25">
      <c r="B126" s="1372"/>
      <c r="C126" s="1373" t="s">
        <v>1363</v>
      </c>
      <c r="D126" s="1374"/>
      <c r="E126" s="1375"/>
      <c r="F126" s="1376"/>
      <c r="G126" s="1377"/>
      <c r="H126" s="1378"/>
      <c r="I126" s="1379"/>
      <c r="J126" s="1377"/>
      <c r="K126" s="1378"/>
      <c r="L126" s="1379"/>
      <c r="M126" s="1380"/>
      <c r="N126" s="1389"/>
      <c r="O126" s="1390"/>
      <c r="P126" s="1390"/>
    </row>
    <row r="127" spans="2:16" ht="51" x14ac:dyDescent="0.25">
      <c r="B127" s="1364" t="s">
        <v>616</v>
      </c>
      <c r="C127" s="1365" t="s">
        <v>602</v>
      </c>
      <c r="D127" s="1366"/>
      <c r="E127" s="1358"/>
      <c r="F127" s="1359"/>
      <c r="G127" s="1367">
        <f t="shared" ref="G127:P127" si="36">SUM(G128:G130)</f>
        <v>0</v>
      </c>
      <c r="H127" s="1368">
        <f t="shared" si="36"/>
        <v>0</v>
      </c>
      <c r="I127" s="1369">
        <f t="shared" si="36"/>
        <v>0</v>
      </c>
      <c r="J127" s="1367">
        <f t="shared" si="36"/>
        <v>0</v>
      </c>
      <c r="K127" s="1368">
        <f t="shared" si="36"/>
        <v>0</v>
      </c>
      <c r="L127" s="1369">
        <f t="shared" si="36"/>
        <v>0</v>
      </c>
      <c r="M127" s="1370">
        <f t="shared" si="36"/>
        <v>0</v>
      </c>
      <c r="N127" s="1367">
        <f t="shared" si="36"/>
        <v>0</v>
      </c>
      <c r="O127" s="1371">
        <f t="shared" si="36"/>
        <v>0</v>
      </c>
      <c r="P127" s="1371">
        <f t="shared" si="36"/>
        <v>0</v>
      </c>
    </row>
    <row r="128" spans="2:16" x14ac:dyDescent="0.25">
      <c r="B128" s="1372"/>
      <c r="C128" s="1373" t="s">
        <v>1363</v>
      </c>
      <c r="D128" s="1374"/>
      <c r="E128" s="1375"/>
      <c r="F128" s="1376"/>
      <c r="G128" s="1377"/>
      <c r="H128" s="1378"/>
      <c r="I128" s="1379"/>
      <c r="J128" s="1377"/>
      <c r="K128" s="1378"/>
      <c r="L128" s="1379"/>
      <c r="M128" s="1380"/>
      <c r="N128" s="1389"/>
      <c r="O128" s="1390"/>
      <c r="P128" s="1390"/>
    </row>
    <row r="129" spans="2:16" x14ac:dyDescent="0.25">
      <c r="B129" s="1372"/>
      <c r="C129" s="1373" t="s">
        <v>1363</v>
      </c>
      <c r="D129" s="1374"/>
      <c r="E129" s="1375"/>
      <c r="F129" s="1376"/>
      <c r="G129" s="1377"/>
      <c r="H129" s="1378"/>
      <c r="I129" s="1379"/>
      <c r="J129" s="1377"/>
      <c r="K129" s="1378"/>
      <c r="L129" s="1379"/>
      <c r="M129" s="1380"/>
      <c r="N129" s="1389"/>
      <c r="O129" s="1390"/>
      <c r="P129" s="1390"/>
    </row>
    <row r="130" spans="2:16" x14ac:dyDescent="0.25">
      <c r="B130" s="1372"/>
      <c r="C130" s="1373" t="s">
        <v>1363</v>
      </c>
      <c r="D130" s="1374"/>
      <c r="E130" s="1375"/>
      <c r="F130" s="1376"/>
      <c r="G130" s="1377"/>
      <c r="H130" s="1378"/>
      <c r="I130" s="1379"/>
      <c r="J130" s="1377"/>
      <c r="K130" s="1378"/>
      <c r="L130" s="1379"/>
      <c r="M130" s="1380"/>
      <c r="N130" s="1389"/>
      <c r="O130" s="1390"/>
      <c r="P130" s="1390"/>
    </row>
    <row r="131" spans="2:16" x14ac:dyDescent="0.25">
      <c r="B131" s="1391" t="s">
        <v>294</v>
      </c>
      <c r="C131" s="1392" t="s">
        <v>31</v>
      </c>
      <c r="D131" s="1393"/>
      <c r="E131" s="1358"/>
      <c r="F131" s="1359"/>
      <c r="G131" s="1360">
        <f t="shared" ref="G131:P131" si="37">G132+G136</f>
        <v>0</v>
      </c>
      <c r="H131" s="1361">
        <f t="shared" si="37"/>
        <v>0</v>
      </c>
      <c r="I131" s="1362">
        <f t="shared" si="37"/>
        <v>0</v>
      </c>
      <c r="J131" s="1360">
        <f t="shared" si="37"/>
        <v>0</v>
      </c>
      <c r="K131" s="1361">
        <f t="shared" si="37"/>
        <v>0</v>
      </c>
      <c r="L131" s="1362">
        <f t="shared" si="37"/>
        <v>0</v>
      </c>
      <c r="M131" s="1358">
        <f t="shared" si="37"/>
        <v>0</v>
      </c>
      <c r="N131" s="1360">
        <f t="shared" si="37"/>
        <v>0</v>
      </c>
      <c r="O131" s="1363">
        <f t="shared" si="37"/>
        <v>0</v>
      </c>
      <c r="P131" s="1363">
        <f t="shared" si="37"/>
        <v>0</v>
      </c>
    </row>
    <row r="132" spans="2:16" ht="64.5" x14ac:dyDescent="0.25">
      <c r="B132" s="1394" t="s">
        <v>296</v>
      </c>
      <c r="C132" s="1395" t="s">
        <v>33</v>
      </c>
      <c r="D132" s="1396"/>
      <c r="E132" s="1358"/>
      <c r="F132" s="1359"/>
      <c r="G132" s="1367">
        <f t="shared" ref="G132:P132" si="38">SUM(G133:G135)</f>
        <v>0</v>
      </c>
      <c r="H132" s="1368">
        <f t="shared" si="38"/>
        <v>0</v>
      </c>
      <c r="I132" s="1369">
        <f t="shared" si="38"/>
        <v>0</v>
      </c>
      <c r="J132" s="1367">
        <f t="shared" si="38"/>
        <v>0</v>
      </c>
      <c r="K132" s="1368">
        <f t="shared" si="38"/>
        <v>0</v>
      </c>
      <c r="L132" s="1369">
        <f t="shared" si="38"/>
        <v>0</v>
      </c>
      <c r="M132" s="1370">
        <f t="shared" si="38"/>
        <v>0</v>
      </c>
      <c r="N132" s="1367">
        <f t="shared" si="38"/>
        <v>0</v>
      </c>
      <c r="O132" s="1371">
        <f t="shared" si="38"/>
        <v>0</v>
      </c>
      <c r="P132" s="1371">
        <f t="shared" si="38"/>
        <v>0</v>
      </c>
    </row>
    <row r="133" spans="2:16" x14ac:dyDescent="0.25">
      <c r="B133" s="1372"/>
      <c r="C133" s="1373" t="s">
        <v>1363</v>
      </c>
      <c r="D133" s="1374"/>
      <c r="E133" s="1424"/>
      <c r="F133" s="1425"/>
      <c r="G133" s="1377"/>
      <c r="H133" s="1378"/>
      <c r="I133" s="1379"/>
      <c r="J133" s="1377"/>
      <c r="K133" s="1378"/>
      <c r="L133" s="1379"/>
      <c r="M133" s="1380"/>
      <c r="N133" s="1389"/>
      <c r="O133" s="1390"/>
      <c r="P133" s="1390"/>
    </row>
    <row r="134" spans="2:16" x14ac:dyDescent="0.25">
      <c r="B134" s="1372"/>
      <c r="C134" s="1373" t="s">
        <v>1363</v>
      </c>
      <c r="D134" s="1374"/>
      <c r="E134" s="1375"/>
      <c r="F134" s="1376"/>
      <c r="G134" s="1377"/>
      <c r="H134" s="1378"/>
      <c r="I134" s="1379"/>
      <c r="J134" s="1377"/>
      <c r="K134" s="1378"/>
      <c r="L134" s="1379"/>
      <c r="M134" s="1380"/>
      <c r="N134" s="1389"/>
      <c r="O134" s="1390"/>
      <c r="P134" s="1390"/>
    </row>
    <row r="135" spans="2:16" x14ac:dyDescent="0.25">
      <c r="B135" s="1372"/>
      <c r="C135" s="1373" t="s">
        <v>1363</v>
      </c>
      <c r="D135" s="1374"/>
      <c r="E135" s="1375"/>
      <c r="F135" s="1376"/>
      <c r="G135" s="1377"/>
      <c r="H135" s="1378"/>
      <c r="I135" s="1379"/>
      <c r="J135" s="1377"/>
      <c r="K135" s="1378"/>
      <c r="L135" s="1379"/>
      <c r="M135" s="1380"/>
      <c r="N135" s="1389"/>
      <c r="O135" s="1390"/>
      <c r="P135" s="1390"/>
    </row>
    <row r="136" spans="2:16" x14ac:dyDescent="0.25">
      <c r="B136" s="1394" t="s">
        <v>297</v>
      </c>
      <c r="C136" s="1395" t="s">
        <v>35</v>
      </c>
      <c r="D136" s="1396"/>
      <c r="E136" s="1358"/>
      <c r="F136" s="1359"/>
      <c r="G136" s="1367">
        <f t="shared" ref="G136:P136" si="39">SUM(G137:G139)</f>
        <v>0</v>
      </c>
      <c r="H136" s="1368">
        <f t="shared" si="39"/>
        <v>0</v>
      </c>
      <c r="I136" s="1369">
        <f t="shared" si="39"/>
        <v>0</v>
      </c>
      <c r="J136" s="1367">
        <f t="shared" si="39"/>
        <v>0</v>
      </c>
      <c r="K136" s="1368">
        <f t="shared" si="39"/>
        <v>0</v>
      </c>
      <c r="L136" s="1369">
        <f t="shared" si="39"/>
        <v>0</v>
      </c>
      <c r="M136" s="1370">
        <f t="shared" si="39"/>
        <v>0</v>
      </c>
      <c r="N136" s="1367">
        <f t="shared" si="39"/>
        <v>0</v>
      </c>
      <c r="O136" s="1371">
        <f t="shared" si="39"/>
        <v>0</v>
      </c>
      <c r="P136" s="1371">
        <f t="shared" si="39"/>
        <v>0</v>
      </c>
    </row>
    <row r="137" spans="2:16" x14ac:dyDescent="0.25">
      <c r="B137" s="1372"/>
      <c r="C137" s="1373" t="s">
        <v>1363</v>
      </c>
      <c r="D137" s="1374"/>
      <c r="E137" s="1424"/>
      <c r="F137" s="1425"/>
      <c r="G137" s="1377"/>
      <c r="H137" s="1378"/>
      <c r="I137" s="1379"/>
      <c r="J137" s="1377"/>
      <c r="K137" s="1378"/>
      <c r="L137" s="1379"/>
      <c r="M137" s="1380"/>
      <c r="N137" s="1389"/>
      <c r="O137" s="1390"/>
      <c r="P137" s="1390"/>
    </row>
    <row r="138" spans="2:16" x14ac:dyDescent="0.25">
      <c r="B138" s="1372"/>
      <c r="C138" s="1373" t="s">
        <v>1363</v>
      </c>
      <c r="D138" s="1374"/>
      <c r="E138" s="1375"/>
      <c r="F138" s="1376"/>
      <c r="G138" s="1377"/>
      <c r="H138" s="1378"/>
      <c r="I138" s="1379"/>
      <c r="J138" s="1377"/>
      <c r="K138" s="1378"/>
      <c r="L138" s="1379"/>
      <c r="M138" s="1380"/>
      <c r="N138" s="1389"/>
      <c r="O138" s="1390"/>
      <c r="P138" s="1390"/>
    </row>
    <row r="139" spans="2:16" x14ac:dyDescent="0.25">
      <c r="B139" s="1372"/>
      <c r="C139" s="1373" t="s">
        <v>1363</v>
      </c>
      <c r="D139" s="1374"/>
      <c r="E139" s="1375"/>
      <c r="F139" s="1376"/>
      <c r="G139" s="1377"/>
      <c r="H139" s="1378"/>
      <c r="I139" s="1379"/>
      <c r="J139" s="1377"/>
      <c r="K139" s="1378"/>
      <c r="L139" s="1379"/>
      <c r="M139" s="1380"/>
      <c r="N139" s="1389"/>
      <c r="O139" s="1390"/>
      <c r="P139" s="1390"/>
    </row>
    <row r="140" spans="2:16" x14ac:dyDescent="0.25">
      <c r="B140" s="1391" t="s">
        <v>299</v>
      </c>
      <c r="C140" s="1392" t="s">
        <v>37</v>
      </c>
      <c r="D140" s="1393"/>
      <c r="E140" s="1358"/>
      <c r="F140" s="1359"/>
      <c r="G140" s="1359">
        <f>G141+G157+G145+G149+G153</f>
        <v>0</v>
      </c>
      <c r="H140" s="1385">
        <f t="shared" ref="H140:P140" si="40">H141+H157+H145+H149+H153</f>
        <v>0</v>
      </c>
      <c r="I140" s="1386">
        <f t="shared" si="40"/>
        <v>0</v>
      </c>
      <c r="J140" s="1359">
        <f t="shared" si="40"/>
        <v>0</v>
      </c>
      <c r="K140" s="1385">
        <f t="shared" si="40"/>
        <v>0</v>
      </c>
      <c r="L140" s="1386">
        <f t="shared" si="40"/>
        <v>0</v>
      </c>
      <c r="M140" s="1360">
        <f t="shared" si="40"/>
        <v>0</v>
      </c>
      <c r="N140" s="1397">
        <f t="shared" si="40"/>
        <v>0</v>
      </c>
      <c r="O140" s="1386">
        <f t="shared" si="40"/>
        <v>0</v>
      </c>
      <c r="P140" s="1388">
        <f t="shared" si="40"/>
        <v>0</v>
      </c>
    </row>
    <row r="141" spans="2:16" x14ac:dyDescent="0.25">
      <c r="B141" s="1394" t="s">
        <v>300</v>
      </c>
      <c r="C141" s="1395" t="s">
        <v>39</v>
      </c>
      <c r="D141" s="1396"/>
      <c r="E141" s="1358"/>
      <c r="F141" s="1359"/>
      <c r="G141" s="1367">
        <f t="shared" ref="G141:P141" si="41">SUM(G142:G144)</f>
        <v>0</v>
      </c>
      <c r="H141" s="1368">
        <f t="shared" si="41"/>
        <v>0</v>
      </c>
      <c r="I141" s="1369">
        <f t="shared" si="41"/>
        <v>0</v>
      </c>
      <c r="J141" s="1367">
        <f t="shared" si="41"/>
        <v>0</v>
      </c>
      <c r="K141" s="1368">
        <f t="shared" si="41"/>
        <v>0</v>
      </c>
      <c r="L141" s="1369">
        <f t="shared" si="41"/>
        <v>0</v>
      </c>
      <c r="M141" s="1370">
        <f t="shared" si="41"/>
        <v>0</v>
      </c>
      <c r="N141" s="1367">
        <f t="shared" si="41"/>
        <v>0</v>
      </c>
      <c r="O141" s="1371">
        <f t="shared" si="41"/>
        <v>0</v>
      </c>
      <c r="P141" s="1371">
        <f t="shared" si="41"/>
        <v>0</v>
      </c>
    </row>
    <row r="142" spans="2:16" x14ac:dyDescent="0.25">
      <c r="B142" s="1372"/>
      <c r="C142" s="1373" t="s">
        <v>1363</v>
      </c>
      <c r="D142" s="1374"/>
      <c r="E142" s="1375"/>
      <c r="F142" s="1376"/>
      <c r="G142" s="1377"/>
      <c r="H142" s="1378"/>
      <c r="I142" s="1379"/>
      <c r="J142" s="1377"/>
      <c r="K142" s="1378"/>
      <c r="L142" s="1379"/>
      <c r="M142" s="1380"/>
      <c r="N142" s="1377"/>
      <c r="O142" s="1381"/>
      <c r="P142" s="1381"/>
    </row>
    <row r="143" spans="2:16" x14ac:dyDescent="0.25">
      <c r="B143" s="1372"/>
      <c r="C143" s="1373" t="s">
        <v>1363</v>
      </c>
      <c r="D143" s="1374"/>
      <c r="E143" s="1375"/>
      <c r="F143" s="1376"/>
      <c r="G143" s="1377"/>
      <c r="H143" s="1378"/>
      <c r="I143" s="1379"/>
      <c r="J143" s="1377"/>
      <c r="K143" s="1378"/>
      <c r="L143" s="1379"/>
      <c r="M143" s="1380"/>
      <c r="N143" s="1377"/>
      <c r="O143" s="1381"/>
      <c r="P143" s="1381"/>
    </row>
    <row r="144" spans="2:16" x14ac:dyDescent="0.25">
      <c r="B144" s="1372"/>
      <c r="C144" s="1373" t="s">
        <v>1363</v>
      </c>
      <c r="D144" s="1374"/>
      <c r="E144" s="1375"/>
      <c r="F144" s="1376"/>
      <c r="G144" s="1377"/>
      <c r="H144" s="1378"/>
      <c r="I144" s="1379"/>
      <c r="J144" s="1377"/>
      <c r="K144" s="1378"/>
      <c r="L144" s="1379"/>
      <c r="M144" s="1380"/>
      <c r="N144" s="1377"/>
      <c r="O144" s="1381"/>
      <c r="P144" s="1381"/>
    </row>
    <row r="145" spans="2:16" x14ac:dyDescent="0.25">
      <c r="B145" s="1394" t="s">
        <v>302</v>
      </c>
      <c r="C145" s="1395" t="s">
        <v>42</v>
      </c>
      <c r="D145" s="1396"/>
      <c r="E145" s="1358"/>
      <c r="F145" s="1359"/>
      <c r="G145" s="1367">
        <f t="shared" ref="G145:P145" si="42">SUM(G146:G148)</f>
        <v>0</v>
      </c>
      <c r="H145" s="1368">
        <f t="shared" si="42"/>
        <v>0</v>
      </c>
      <c r="I145" s="1369">
        <f t="shared" si="42"/>
        <v>0</v>
      </c>
      <c r="J145" s="1367">
        <f t="shared" si="42"/>
        <v>0</v>
      </c>
      <c r="K145" s="1368">
        <f t="shared" si="42"/>
        <v>0</v>
      </c>
      <c r="L145" s="1369">
        <f t="shared" si="42"/>
        <v>0</v>
      </c>
      <c r="M145" s="1370">
        <f t="shared" si="42"/>
        <v>0</v>
      </c>
      <c r="N145" s="1367">
        <f t="shared" si="42"/>
        <v>0</v>
      </c>
      <c r="O145" s="1371">
        <f t="shared" si="42"/>
        <v>0</v>
      </c>
      <c r="P145" s="1371">
        <f t="shared" si="42"/>
        <v>0</v>
      </c>
    </row>
    <row r="146" spans="2:16" x14ac:dyDescent="0.25">
      <c r="B146" s="1427"/>
      <c r="C146" s="1373" t="s">
        <v>1363</v>
      </c>
      <c r="D146" s="1374"/>
      <c r="E146" s="1375"/>
      <c r="F146" s="1376"/>
      <c r="G146" s="1377"/>
      <c r="H146" s="1378"/>
      <c r="I146" s="1379"/>
      <c r="J146" s="1377"/>
      <c r="K146" s="1378"/>
      <c r="L146" s="1379"/>
      <c r="M146" s="1380"/>
      <c r="N146" s="1377"/>
      <c r="O146" s="1381"/>
      <c r="P146" s="1381"/>
    </row>
    <row r="147" spans="2:16" x14ac:dyDescent="0.25">
      <c r="B147" s="1427"/>
      <c r="C147" s="1373" t="s">
        <v>1363</v>
      </c>
      <c r="D147" s="1374"/>
      <c r="E147" s="1375"/>
      <c r="F147" s="1376"/>
      <c r="G147" s="1377"/>
      <c r="H147" s="1378"/>
      <c r="I147" s="1379"/>
      <c r="J147" s="1377"/>
      <c r="K147" s="1378"/>
      <c r="L147" s="1379"/>
      <c r="M147" s="1380"/>
      <c r="N147" s="1377"/>
      <c r="O147" s="1381"/>
      <c r="P147" s="1381"/>
    </row>
    <row r="148" spans="2:16" x14ac:dyDescent="0.25">
      <c r="B148" s="1427"/>
      <c r="C148" s="1373" t="s">
        <v>1363</v>
      </c>
      <c r="D148" s="1374"/>
      <c r="E148" s="1375"/>
      <c r="F148" s="1376"/>
      <c r="G148" s="1377"/>
      <c r="H148" s="1378"/>
      <c r="I148" s="1379"/>
      <c r="J148" s="1377"/>
      <c r="K148" s="1378"/>
      <c r="L148" s="1379"/>
      <c r="M148" s="1380"/>
      <c r="N148" s="1377"/>
      <c r="O148" s="1381"/>
      <c r="P148" s="1381"/>
    </row>
    <row r="149" spans="2:16" ht="33" customHeight="1" x14ac:dyDescent="0.25">
      <c r="B149" s="1394" t="s">
        <v>617</v>
      </c>
      <c r="C149" s="1395" t="s">
        <v>45</v>
      </c>
      <c r="D149" s="1396"/>
      <c r="E149" s="1358"/>
      <c r="F149" s="1359"/>
      <c r="G149" s="1367">
        <f t="shared" ref="G149:P149" si="43">SUM(G150:G152)</f>
        <v>0</v>
      </c>
      <c r="H149" s="1368">
        <f t="shared" si="43"/>
        <v>0</v>
      </c>
      <c r="I149" s="1369">
        <f t="shared" si="43"/>
        <v>0</v>
      </c>
      <c r="J149" s="1367">
        <f t="shared" si="43"/>
        <v>0</v>
      </c>
      <c r="K149" s="1368">
        <f t="shared" si="43"/>
        <v>0</v>
      </c>
      <c r="L149" s="1369">
        <f t="shared" si="43"/>
        <v>0</v>
      </c>
      <c r="M149" s="1370">
        <f t="shared" si="43"/>
        <v>0</v>
      </c>
      <c r="N149" s="1367">
        <f t="shared" si="43"/>
        <v>0</v>
      </c>
      <c r="O149" s="1371">
        <f t="shared" si="43"/>
        <v>0</v>
      </c>
      <c r="P149" s="1371">
        <f t="shared" si="43"/>
        <v>0</v>
      </c>
    </row>
    <row r="150" spans="2:16" x14ac:dyDescent="0.25">
      <c r="B150" s="1427"/>
      <c r="C150" s="1373" t="s">
        <v>1363</v>
      </c>
      <c r="D150" s="1374"/>
      <c r="E150" s="1375"/>
      <c r="F150" s="1376"/>
      <c r="G150" s="1377"/>
      <c r="H150" s="1378"/>
      <c r="I150" s="1379"/>
      <c r="J150" s="1377"/>
      <c r="K150" s="1378"/>
      <c r="L150" s="1379"/>
      <c r="M150" s="1380"/>
      <c r="N150" s="1377"/>
      <c r="O150" s="1381"/>
      <c r="P150" s="1381"/>
    </row>
    <row r="151" spans="2:16" x14ac:dyDescent="0.25">
      <c r="B151" s="1427"/>
      <c r="C151" s="1373" t="s">
        <v>1363</v>
      </c>
      <c r="D151" s="1374"/>
      <c r="E151" s="1375"/>
      <c r="F151" s="1376"/>
      <c r="G151" s="1377"/>
      <c r="H151" s="1378"/>
      <c r="I151" s="1379"/>
      <c r="J151" s="1377"/>
      <c r="K151" s="1378"/>
      <c r="L151" s="1379"/>
      <c r="M151" s="1380"/>
      <c r="N151" s="1377"/>
      <c r="O151" s="1381"/>
      <c r="P151" s="1381"/>
    </row>
    <row r="152" spans="2:16" x14ac:dyDescent="0.25">
      <c r="B152" s="1427"/>
      <c r="C152" s="1373" t="s">
        <v>1363</v>
      </c>
      <c r="D152" s="1374"/>
      <c r="E152" s="1375"/>
      <c r="F152" s="1376"/>
      <c r="G152" s="1377"/>
      <c r="H152" s="1378"/>
      <c r="I152" s="1379"/>
      <c r="J152" s="1377"/>
      <c r="K152" s="1378"/>
      <c r="L152" s="1379"/>
      <c r="M152" s="1380"/>
      <c r="N152" s="1377"/>
      <c r="O152" s="1381"/>
      <c r="P152" s="1381"/>
    </row>
    <row r="153" spans="2:16" ht="26.25" x14ac:dyDescent="0.25">
      <c r="B153" s="1394" t="s">
        <v>618</v>
      </c>
      <c r="C153" s="1395" t="s">
        <v>47</v>
      </c>
      <c r="D153" s="1396"/>
      <c r="E153" s="1358"/>
      <c r="F153" s="1359"/>
      <c r="G153" s="1367">
        <f t="shared" ref="G153:P153" si="44">SUM(G154:G156)</f>
        <v>0</v>
      </c>
      <c r="H153" s="1368">
        <f t="shared" si="44"/>
        <v>0</v>
      </c>
      <c r="I153" s="1369">
        <f t="shared" si="44"/>
        <v>0</v>
      </c>
      <c r="J153" s="1367">
        <f t="shared" si="44"/>
        <v>0</v>
      </c>
      <c r="K153" s="1368">
        <f t="shared" si="44"/>
        <v>0</v>
      </c>
      <c r="L153" s="1369">
        <f t="shared" si="44"/>
        <v>0</v>
      </c>
      <c r="M153" s="1370">
        <f t="shared" si="44"/>
        <v>0</v>
      </c>
      <c r="N153" s="1367">
        <f t="shared" si="44"/>
        <v>0</v>
      </c>
      <c r="O153" s="1371">
        <f t="shared" si="44"/>
        <v>0</v>
      </c>
      <c r="P153" s="1371">
        <f t="shared" si="44"/>
        <v>0</v>
      </c>
    </row>
    <row r="154" spans="2:16" x14ac:dyDescent="0.25">
      <c r="B154" s="1427"/>
      <c r="C154" s="1373" t="s">
        <v>1363</v>
      </c>
      <c r="D154" s="1374"/>
      <c r="E154" s="1375"/>
      <c r="F154" s="1376"/>
      <c r="G154" s="1377"/>
      <c r="H154" s="1378"/>
      <c r="I154" s="1379"/>
      <c r="J154" s="1377"/>
      <c r="K154" s="1378"/>
      <c r="L154" s="1379"/>
      <c r="M154" s="1380"/>
      <c r="N154" s="1377"/>
      <c r="O154" s="1381"/>
      <c r="P154" s="1381"/>
    </row>
    <row r="155" spans="2:16" x14ac:dyDescent="0.25">
      <c r="B155" s="1427"/>
      <c r="C155" s="1373" t="s">
        <v>1363</v>
      </c>
      <c r="D155" s="1374"/>
      <c r="E155" s="1375"/>
      <c r="F155" s="1376"/>
      <c r="G155" s="1377"/>
      <c r="H155" s="1378"/>
      <c r="I155" s="1379"/>
      <c r="J155" s="1377"/>
      <c r="K155" s="1378"/>
      <c r="L155" s="1379"/>
      <c r="M155" s="1380"/>
      <c r="N155" s="1377"/>
      <c r="O155" s="1381"/>
      <c r="P155" s="1381"/>
    </row>
    <row r="156" spans="2:16" x14ac:dyDescent="0.25">
      <c r="B156" s="1427"/>
      <c r="C156" s="1373" t="s">
        <v>1363</v>
      </c>
      <c r="D156" s="1374"/>
      <c r="E156" s="1375"/>
      <c r="F156" s="1376"/>
      <c r="G156" s="1377"/>
      <c r="H156" s="1378"/>
      <c r="I156" s="1379"/>
      <c r="J156" s="1377"/>
      <c r="K156" s="1378"/>
      <c r="L156" s="1379"/>
      <c r="M156" s="1380"/>
      <c r="N156" s="1377"/>
      <c r="O156" s="1381"/>
      <c r="P156" s="1381"/>
    </row>
    <row r="157" spans="2:16" ht="26.25" x14ac:dyDescent="0.25">
      <c r="B157" s="1394" t="s">
        <v>619</v>
      </c>
      <c r="C157" s="1399" t="s">
        <v>608</v>
      </c>
      <c r="D157" s="1400"/>
      <c r="E157" s="1358"/>
      <c r="F157" s="1359"/>
      <c r="G157" s="1367">
        <f t="shared" ref="G157:P157" si="45">SUM(G158:G160)</f>
        <v>0</v>
      </c>
      <c r="H157" s="1368">
        <f t="shared" si="45"/>
        <v>0</v>
      </c>
      <c r="I157" s="1369">
        <f t="shared" si="45"/>
        <v>0</v>
      </c>
      <c r="J157" s="1367">
        <f t="shared" si="45"/>
        <v>0</v>
      </c>
      <c r="K157" s="1368">
        <f t="shared" si="45"/>
        <v>0</v>
      </c>
      <c r="L157" s="1369">
        <f t="shared" si="45"/>
        <v>0</v>
      </c>
      <c r="M157" s="1370">
        <f t="shared" si="45"/>
        <v>0</v>
      </c>
      <c r="N157" s="1367">
        <f t="shared" si="45"/>
        <v>0</v>
      </c>
      <c r="O157" s="1371">
        <f t="shared" si="45"/>
        <v>0</v>
      </c>
      <c r="P157" s="1371">
        <f t="shared" si="45"/>
        <v>0</v>
      </c>
    </row>
    <row r="158" spans="2:16" x14ac:dyDescent="0.25">
      <c r="B158" s="1372"/>
      <c r="C158" s="1373" t="s">
        <v>1363</v>
      </c>
      <c r="D158" s="1374"/>
      <c r="E158" s="1375"/>
      <c r="F158" s="1376"/>
      <c r="G158" s="1377"/>
      <c r="H158" s="1378"/>
      <c r="I158" s="1379"/>
      <c r="J158" s="1377"/>
      <c r="K158" s="1378"/>
      <c r="L158" s="1379"/>
      <c r="M158" s="1380"/>
      <c r="N158" s="1377"/>
      <c r="O158" s="1381"/>
      <c r="P158" s="1381"/>
    </row>
    <row r="159" spans="2:16" x14ac:dyDescent="0.25">
      <c r="B159" s="1372"/>
      <c r="C159" s="1373" t="s">
        <v>1363</v>
      </c>
      <c r="D159" s="1374"/>
      <c r="E159" s="1375"/>
      <c r="F159" s="1376"/>
      <c r="G159" s="1377"/>
      <c r="H159" s="1378"/>
      <c r="I159" s="1379"/>
      <c r="J159" s="1377"/>
      <c r="K159" s="1378"/>
      <c r="L159" s="1379"/>
      <c r="M159" s="1380"/>
      <c r="N159" s="1377"/>
      <c r="O159" s="1381"/>
      <c r="P159" s="1381"/>
    </row>
    <row r="160" spans="2:16" x14ac:dyDescent="0.25">
      <c r="B160" s="1372"/>
      <c r="C160" s="1373" t="s">
        <v>1363</v>
      </c>
      <c r="D160" s="1374"/>
      <c r="E160" s="1375"/>
      <c r="F160" s="1376"/>
      <c r="G160" s="1377"/>
      <c r="H160" s="1378"/>
      <c r="I160" s="1379"/>
      <c r="J160" s="1377"/>
      <c r="K160" s="1378"/>
      <c r="L160" s="1379"/>
      <c r="M160" s="1380"/>
      <c r="N160" s="1377"/>
      <c r="O160" s="1381"/>
      <c r="P160" s="1381"/>
    </row>
    <row r="161" spans="2:16" x14ac:dyDescent="0.25">
      <c r="B161" s="1401" t="s">
        <v>304</v>
      </c>
      <c r="C161" s="1402" t="s">
        <v>53</v>
      </c>
      <c r="D161" s="1403"/>
      <c r="E161" s="1404"/>
      <c r="F161" s="1405"/>
      <c r="G161" s="1397">
        <f>G162+G166</f>
        <v>0</v>
      </c>
      <c r="H161" s="1385">
        <f t="shared" ref="H161:P161" si="46">H162+H166</f>
        <v>0</v>
      </c>
      <c r="I161" s="1387">
        <f t="shared" si="46"/>
        <v>0</v>
      </c>
      <c r="J161" s="1397">
        <f t="shared" si="46"/>
        <v>0</v>
      </c>
      <c r="K161" s="1385">
        <f t="shared" si="46"/>
        <v>0</v>
      </c>
      <c r="L161" s="1387">
        <f t="shared" si="46"/>
        <v>0</v>
      </c>
      <c r="M161" s="1404">
        <f t="shared" si="46"/>
        <v>0</v>
      </c>
      <c r="N161" s="1397">
        <f t="shared" si="46"/>
        <v>0</v>
      </c>
      <c r="O161" s="1406">
        <f t="shared" si="46"/>
        <v>0</v>
      </c>
      <c r="P161" s="1406">
        <f t="shared" si="46"/>
        <v>0</v>
      </c>
    </row>
    <row r="162" spans="2:16" x14ac:dyDescent="0.25">
      <c r="B162" s="1407" t="s">
        <v>306</v>
      </c>
      <c r="C162" s="1428" t="s">
        <v>55</v>
      </c>
      <c r="D162" s="1400"/>
      <c r="E162" s="1408"/>
      <c r="F162" s="1409"/>
      <c r="G162" s="1367">
        <f t="shared" ref="G162:P162" si="47">SUM(G163:G165)</f>
        <v>0</v>
      </c>
      <c r="H162" s="1368">
        <f t="shared" si="47"/>
        <v>0</v>
      </c>
      <c r="I162" s="1369">
        <f t="shared" si="47"/>
        <v>0</v>
      </c>
      <c r="J162" s="1367">
        <f t="shared" si="47"/>
        <v>0</v>
      </c>
      <c r="K162" s="1368">
        <f t="shared" si="47"/>
        <v>0</v>
      </c>
      <c r="L162" s="1369">
        <f t="shared" si="47"/>
        <v>0</v>
      </c>
      <c r="M162" s="1370">
        <f t="shared" si="47"/>
        <v>0</v>
      </c>
      <c r="N162" s="1367">
        <f t="shared" si="47"/>
        <v>0</v>
      </c>
      <c r="O162" s="1371">
        <f t="shared" si="47"/>
        <v>0</v>
      </c>
      <c r="P162" s="1371">
        <f t="shared" si="47"/>
        <v>0</v>
      </c>
    </row>
    <row r="163" spans="2:16" x14ac:dyDescent="0.25">
      <c r="B163" s="1372"/>
      <c r="C163" s="1373" t="s">
        <v>1363</v>
      </c>
      <c r="D163" s="1374"/>
      <c r="E163" s="1424"/>
      <c r="F163" s="1425"/>
      <c r="G163" s="1412"/>
      <c r="H163" s="1413"/>
      <c r="I163" s="1414"/>
      <c r="J163" s="1412"/>
      <c r="K163" s="1413"/>
      <c r="L163" s="1414"/>
      <c r="M163" s="1415"/>
      <c r="N163" s="1412"/>
      <c r="O163" s="1416"/>
      <c r="P163" s="1416"/>
    </row>
    <row r="164" spans="2:16" x14ac:dyDescent="0.25">
      <c r="B164" s="1372"/>
      <c r="C164" s="1373" t="s">
        <v>1363</v>
      </c>
      <c r="D164" s="1374"/>
      <c r="E164" s="1410"/>
      <c r="F164" s="1411"/>
      <c r="G164" s="1412"/>
      <c r="H164" s="1413"/>
      <c r="I164" s="1414"/>
      <c r="J164" s="1412"/>
      <c r="K164" s="1413"/>
      <c r="L164" s="1414"/>
      <c r="M164" s="1415"/>
      <c r="N164" s="1412"/>
      <c r="O164" s="1416"/>
      <c r="P164" s="1416"/>
    </row>
    <row r="165" spans="2:16" x14ac:dyDescent="0.25">
      <c r="B165" s="1372"/>
      <c r="C165" s="1373" t="s">
        <v>1363</v>
      </c>
      <c r="D165" s="1374"/>
      <c r="E165" s="1410"/>
      <c r="F165" s="1411"/>
      <c r="G165" s="1412"/>
      <c r="H165" s="1413"/>
      <c r="I165" s="1414"/>
      <c r="J165" s="1412"/>
      <c r="K165" s="1413"/>
      <c r="L165" s="1414"/>
      <c r="M165" s="1415"/>
      <c r="N165" s="1412"/>
      <c r="O165" s="1416"/>
      <c r="P165" s="1416"/>
    </row>
    <row r="166" spans="2:16" ht="26.25" x14ac:dyDescent="0.25">
      <c r="B166" s="1422" t="s">
        <v>308</v>
      </c>
      <c r="C166" s="1428" t="s">
        <v>57</v>
      </c>
      <c r="D166" s="1396"/>
      <c r="E166" s="1404"/>
      <c r="F166" s="1405"/>
      <c r="G166" s="1367">
        <f t="shared" ref="G166:P166" si="48">SUM(G167:G169)</f>
        <v>0</v>
      </c>
      <c r="H166" s="1368">
        <f t="shared" si="48"/>
        <v>0</v>
      </c>
      <c r="I166" s="1369">
        <f t="shared" si="48"/>
        <v>0</v>
      </c>
      <c r="J166" s="1367">
        <f t="shared" si="48"/>
        <v>0</v>
      </c>
      <c r="K166" s="1368">
        <f t="shared" si="48"/>
        <v>0</v>
      </c>
      <c r="L166" s="1369">
        <f t="shared" si="48"/>
        <v>0</v>
      </c>
      <c r="M166" s="1370">
        <f t="shared" si="48"/>
        <v>0</v>
      </c>
      <c r="N166" s="1367">
        <f t="shared" si="48"/>
        <v>0</v>
      </c>
      <c r="O166" s="1371">
        <f t="shared" si="48"/>
        <v>0</v>
      </c>
      <c r="P166" s="1371">
        <f t="shared" si="48"/>
        <v>0</v>
      </c>
    </row>
    <row r="167" spans="2:16" x14ac:dyDescent="0.25">
      <c r="B167" s="1372"/>
      <c r="C167" s="1373" t="s">
        <v>1363</v>
      </c>
      <c r="D167" s="1374"/>
      <c r="E167" s="1424"/>
      <c r="F167" s="1425"/>
      <c r="G167" s="1417"/>
      <c r="H167" s="1418"/>
      <c r="I167" s="1419"/>
      <c r="J167" s="1417"/>
      <c r="K167" s="1418"/>
      <c r="L167" s="1419"/>
      <c r="M167" s="1420"/>
      <c r="N167" s="1417"/>
      <c r="O167" s="1421"/>
      <c r="P167" s="1421"/>
    </row>
    <row r="168" spans="2:16" x14ac:dyDescent="0.25">
      <c r="B168" s="1372"/>
      <c r="C168" s="1373" t="s">
        <v>1363</v>
      </c>
      <c r="D168" s="1374"/>
      <c r="E168" s="1424"/>
      <c r="F168" s="1425"/>
      <c r="G168" s="1417"/>
      <c r="H168" s="1418"/>
      <c r="I168" s="1419"/>
      <c r="J168" s="1417"/>
      <c r="K168" s="1418"/>
      <c r="L168" s="1419"/>
      <c r="M168" s="1420"/>
      <c r="N168" s="1417"/>
      <c r="O168" s="1421"/>
      <c r="P168" s="1421"/>
    </row>
    <row r="169" spans="2:16" x14ac:dyDescent="0.25">
      <c r="B169" s="1372"/>
      <c r="C169" s="1373" t="s">
        <v>1363</v>
      </c>
      <c r="D169" s="1374"/>
      <c r="E169" s="1424"/>
      <c r="F169" s="1425"/>
      <c r="G169" s="1417"/>
      <c r="H169" s="1418"/>
      <c r="I169" s="1419"/>
      <c r="J169" s="1417"/>
      <c r="K169" s="1418"/>
      <c r="L169" s="1419"/>
      <c r="M169" s="1420"/>
      <c r="N169" s="1417"/>
      <c r="O169" s="1421"/>
      <c r="P169" s="1421"/>
    </row>
    <row r="170" spans="2:16" x14ac:dyDescent="0.25">
      <c r="B170" s="1426" t="s">
        <v>310</v>
      </c>
      <c r="C170" s="1429" t="s">
        <v>609</v>
      </c>
      <c r="D170" s="1393"/>
      <c r="E170" s="1404"/>
      <c r="F170" s="1405"/>
      <c r="G170" s="1367">
        <f t="shared" ref="G170:P170" si="49">SUM(G171:G173)</f>
        <v>0</v>
      </c>
      <c r="H170" s="1368">
        <f t="shared" si="49"/>
        <v>0</v>
      </c>
      <c r="I170" s="1369">
        <f t="shared" si="49"/>
        <v>0</v>
      </c>
      <c r="J170" s="1367">
        <f t="shared" si="49"/>
        <v>0</v>
      </c>
      <c r="K170" s="1368">
        <f t="shared" si="49"/>
        <v>0</v>
      </c>
      <c r="L170" s="1369">
        <f t="shared" si="49"/>
        <v>0</v>
      </c>
      <c r="M170" s="1370">
        <f t="shared" si="49"/>
        <v>0</v>
      </c>
      <c r="N170" s="1367">
        <f t="shared" si="49"/>
        <v>0</v>
      </c>
      <c r="O170" s="1371">
        <f t="shared" si="49"/>
        <v>0</v>
      </c>
      <c r="P170" s="1371">
        <f t="shared" si="49"/>
        <v>0</v>
      </c>
    </row>
    <row r="171" spans="2:16" x14ac:dyDescent="0.25">
      <c r="B171" s="1372"/>
      <c r="C171" s="1373" t="s">
        <v>1363</v>
      </c>
      <c r="D171" s="1374"/>
      <c r="E171" s="1424"/>
      <c r="F171" s="1425"/>
      <c r="G171" s="1417"/>
      <c r="H171" s="1418"/>
      <c r="I171" s="1419"/>
      <c r="J171" s="1417"/>
      <c r="K171" s="1418"/>
      <c r="L171" s="1419"/>
      <c r="M171" s="1420"/>
      <c r="N171" s="1417"/>
      <c r="O171" s="1421"/>
      <c r="P171" s="1421"/>
    </row>
    <row r="172" spans="2:16" x14ac:dyDescent="0.25">
      <c r="B172" s="1372"/>
      <c r="C172" s="1373" t="s">
        <v>1363</v>
      </c>
      <c r="D172" s="1374"/>
      <c r="E172" s="1424"/>
      <c r="F172" s="1425"/>
      <c r="G172" s="1417"/>
      <c r="H172" s="1418"/>
      <c r="I172" s="1419"/>
      <c r="J172" s="1417"/>
      <c r="K172" s="1418"/>
      <c r="L172" s="1419"/>
      <c r="M172" s="1420"/>
      <c r="N172" s="1417"/>
      <c r="O172" s="1421"/>
      <c r="P172" s="1421"/>
    </row>
    <row r="173" spans="2:16" x14ac:dyDescent="0.25">
      <c r="B173" s="1372"/>
      <c r="C173" s="1373" t="s">
        <v>1363</v>
      </c>
      <c r="D173" s="1374"/>
      <c r="E173" s="1424"/>
      <c r="F173" s="1425"/>
      <c r="G173" s="1417"/>
      <c r="H173" s="1418"/>
      <c r="I173" s="1419"/>
      <c r="J173" s="1417"/>
      <c r="K173" s="1418"/>
      <c r="L173" s="1419"/>
      <c r="M173" s="1420"/>
      <c r="N173" s="1417"/>
      <c r="O173" s="1421"/>
      <c r="P173" s="1421"/>
    </row>
    <row r="174" spans="2:16" x14ac:dyDescent="0.25">
      <c r="B174" s="1348" t="s">
        <v>129</v>
      </c>
      <c r="C174" s="1430" t="s">
        <v>662</v>
      </c>
      <c r="D174" s="1347"/>
      <c r="E174" s="1349"/>
      <c r="F174" s="1350"/>
      <c r="G174" s="1351">
        <f t="shared" ref="G174:P174" si="50">G175+G188+G213+G222+G243+G252</f>
        <v>0</v>
      </c>
      <c r="H174" s="1352">
        <f t="shared" si="50"/>
        <v>0</v>
      </c>
      <c r="I174" s="1353">
        <f t="shared" si="50"/>
        <v>0</v>
      </c>
      <c r="J174" s="1351">
        <f t="shared" si="50"/>
        <v>0</v>
      </c>
      <c r="K174" s="1352">
        <f t="shared" si="50"/>
        <v>0</v>
      </c>
      <c r="L174" s="1353">
        <f t="shared" si="50"/>
        <v>0</v>
      </c>
      <c r="M174" s="1349">
        <f t="shared" si="50"/>
        <v>0</v>
      </c>
      <c r="N174" s="1351">
        <f t="shared" si="50"/>
        <v>0</v>
      </c>
      <c r="O174" s="1354">
        <f t="shared" si="50"/>
        <v>0</v>
      </c>
      <c r="P174" s="1354">
        <f t="shared" si="50"/>
        <v>0</v>
      </c>
    </row>
    <row r="175" spans="2:16" x14ac:dyDescent="0.25">
      <c r="B175" s="1355" t="s">
        <v>131</v>
      </c>
      <c r="C175" s="1356" t="s">
        <v>8</v>
      </c>
      <c r="D175" s="1357"/>
      <c r="E175" s="1358"/>
      <c r="F175" s="1359"/>
      <c r="G175" s="1360">
        <f t="shared" ref="G175:P175" si="51">G176+G180+G184</f>
        <v>0</v>
      </c>
      <c r="H175" s="1361">
        <f t="shared" si="51"/>
        <v>0</v>
      </c>
      <c r="I175" s="1362">
        <f t="shared" si="51"/>
        <v>0</v>
      </c>
      <c r="J175" s="1360">
        <f t="shared" si="51"/>
        <v>0</v>
      </c>
      <c r="K175" s="1361">
        <f t="shared" si="51"/>
        <v>0</v>
      </c>
      <c r="L175" s="1362">
        <f t="shared" si="51"/>
        <v>0</v>
      </c>
      <c r="M175" s="1358">
        <f t="shared" si="51"/>
        <v>0</v>
      </c>
      <c r="N175" s="1360">
        <f t="shared" si="51"/>
        <v>0</v>
      </c>
      <c r="O175" s="1363">
        <f t="shared" si="51"/>
        <v>0</v>
      </c>
      <c r="P175" s="1363">
        <f t="shared" si="51"/>
        <v>0</v>
      </c>
    </row>
    <row r="176" spans="2:16" x14ac:dyDescent="0.25">
      <c r="B176" s="1364" t="s">
        <v>406</v>
      </c>
      <c r="C176" s="1365" t="s">
        <v>10</v>
      </c>
      <c r="D176" s="1366"/>
      <c r="E176" s="1358"/>
      <c r="F176" s="1359"/>
      <c r="G176" s="1367">
        <f t="shared" ref="G176:P176" si="52">SUM(G177:G179)</f>
        <v>0</v>
      </c>
      <c r="H176" s="1368">
        <f t="shared" si="52"/>
        <v>0</v>
      </c>
      <c r="I176" s="1369">
        <f t="shared" si="52"/>
        <v>0</v>
      </c>
      <c r="J176" s="1367">
        <f t="shared" si="52"/>
        <v>0</v>
      </c>
      <c r="K176" s="1368">
        <f t="shared" si="52"/>
        <v>0</v>
      </c>
      <c r="L176" s="1369">
        <f t="shared" si="52"/>
        <v>0</v>
      </c>
      <c r="M176" s="1370">
        <f t="shared" si="52"/>
        <v>0</v>
      </c>
      <c r="N176" s="1367">
        <f t="shared" si="52"/>
        <v>0</v>
      </c>
      <c r="O176" s="1371">
        <f t="shared" si="52"/>
        <v>0</v>
      </c>
      <c r="P176" s="1371">
        <f t="shared" si="52"/>
        <v>0</v>
      </c>
    </row>
    <row r="177" spans="2:16" x14ac:dyDescent="0.25">
      <c r="B177" s="1372"/>
      <c r="C177" s="1373" t="s">
        <v>1363</v>
      </c>
      <c r="D177" s="1374"/>
      <c r="E177" s="1375"/>
      <c r="F177" s="1376"/>
      <c r="G177" s="1377"/>
      <c r="H177" s="1378"/>
      <c r="I177" s="1379"/>
      <c r="J177" s="1377"/>
      <c r="K177" s="1378"/>
      <c r="L177" s="1379"/>
      <c r="M177" s="1380"/>
      <c r="N177" s="1377"/>
      <c r="O177" s="1381"/>
      <c r="P177" s="1381"/>
    </row>
    <row r="178" spans="2:16" x14ac:dyDescent="0.25">
      <c r="B178" s="1372"/>
      <c r="C178" s="1373" t="s">
        <v>1363</v>
      </c>
      <c r="D178" s="1374"/>
      <c r="E178" s="1375"/>
      <c r="F178" s="1376"/>
      <c r="G178" s="1377"/>
      <c r="H178" s="1378"/>
      <c r="I178" s="1379"/>
      <c r="J178" s="1377"/>
      <c r="K178" s="1378"/>
      <c r="L178" s="1379"/>
      <c r="M178" s="1380"/>
      <c r="N178" s="1377"/>
      <c r="O178" s="1381"/>
      <c r="P178" s="1381"/>
    </row>
    <row r="179" spans="2:16" x14ac:dyDescent="0.25">
      <c r="B179" s="1372"/>
      <c r="C179" s="1373" t="s">
        <v>1363</v>
      </c>
      <c r="D179" s="1374"/>
      <c r="E179" s="1375"/>
      <c r="F179" s="1376"/>
      <c r="G179" s="1377"/>
      <c r="H179" s="1378"/>
      <c r="I179" s="1379"/>
      <c r="J179" s="1377"/>
      <c r="K179" s="1378"/>
      <c r="L179" s="1379"/>
      <c r="M179" s="1380"/>
      <c r="N179" s="1377"/>
      <c r="O179" s="1381"/>
      <c r="P179" s="1381"/>
    </row>
    <row r="180" spans="2:16" x14ac:dyDescent="0.25">
      <c r="B180" s="1364" t="s">
        <v>407</v>
      </c>
      <c r="C180" s="1365" t="s">
        <v>11</v>
      </c>
      <c r="D180" s="1366"/>
      <c r="E180" s="1358"/>
      <c r="F180" s="1359"/>
      <c r="G180" s="1367">
        <f t="shared" ref="G180:P180" si="53">SUM(G181:G183)</f>
        <v>0</v>
      </c>
      <c r="H180" s="1368">
        <f t="shared" si="53"/>
        <v>0</v>
      </c>
      <c r="I180" s="1369">
        <f t="shared" si="53"/>
        <v>0</v>
      </c>
      <c r="J180" s="1367">
        <f t="shared" si="53"/>
        <v>0</v>
      </c>
      <c r="K180" s="1368">
        <f t="shared" si="53"/>
        <v>0</v>
      </c>
      <c r="L180" s="1369">
        <f t="shared" si="53"/>
        <v>0</v>
      </c>
      <c r="M180" s="1370">
        <f t="shared" si="53"/>
        <v>0</v>
      </c>
      <c r="N180" s="1367">
        <f t="shared" si="53"/>
        <v>0</v>
      </c>
      <c r="O180" s="1371">
        <f t="shared" si="53"/>
        <v>0</v>
      </c>
      <c r="P180" s="1371">
        <f t="shared" si="53"/>
        <v>0</v>
      </c>
    </row>
    <row r="181" spans="2:16" x14ac:dyDescent="0.25">
      <c r="B181" s="1372"/>
      <c r="C181" s="1373" t="s">
        <v>1363</v>
      </c>
      <c r="D181" s="1374"/>
      <c r="E181" s="1375"/>
      <c r="F181" s="1376"/>
      <c r="G181" s="1377"/>
      <c r="H181" s="1378"/>
      <c r="I181" s="1379"/>
      <c r="J181" s="1377"/>
      <c r="K181" s="1378"/>
      <c r="L181" s="1379"/>
      <c r="M181" s="1380"/>
      <c r="N181" s="1377"/>
      <c r="O181" s="1381"/>
      <c r="P181" s="1381"/>
    </row>
    <row r="182" spans="2:16" x14ac:dyDescent="0.25">
      <c r="B182" s="1372"/>
      <c r="C182" s="1373" t="s">
        <v>1363</v>
      </c>
      <c r="D182" s="1374"/>
      <c r="E182" s="1375"/>
      <c r="F182" s="1376"/>
      <c r="G182" s="1377"/>
      <c r="H182" s="1378"/>
      <c r="I182" s="1379"/>
      <c r="J182" s="1377"/>
      <c r="K182" s="1378"/>
      <c r="L182" s="1379"/>
      <c r="M182" s="1380"/>
      <c r="N182" s="1377"/>
      <c r="O182" s="1381"/>
      <c r="P182" s="1381"/>
    </row>
    <row r="183" spans="2:16" x14ac:dyDescent="0.25">
      <c r="B183" s="1372"/>
      <c r="C183" s="1373" t="s">
        <v>1363</v>
      </c>
      <c r="D183" s="1374"/>
      <c r="E183" s="1375"/>
      <c r="F183" s="1376"/>
      <c r="G183" s="1377"/>
      <c r="H183" s="1378"/>
      <c r="I183" s="1379"/>
      <c r="J183" s="1377"/>
      <c r="K183" s="1378"/>
      <c r="L183" s="1379"/>
      <c r="M183" s="1380"/>
      <c r="N183" s="1377"/>
      <c r="O183" s="1381"/>
      <c r="P183" s="1381"/>
    </row>
    <row r="184" spans="2:16" x14ac:dyDescent="0.25">
      <c r="B184" s="1364" t="s">
        <v>623</v>
      </c>
      <c r="C184" s="1365" t="s">
        <v>13</v>
      </c>
      <c r="D184" s="1366"/>
      <c r="E184" s="1358"/>
      <c r="F184" s="1359"/>
      <c r="G184" s="1367">
        <f t="shared" ref="G184:P184" si="54">SUM(G185:G187)</f>
        <v>0</v>
      </c>
      <c r="H184" s="1368">
        <f t="shared" si="54"/>
        <v>0</v>
      </c>
      <c r="I184" s="1369">
        <f t="shared" si="54"/>
        <v>0</v>
      </c>
      <c r="J184" s="1367">
        <f t="shared" si="54"/>
        <v>0</v>
      </c>
      <c r="K184" s="1368">
        <f t="shared" si="54"/>
        <v>0</v>
      </c>
      <c r="L184" s="1369">
        <f t="shared" si="54"/>
        <v>0</v>
      </c>
      <c r="M184" s="1370">
        <f t="shared" si="54"/>
        <v>0</v>
      </c>
      <c r="N184" s="1367">
        <f t="shared" si="54"/>
        <v>0</v>
      </c>
      <c r="O184" s="1371">
        <f t="shared" si="54"/>
        <v>0</v>
      </c>
      <c r="P184" s="1371">
        <f t="shared" si="54"/>
        <v>0</v>
      </c>
    </row>
    <row r="185" spans="2:16" x14ac:dyDescent="0.25">
      <c r="B185" s="1372"/>
      <c r="C185" s="1373" t="s">
        <v>1363</v>
      </c>
      <c r="D185" s="1374"/>
      <c r="E185" s="1375"/>
      <c r="F185" s="1376"/>
      <c r="G185" s="1377"/>
      <c r="H185" s="1378"/>
      <c r="I185" s="1379"/>
      <c r="J185" s="1377"/>
      <c r="K185" s="1378"/>
      <c r="L185" s="1379"/>
      <c r="M185" s="1380"/>
      <c r="N185" s="1377"/>
      <c r="O185" s="1381"/>
      <c r="P185" s="1381"/>
    </row>
    <row r="186" spans="2:16" x14ac:dyDescent="0.25">
      <c r="B186" s="1372"/>
      <c r="C186" s="1373" t="s">
        <v>1363</v>
      </c>
      <c r="D186" s="1374"/>
      <c r="E186" s="1375"/>
      <c r="F186" s="1376"/>
      <c r="G186" s="1377"/>
      <c r="H186" s="1378"/>
      <c r="I186" s="1379"/>
      <c r="J186" s="1377"/>
      <c r="K186" s="1378"/>
      <c r="L186" s="1379"/>
      <c r="M186" s="1380"/>
      <c r="N186" s="1377"/>
      <c r="O186" s="1381"/>
      <c r="P186" s="1381"/>
    </row>
    <row r="187" spans="2:16" x14ac:dyDescent="0.25">
      <c r="B187" s="1372"/>
      <c r="C187" s="1373" t="s">
        <v>1363</v>
      </c>
      <c r="D187" s="1374"/>
      <c r="E187" s="1375"/>
      <c r="F187" s="1376"/>
      <c r="G187" s="1377"/>
      <c r="H187" s="1378"/>
      <c r="I187" s="1379"/>
      <c r="J187" s="1377"/>
      <c r="K187" s="1378"/>
      <c r="L187" s="1379"/>
      <c r="M187" s="1380"/>
      <c r="N187" s="1377"/>
      <c r="O187" s="1381"/>
      <c r="P187" s="1381"/>
    </row>
    <row r="188" spans="2:16" x14ac:dyDescent="0.25">
      <c r="B188" s="1382" t="s">
        <v>133</v>
      </c>
      <c r="C188" s="1383" t="s">
        <v>15</v>
      </c>
      <c r="D188" s="1384"/>
      <c r="E188" s="1358"/>
      <c r="F188" s="1359"/>
      <c r="G188" s="1359">
        <f>G189+G193+G197+G209+G201+G205</f>
        <v>0</v>
      </c>
      <c r="H188" s="1385">
        <f t="shared" ref="H188:P188" si="55">H189+H193+H197+H209+H201+H205</f>
        <v>0</v>
      </c>
      <c r="I188" s="1386">
        <f t="shared" si="55"/>
        <v>0</v>
      </c>
      <c r="J188" s="1359">
        <f t="shared" si="55"/>
        <v>0</v>
      </c>
      <c r="K188" s="1385">
        <f t="shared" si="55"/>
        <v>0</v>
      </c>
      <c r="L188" s="1386">
        <f t="shared" si="55"/>
        <v>0</v>
      </c>
      <c r="M188" s="1360">
        <f t="shared" si="55"/>
        <v>0</v>
      </c>
      <c r="N188" s="1359">
        <f t="shared" si="55"/>
        <v>0</v>
      </c>
      <c r="O188" s="1387">
        <f t="shared" si="55"/>
        <v>0</v>
      </c>
      <c r="P188" s="1388">
        <f t="shared" si="55"/>
        <v>0</v>
      </c>
    </row>
    <row r="189" spans="2:16" x14ac:dyDescent="0.25">
      <c r="B189" s="1364" t="s">
        <v>135</v>
      </c>
      <c r="C189" s="1365" t="s">
        <v>17</v>
      </c>
      <c r="D189" s="1366"/>
      <c r="E189" s="1358"/>
      <c r="F189" s="1359"/>
      <c r="G189" s="1367">
        <f t="shared" ref="G189:P189" si="56">SUM(G190:G192)</f>
        <v>0</v>
      </c>
      <c r="H189" s="1368">
        <f t="shared" si="56"/>
        <v>0</v>
      </c>
      <c r="I189" s="1369">
        <f t="shared" si="56"/>
        <v>0</v>
      </c>
      <c r="J189" s="1367">
        <f t="shared" si="56"/>
        <v>0</v>
      </c>
      <c r="K189" s="1368">
        <f t="shared" si="56"/>
        <v>0</v>
      </c>
      <c r="L189" s="1369">
        <f t="shared" si="56"/>
        <v>0</v>
      </c>
      <c r="M189" s="1370">
        <f t="shared" si="56"/>
        <v>0</v>
      </c>
      <c r="N189" s="1367">
        <f t="shared" si="56"/>
        <v>0</v>
      </c>
      <c r="O189" s="1371">
        <f t="shared" si="56"/>
        <v>0</v>
      </c>
      <c r="P189" s="1371">
        <f t="shared" si="56"/>
        <v>0</v>
      </c>
    </row>
    <row r="190" spans="2:16" x14ac:dyDescent="0.25">
      <c r="B190" s="1372"/>
      <c r="C190" s="1373" t="s">
        <v>1363</v>
      </c>
      <c r="D190" s="1374"/>
      <c r="E190" s="1375"/>
      <c r="F190" s="1376"/>
      <c r="G190" s="1377"/>
      <c r="H190" s="1378"/>
      <c r="I190" s="1379"/>
      <c r="J190" s="1377"/>
      <c r="K190" s="1378"/>
      <c r="L190" s="1379"/>
      <c r="M190" s="1380"/>
      <c r="N190" s="1389"/>
      <c r="O190" s="1390"/>
      <c r="P190" s="1390"/>
    </row>
    <row r="191" spans="2:16" x14ac:dyDescent="0.25">
      <c r="B191" s="1372"/>
      <c r="C191" s="1373" t="s">
        <v>1363</v>
      </c>
      <c r="D191" s="1374"/>
      <c r="E191" s="1375"/>
      <c r="F191" s="1376"/>
      <c r="G191" s="1377"/>
      <c r="H191" s="1378"/>
      <c r="I191" s="1379"/>
      <c r="J191" s="1377"/>
      <c r="K191" s="1378"/>
      <c r="L191" s="1379"/>
      <c r="M191" s="1380"/>
      <c r="N191" s="1389"/>
      <c r="O191" s="1390"/>
      <c r="P191" s="1390"/>
    </row>
    <row r="192" spans="2:16" x14ac:dyDescent="0.25">
      <c r="B192" s="1372"/>
      <c r="C192" s="1373" t="s">
        <v>1363</v>
      </c>
      <c r="D192" s="1374"/>
      <c r="E192" s="1375"/>
      <c r="F192" s="1376"/>
      <c r="G192" s="1377"/>
      <c r="H192" s="1378"/>
      <c r="I192" s="1379"/>
      <c r="J192" s="1377"/>
      <c r="K192" s="1378"/>
      <c r="L192" s="1379"/>
      <c r="M192" s="1380"/>
      <c r="N192" s="1389"/>
      <c r="O192" s="1390"/>
      <c r="P192" s="1390"/>
    </row>
    <row r="193" spans="2:16" x14ac:dyDescent="0.25">
      <c r="B193" s="1364" t="s">
        <v>137</v>
      </c>
      <c r="C193" s="1365" t="s">
        <v>598</v>
      </c>
      <c r="D193" s="1366"/>
      <c r="E193" s="1358"/>
      <c r="F193" s="1359"/>
      <c r="G193" s="1367">
        <f t="shared" ref="G193:P193" si="57">SUM(G194:G196)</f>
        <v>0</v>
      </c>
      <c r="H193" s="1368">
        <f t="shared" si="57"/>
        <v>0</v>
      </c>
      <c r="I193" s="1369">
        <f t="shared" si="57"/>
        <v>0</v>
      </c>
      <c r="J193" s="1367">
        <f t="shared" si="57"/>
        <v>0</v>
      </c>
      <c r="K193" s="1368">
        <f t="shared" si="57"/>
        <v>0</v>
      </c>
      <c r="L193" s="1369">
        <f t="shared" si="57"/>
        <v>0</v>
      </c>
      <c r="M193" s="1370">
        <f t="shared" si="57"/>
        <v>0</v>
      </c>
      <c r="N193" s="1367">
        <f t="shared" si="57"/>
        <v>0</v>
      </c>
      <c r="O193" s="1371">
        <f t="shared" si="57"/>
        <v>0</v>
      </c>
      <c r="P193" s="1371">
        <f t="shared" si="57"/>
        <v>0</v>
      </c>
    </row>
    <row r="194" spans="2:16" x14ac:dyDescent="0.25">
      <c r="B194" s="1372"/>
      <c r="C194" s="1373" t="s">
        <v>1363</v>
      </c>
      <c r="D194" s="1374"/>
      <c r="E194" s="1375"/>
      <c r="F194" s="1376"/>
      <c r="G194" s="1377"/>
      <c r="H194" s="1378"/>
      <c r="I194" s="1379"/>
      <c r="J194" s="1377"/>
      <c r="K194" s="1378"/>
      <c r="L194" s="1379"/>
      <c r="M194" s="1380"/>
      <c r="N194" s="1389"/>
      <c r="O194" s="1390"/>
      <c r="P194" s="1390"/>
    </row>
    <row r="195" spans="2:16" x14ac:dyDescent="0.25">
      <c r="B195" s="1372"/>
      <c r="C195" s="1373" t="s">
        <v>1363</v>
      </c>
      <c r="D195" s="1374"/>
      <c r="E195" s="1375"/>
      <c r="F195" s="1376"/>
      <c r="G195" s="1377"/>
      <c r="H195" s="1378"/>
      <c r="I195" s="1379"/>
      <c r="J195" s="1377"/>
      <c r="K195" s="1378"/>
      <c r="L195" s="1379"/>
      <c r="M195" s="1380"/>
      <c r="N195" s="1389"/>
      <c r="O195" s="1390"/>
      <c r="P195" s="1390"/>
    </row>
    <row r="196" spans="2:16" x14ac:dyDescent="0.25">
      <c r="B196" s="1372"/>
      <c r="C196" s="1373" t="s">
        <v>1363</v>
      </c>
      <c r="D196" s="1374"/>
      <c r="E196" s="1375"/>
      <c r="F196" s="1376"/>
      <c r="G196" s="1377"/>
      <c r="H196" s="1378"/>
      <c r="I196" s="1379"/>
      <c r="J196" s="1377"/>
      <c r="K196" s="1378"/>
      <c r="L196" s="1379"/>
      <c r="M196" s="1380"/>
      <c r="N196" s="1389"/>
      <c r="O196" s="1390"/>
      <c r="P196" s="1390"/>
    </row>
    <row r="197" spans="2:16" x14ac:dyDescent="0.25">
      <c r="B197" s="1364" t="s">
        <v>139</v>
      </c>
      <c r="C197" s="1365" t="s">
        <v>23</v>
      </c>
      <c r="D197" s="1366"/>
      <c r="E197" s="1358"/>
      <c r="F197" s="1359"/>
      <c r="G197" s="1367">
        <f t="shared" ref="G197:P197" si="58">SUM(G198:G200)</f>
        <v>0</v>
      </c>
      <c r="H197" s="1368">
        <f t="shared" si="58"/>
        <v>0</v>
      </c>
      <c r="I197" s="1369">
        <f t="shared" si="58"/>
        <v>0</v>
      </c>
      <c r="J197" s="1367">
        <f t="shared" si="58"/>
        <v>0</v>
      </c>
      <c r="K197" s="1368">
        <f t="shared" si="58"/>
        <v>0</v>
      </c>
      <c r="L197" s="1369">
        <f t="shared" si="58"/>
        <v>0</v>
      </c>
      <c r="M197" s="1370">
        <f t="shared" si="58"/>
        <v>0</v>
      </c>
      <c r="N197" s="1367">
        <f t="shared" si="58"/>
        <v>0</v>
      </c>
      <c r="O197" s="1371">
        <f t="shared" si="58"/>
        <v>0</v>
      </c>
      <c r="P197" s="1371">
        <f t="shared" si="58"/>
        <v>0</v>
      </c>
    </row>
    <row r="198" spans="2:16" x14ac:dyDescent="0.25">
      <c r="B198" s="1372"/>
      <c r="C198" s="1373" t="s">
        <v>1363</v>
      </c>
      <c r="D198" s="1374"/>
      <c r="E198" s="1375"/>
      <c r="F198" s="1376"/>
      <c r="G198" s="1377"/>
      <c r="H198" s="1378"/>
      <c r="I198" s="1379"/>
      <c r="J198" s="1377"/>
      <c r="K198" s="1378"/>
      <c r="L198" s="1379"/>
      <c r="M198" s="1380"/>
      <c r="N198" s="1389"/>
      <c r="O198" s="1390"/>
      <c r="P198" s="1390"/>
    </row>
    <row r="199" spans="2:16" x14ac:dyDescent="0.25">
      <c r="B199" s="1372"/>
      <c r="C199" s="1373" t="s">
        <v>1363</v>
      </c>
      <c r="D199" s="1374"/>
      <c r="E199" s="1375"/>
      <c r="F199" s="1376"/>
      <c r="G199" s="1377"/>
      <c r="H199" s="1378"/>
      <c r="I199" s="1379"/>
      <c r="J199" s="1377"/>
      <c r="K199" s="1378"/>
      <c r="L199" s="1379"/>
      <c r="M199" s="1380"/>
      <c r="N199" s="1389"/>
      <c r="O199" s="1390"/>
      <c r="P199" s="1390"/>
    </row>
    <row r="200" spans="2:16" x14ac:dyDescent="0.25">
      <c r="B200" s="1372"/>
      <c r="C200" s="1373" t="s">
        <v>1363</v>
      </c>
      <c r="D200" s="1374"/>
      <c r="E200" s="1375"/>
      <c r="F200" s="1376"/>
      <c r="G200" s="1377"/>
      <c r="H200" s="1378"/>
      <c r="I200" s="1379"/>
      <c r="J200" s="1377"/>
      <c r="K200" s="1378"/>
      <c r="L200" s="1379"/>
      <c r="M200" s="1380"/>
      <c r="N200" s="1389"/>
      <c r="O200" s="1390"/>
      <c r="P200" s="1390"/>
    </row>
    <row r="201" spans="2:16" x14ac:dyDescent="0.25">
      <c r="B201" s="1364" t="s">
        <v>624</v>
      </c>
      <c r="C201" s="1365" t="s">
        <v>25</v>
      </c>
      <c r="D201" s="1366"/>
      <c r="E201" s="1358"/>
      <c r="F201" s="1359"/>
      <c r="G201" s="1367">
        <f t="shared" ref="G201:P201" si="59">SUM(G202:G204)</f>
        <v>0</v>
      </c>
      <c r="H201" s="1368">
        <f t="shared" si="59"/>
        <v>0</v>
      </c>
      <c r="I201" s="1369">
        <f t="shared" si="59"/>
        <v>0</v>
      </c>
      <c r="J201" s="1367">
        <f t="shared" si="59"/>
        <v>0</v>
      </c>
      <c r="K201" s="1368">
        <f t="shared" si="59"/>
        <v>0</v>
      </c>
      <c r="L201" s="1369">
        <f t="shared" si="59"/>
        <v>0</v>
      </c>
      <c r="M201" s="1370">
        <f t="shared" si="59"/>
        <v>0</v>
      </c>
      <c r="N201" s="1367">
        <f t="shared" si="59"/>
        <v>0</v>
      </c>
      <c r="O201" s="1371">
        <f t="shared" si="59"/>
        <v>0</v>
      </c>
      <c r="P201" s="1371">
        <f t="shared" si="59"/>
        <v>0</v>
      </c>
    </row>
    <row r="202" spans="2:16" x14ac:dyDescent="0.25">
      <c r="B202" s="1372"/>
      <c r="C202" s="1373" t="s">
        <v>1363</v>
      </c>
      <c r="D202" s="1374"/>
      <c r="E202" s="1375"/>
      <c r="F202" s="1376"/>
      <c r="G202" s="1377"/>
      <c r="H202" s="1378"/>
      <c r="I202" s="1379"/>
      <c r="J202" s="1377"/>
      <c r="K202" s="1378"/>
      <c r="L202" s="1379"/>
      <c r="M202" s="1380"/>
      <c r="N202" s="1389"/>
      <c r="O202" s="1390"/>
      <c r="P202" s="1390"/>
    </row>
    <row r="203" spans="2:16" x14ac:dyDescent="0.25">
      <c r="B203" s="1372"/>
      <c r="C203" s="1373" t="s">
        <v>1363</v>
      </c>
      <c r="D203" s="1374"/>
      <c r="E203" s="1375"/>
      <c r="F203" s="1376"/>
      <c r="G203" s="1377"/>
      <c r="H203" s="1378"/>
      <c r="I203" s="1379"/>
      <c r="J203" s="1377"/>
      <c r="K203" s="1378"/>
      <c r="L203" s="1379"/>
      <c r="M203" s="1380"/>
      <c r="N203" s="1389"/>
      <c r="O203" s="1390"/>
      <c r="P203" s="1390"/>
    </row>
    <row r="204" spans="2:16" x14ac:dyDescent="0.25">
      <c r="B204" s="1372"/>
      <c r="C204" s="1373" t="s">
        <v>1363</v>
      </c>
      <c r="D204" s="1374"/>
      <c r="E204" s="1375"/>
      <c r="F204" s="1376"/>
      <c r="G204" s="1377"/>
      <c r="H204" s="1378"/>
      <c r="I204" s="1379"/>
      <c r="J204" s="1377"/>
      <c r="K204" s="1378"/>
      <c r="L204" s="1379"/>
      <c r="M204" s="1380"/>
      <c r="N204" s="1389"/>
      <c r="O204" s="1390"/>
      <c r="P204" s="1390"/>
    </row>
    <row r="205" spans="2:16" x14ac:dyDescent="0.25">
      <c r="B205" s="1364" t="s">
        <v>625</v>
      </c>
      <c r="C205" s="1365" t="s">
        <v>27</v>
      </c>
      <c r="D205" s="1366"/>
      <c r="E205" s="1358"/>
      <c r="F205" s="1359"/>
      <c r="G205" s="1367">
        <f t="shared" ref="G205:P205" si="60">SUM(G206:G208)</f>
        <v>0</v>
      </c>
      <c r="H205" s="1368">
        <f t="shared" si="60"/>
        <v>0</v>
      </c>
      <c r="I205" s="1369">
        <f t="shared" si="60"/>
        <v>0</v>
      </c>
      <c r="J205" s="1367">
        <f t="shared" si="60"/>
        <v>0</v>
      </c>
      <c r="K205" s="1368">
        <f t="shared" si="60"/>
        <v>0</v>
      </c>
      <c r="L205" s="1369">
        <f t="shared" si="60"/>
        <v>0</v>
      </c>
      <c r="M205" s="1370">
        <f t="shared" si="60"/>
        <v>0</v>
      </c>
      <c r="N205" s="1367">
        <f t="shared" si="60"/>
        <v>0</v>
      </c>
      <c r="O205" s="1371">
        <f t="shared" si="60"/>
        <v>0</v>
      </c>
      <c r="P205" s="1371">
        <f t="shared" si="60"/>
        <v>0</v>
      </c>
    </row>
    <row r="206" spans="2:16" x14ac:dyDescent="0.25">
      <c r="B206" s="1372"/>
      <c r="C206" s="1373" t="s">
        <v>1363</v>
      </c>
      <c r="D206" s="1374"/>
      <c r="E206" s="1375"/>
      <c r="F206" s="1376"/>
      <c r="G206" s="1377"/>
      <c r="H206" s="1378"/>
      <c r="I206" s="1379"/>
      <c r="J206" s="1377"/>
      <c r="K206" s="1378"/>
      <c r="L206" s="1379"/>
      <c r="M206" s="1380"/>
      <c r="N206" s="1389"/>
      <c r="O206" s="1390"/>
      <c r="P206" s="1390"/>
    </row>
    <row r="207" spans="2:16" x14ac:dyDescent="0.25">
      <c r="B207" s="1372"/>
      <c r="C207" s="1373" t="s">
        <v>1363</v>
      </c>
      <c r="D207" s="1374"/>
      <c r="E207" s="1375"/>
      <c r="F207" s="1376"/>
      <c r="G207" s="1377"/>
      <c r="H207" s="1378"/>
      <c r="I207" s="1379"/>
      <c r="J207" s="1377"/>
      <c r="K207" s="1378"/>
      <c r="L207" s="1379"/>
      <c r="M207" s="1380"/>
      <c r="N207" s="1389"/>
      <c r="O207" s="1390"/>
      <c r="P207" s="1390"/>
    </row>
    <row r="208" spans="2:16" x14ac:dyDescent="0.25">
      <c r="B208" s="1372"/>
      <c r="C208" s="1373" t="s">
        <v>1363</v>
      </c>
      <c r="D208" s="1374"/>
      <c r="E208" s="1375"/>
      <c r="F208" s="1376"/>
      <c r="G208" s="1377"/>
      <c r="H208" s="1378"/>
      <c r="I208" s="1379"/>
      <c r="J208" s="1377"/>
      <c r="K208" s="1378"/>
      <c r="L208" s="1379"/>
      <c r="M208" s="1380"/>
      <c r="N208" s="1389"/>
      <c r="O208" s="1390"/>
      <c r="P208" s="1390"/>
    </row>
    <row r="209" spans="2:16" ht="51" x14ac:dyDescent="0.25">
      <c r="B209" s="1364" t="s">
        <v>626</v>
      </c>
      <c r="C209" s="1365" t="s">
        <v>602</v>
      </c>
      <c r="D209" s="1366"/>
      <c r="E209" s="1358"/>
      <c r="F209" s="1359"/>
      <c r="G209" s="1367">
        <f t="shared" ref="G209:P209" si="61">SUM(G210:G212)</f>
        <v>0</v>
      </c>
      <c r="H209" s="1368">
        <f t="shared" si="61"/>
        <v>0</v>
      </c>
      <c r="I209" s="1369">
        <f t="shared" si="61"/>
        <v>0</v>
      </c>
      <c r="J209" s="1367">
        <f t="shared" si="61"/>
        <v>0</v>
      </c>
      <c r="K209" s="1368">
        <f t="shared" si="61"/>
        <v>0</v>
      </c>
      <c r="L209" s="1369">
        <f t="shared" si="61"/>
        <v>0</v>
      </c>
      <c r="M209" s="1370">
        <f t="shared" si="61"/>
        <v>0</v>
      </c>
      <c r="N209" s="1367">
        <f t="shared" si="61"/>
        <v>0</v>
      </c>
      <c r="O209" s="1371">
        <f t="shared" si="61"/>
        <v>0</v>
      </c>
      <c r="P209" s="1371">
        <f t="shared" si="61"/>
        <v>0</v>
      </c>
    </row>
    <row r="210" spans="2:16" x14ac:dyDescent="0.25">
      <c r="B210" s="1372"/>
      <c r="C210" s="1373" t="s">
        <v>1363</v>
      </c>
      <c r="D210" s="1374"/>
      <c r="E210" s="1375"/>
      <c r="F210" s="1376"/>
      <c r="G210" s="1377"/>
      <c r="H210" s="1378"/>
      <c r="I210" s="1379"/>
      <c r="J210" s="1377"/>
      <c r="K210" s="1378"/>
      <c r="L210" s="1379"/>
      <c r="M210" s="1380"/>
      <c r="N210" s="1389"/>
      <c r="O210" s="1390"/>
      <c r="P210" s="1390"/>
    </row>
    <row r="211" spans="2:16" x14ac:dyDescent="0.25">
      <c r="B211" s="1372"/>
      <c r="C211" s="1373" t="s">
        <v>1363</v>
      </c>
      <c r="D211" s="1374"/>
      <c r="E211" s="1375"/>
      <c r="F211" s="1376"/>
      <c r="G211" s="1377"/>
      <c r="H211" s="1378"/>
      <c r="I211" s="1379"/>
      <c r="J211" s="1377"/>
      <c r="K211" s="1378"/>
      <c r="L211" s="1379"/>
      <c r="M211" s="1380"/>
      <c r="N211" s="1389"/>
      <c r="O211" s="1390"/>
      <c r="P211" s="1390"/>
    </row>
    <row r="212" spans="2:16" x14ac:dyDescent="0.25">
      <c r="B212" s="1372"/>
      <c r="C212" s="1373" t="s">
        <v>1363</v>
      </c>
      <c r="D212" s="1374"/>
      <c r="E212" s="1375"/>
      <c r="F212" s="1376"/>
      <c r="G212" s="1377"/>
      <c r="H212" s="1378"/>
      <c r="I212" s="1379"/>
      <c r="J212" s="1377"/>
      <c r="K212" s="1378"/>
      <c r="L212" s="1379"/>
      <c r="M212" s="1380"/>
      <c r="N212" s="1389"/>
      <c r="O212" s="1390"/>
      <c r="P212" s="1390"/>
    </row>
    <row r="213" spans="2:16" x14ac:dyDescent="0.25">
      <c r="B213" s="1391" t="s">
        <v>141</v>
      </c>
      <c r="C213" s="1392" t="s">
        <v>31</v>
      </c>
      <c r="D213" s="1393"/>
      <c r="E213" s="1358"/>
      <c r="F213" s="1359"/>
      <c r="G213" s="1360">
        <f t="shared" ref="G213:P213" si="62">G214+G218</f>
        <v>0</v>
      </c>
      <c r="H213" s="1361">
        <f t="shared" si="62"/>
        <v>0</v>
      </c>
      <c r="I213" s="1362">
        <f t="shared" si="62"/>
        <v>0</v>
      </c>
      <c r="J213" s="1360">
        <f t="shared" si="62"/>
        <v>0</v>
      </c>
      <c r="K213" s="1361">
        <f t="shared" si="62"/>
        <v>0</v>
      </c>
      <c r="L213" s="1362">
        <f t="shared" si="62"/>
        <v>0</v>
      </c>
      <c r="M213" s="1358">
        <f t="shared" si="62"/>
        <v>0</v>
      </c>
      <c r="N213" s="1360">
        <f t="shared" si="62"/>
        <v>0</v>
      </c>
      <c r="O213" s="1363">
        <f t="shared" si="62"/>
        <v>0</v>
      </c>
      <c r="P213" s="1363">
        <f t="shared" si="62"/>
        <v>0</v>
      </c>
    </row>
    <row r="214" spans="2:16" ht="51.75" x14ac:dyDescent="0.25">
      <c r="B214" s="1394" t="s">
        <v>408</v>
      </c>
      <c r="C214" s="1395" t="s">
        <v>33</v>
      </c>
      <c r="D214" s="1396"/>
      <c r="E214" s="1358"/>
      <c r="F214" s="1359"/>
      <c r="G214" s="1367">
        <f t="shared" ref="G214:P214" si="63">SUM(G215:G217)</f>
        <v>0</v>
      </c>
      <c r="H214" s="1368">
        <f t="shared" si="63"/>
        <v>0</v>
      </c>
      <c r="I214" s="1369">
        <f t="shared" si="63"/>
        <v>0</v>
      </c>
      <c r="J214" s="1367">
        <f t="shared" si="63"/>
        <v>0</v>
      </c>
      <c r="K214" s="1368">
        <f t="shared" si="63"/>
        <v>0</v>
      </c>
      <c r="L214" s="1369">
        <f t="shared" si="63"/>
        <v>0</v>
      </c>
      <c r="M214" s="1370">
        <f t="shared" si="63"/>
        <v>0</v>
      </c>
      <c r="N214" s="1367">
        <f t="shared" si="63"/>
        <v>0</v>
      </c>
      <c r="O214" s="1371">
        <f t="shared" si="63"/>
        <v>0</v>
      </c>
      <c r="P214" s="1371">
        <f t="shared" si="63"/>
        <v>0</v>
      </c>
    </row>
    <row r="215" spans="2:16" x14ac:dyDescent="0.25">
      <c r="B215" s="1372"/>
      <c r="C215" s="1373" t="s">
        <v>1363</v>
      </c>
      <c r="D215" s="1374"/>
      <c r="E215" s="1375"/>
      <c r="F215" s="1376"/>
      <c r="G215" s="1377"/>
      <c r="H215" s="1378"/>
      <c r="I215" s="1379"/>
      <c r="J215" s="1377"/>
      <c r="K215" s="1378"/>
      <c r="L215" s="1379"/>
      <c r="M215" s="1380"/>
      <c r="N215" s="1389"/>
      <c r="O215" s="1390"/>
      <c r="P215" s="1390"/>
    </row>
    <row r="216" spans="2:16" x14ac:dyDescent="0.25">
      <c r="B216" s="1372"/>
      <c r="C216" s="1373" t="s">
        <v>1363</v>
      </c>
      <c r="D216" s="1374"/>
      <c r="E216" s="1375"/>
      <c r="F216" s="1376"/>
      <c r="G216" s="1377"/>
      <c r="H216" s="1378"/>
      <c r="I216" s="1379"/>
      <c r="J216" s="1377"/>
      <c r="K216" s="1378"/>
      <c r="L216" s="1379"/>
      <c r="M216" s="1380"/>
      <c r="N216" s="1389"/>
      <c r="O216" s="1390"/>
      <c r="P216" s="1390"/>
    </row>
    <row r="217" spans="2:16" x14ac:dyDescent="0.25">
      <c r="B217" s="1372"/>
      <c r="C217" s="1373" t="s">
        <v>1363</v>
      </c>
      <c r="D217" s="1374"/>
      <c r="E217" s="1375"/>
      <c r="F217" s="1376"/>
      <c r="G217" s="1377"/>
      <c r="H217" s="1378"/>
      <c r="I217" s="1379"/>
      <c r="J217" s="1377"/>
      <c r="K217" s="1378"/>
      <c r="L217" s="1379"/>
      <c r="M217" s="1380"/>
      <c r="N217" s="1389"/>
      <c r="O217" s="1390"/>
      <c r="P217" s="1390"/>
    </row>
    <row r="218" spans="2:16" x14ac:dyDescent="0.25">
      <c r="B218" s="1394" t="s">
        <v>627</v>
      </c>
      <c r="C218" s="1395" t="s">
        <v>35</v>
      </c>
      <c r="D218" s="1396"/>
      <c r="E218" s="1358"/>
      <c r="F218" s="1359"/>
      <c r="G218" s="1367">
        <f t="shared" ref="G218:P218" si="64">SUM(G219:G221)</f>
        <v>0</v>
      </c>
      <c r="H218" s="1368">
        <f t="shared" si="64"/>
        <v>0</v>
      </c>
      <c r="I218" s="1369">
        <f t="shared" si="64"/>
        <v>0</v>
      </c>
      <c r="J218" s="1367">
        <f t="shared" si="64"/>
        <v>0</v>
      </c>
      <c r="K218" s="1368">
        <f t="shared" si="64"/>
        <v>0</v>
      </c>
      <c r="L218" s="1369">
        <f t="shared" si="64"/>
        <v>0</v>
      </c>
      <c r="M218" s="1370">
        <f t="shared" si="64"/>
        <v>0</v>
      </c>
      <c r="N218" s="1367">
        <f t="shared" si="64"/>
        <v>0</v>
      </c>
      <c r="O218" s="1371">
        <f t="shared" si="64"/>
        <v>0</v>
      </c>
      <c r="P218" s="1371">
        <f t="shared" si="64"/>
        <v>0</v>
      </c>
    </row>
    <row r="219" spans="2:16" x14ac:dyDescent="0.25">
      <c r="B219" s="1372"/>
      <c r="C219" s="1373" t="s">
        <v>1363</v>
      </c>
      <c r="D219" s="1374"/>
      <c r="E219" s="1375"/>
      <c r="F219" s="1376"/>
      <c r="G219" s="1377"/>
      <c r="H219" s="1378"/>
      <c r="I219" s="1379"/>
      <c r="J219" s="1377"/>
      <c r="K219" s="1378"/>
      <c r="L219" s="1379"/>
      <c r="M219" s="1380"/>
      <c r="N219" s="1389"/>
      <c r="O219" s="1390"/>
      <c r="P219" s="1390"/>
    </row>
    <row r="220" spans="2:16" x14ac:dyDescent="0.25">
      <c r="B220" s="1372"/>
      <c r="C220" s="1373" t="s">
        <v>1363</v>
      </c>
      <c r="D220" s="1374"/>
      <c r="E220" s="1375"/>
      <c r="F220" s="1376"/>
      <c r="G220" s="1377"/>
      <c r="H220" s="1378"/>
      <c r="I220" s="1379"/>
      <c r="J220" s="1377"/>
      <c r="K220" s="1378"/>
      <c r="L220" s="1379"/>
      <c r="M220" s="1380"/>
      <c r="N220" s="1389"/>
      <c r="O220" s="1390"/>
      <c r="P220" s="1390"/>
    </row>
    <row r="221" spans="2:16" x14ac:dyDescent="0.25">
      <c r="B221" s="1372"/>
      <c r="C221" s="1373" t="s">
        <v>1363</v>
      </c>
      <c r="D221" s="1374"/>
      <c r="E221" s="1375"/>
      <c r="F221" s="1376"/>
      <c r="G221" s="1377"/>
      <c r="H221" s="1378"/>
      <c r="I221" s="1379"/>
      <c r="J221" s="1377"/>
      <c r="K221" s="1378"/>
      <c r="L221" s="1379"/>
      <c r="M221" s="1380"/>
      <c r="N221" s="1389"/>
      <c r="O221" s="1390"/>
      <c r="P221" s="1390"/>
    </row>
    <row r="222" spans="2:16" x14ac:dyDescent="0.25">
      <c r="B222" s="1391" t="s">
        <v>409</v>
      </c>
      <c r="C222" s="1392" t="s">
        <v>37</v>
      </c>
      <c r="D222" s="1393"/>
      <c r="E222" s="1358"/>
      <c r="F222" s="1359"/>
      <c r="G222" s="1359">
        <f>G223+G239+G227+G231+G235</f>
        <v>0</v>
      </c>
      <c r="H222" s="1385">
        <f t="shared" ref="H222:P222" si="65">H223+H239+H227+H231+H235</f>
        <v>0</v>
      </c>
      <c r="I222" s="1386">
        <f t="shared" si="65"/>
        <v>0</v>
      </c>
      <c r="J222" s="1359">
        <f t="shared" si="65"/>
        <v>0</v>
      </c>
      <c r="K222" s="1385">
        <f t="shared" si="65"/>
        <v>0</v>
      </c>
      <c r="L222" s="1386">
        <f t="shared" si="65"/>
        <v>0</v>
      </c>
      <c r="M222" s="1360">
        <f t="shared" si="65"/>
        <v>0</v>
      </c>
      <c r="N222" s="1397">
        <f t="shared" si="65"/>
        <v>0</v>
      </c>
      <c r="O222" s="1386">
        <f t="shared" si="65"/>
        <v>0</v>
      </c>
      <c r="P222" s="1388">
        <f t="shared" si="65"/>
        <v>0</v>
      </c>
    </row>
    <row r="223" spans="2:16" x14ac:dyDescent="0.25">
      <c r="B223" s="1394" t="s">
        <v>410</v>
      </c>
      <c r="C223" s="1395" t="s">
        <v>39</v>
      </c>
      <c r="D223" s="1396"/>
      <c r="E223" s="1358"/>
      <c r="F223" s="1359"/>
      <c r="G223" s="1367">
        <f t="shared" ref="G223:P223" si="66">SUM(G224:G226)</f>
        <v>0</v>
      </c>
      <c r="H223" s="1368">
        <f t="shared" si="66"/>
        <v>0</v>
      </c>
      <c r="I223" s="1369">
        <f t="shared" si="66"/>
        <v>0</v>
      </c>
      <c r="J223" s="1367">
        <f t="shared" si="66"/>
        <v>0</v>
      </c>
      <c r="K223" s="1368">
        <f t="shared" si="66"/>
        <v>0</v>
      </c>
      <c r="L223" s="1369">
        <f t="shared" si="66"/>
        <v>0</v>
      </c>
      <c r="M223" s="1370">
        <f t="shared" si="66"/>
        <v>0</v>
      </c>
      <c r="N223" s="1367">
        <f t="shared" si="66"/>
        <v>0</v>
      </c>
      <c r="O223" s="1371">
        <f t="shared" si="66"/>
        <v>0</v>
      </c>
      <c r="P223" s="1371">
        <f t="shared" si="66"/>
        <v>0</v>
      </c>
    </row>
    <row r="224" spans="2:16" x14ac:dyDescent="0.25">
      <c r="B224" s="1372"/>
      <c r="C224" s="1373" t="s">
        <v>1363</v>
      </c>
      <c r="D224" s="1374"/>
      <c r="E224" s="1375"/>
      <c r="F224" s="1376"/>
      <c r="G224" s="1377"/>
      <c r="H224" s="1378"/>
      <c r="I224" s="1379"/>
      <c r="J224" s="1377"/>
      <c r="K224" s="1378"/>
      <c r="L224" s="1379"/>
      <c r="M224" s="1380"/>
      <c r="N224" s="1377"/>
      <c r="O224" s="1381"/>
      <c r="P224" s="1381"/>
    </row>
    <row r="225" spans="2:16" x14ac:dyDescent="0.25">
      <c r="B225" s="1372"/>
      <c r="C225" s="1373" t="s">
        <v>1363</v>
      </c>
      <c r="D225" s="1374"/>
      <c r="E225" s="1375"/>
      <c r="F225" s="1376"/>
      <c r="G225" s="1377"/>
      <c r="H225" s="1378"/>
      <c r="I225" s="1379"/>
      <c r="J225" s="1377"/>
      <c r="K225" s="1378"/>
      <c r="L225" s="1379"/>
      <c r="M225" s="1380"/>
      <c r="N225" s="1377"/>
      <c r="O225" s="1381"/>
      <c r="P225" s="1381"/>
    </row>
    <row r="226" spans="2:16" x14ac:dyDescent="0.25">
      <c r="B226" s="1372"/>
      <c r="C226" s="1373" t="s">
        <v>1363</v>
      </c>
      <c r="D226" s="1374"/>
      <c r="E226" s="1375"/>
      <c r="F226" s="1376"/>
      <c r="G226" s="1377"/>
      <c r="H226" s="1378"/>
      <c r="I226" s="1379"/>
      <c r="J226" s="1377"/>
      <c r="K226" s="1378"/>
      <c r="L226" s="1379"/>
      <c r="M226" s="1380"/>
      <c r="N226" s="1377"/>
      <c r="O226" s="1381"/>
      <c r="P226" s="1381"/>
    </row>
    <row r="227" spans="2:16" x14ac:dyDescent="0.25">
      <c r="B227" s="1394" t="s">
        <v>411</v>
      </c>
      <c r="C227" s="1395" t="s">
        <v>42</v>
      </c>
      <c r="D227" s="1396"/>
      <c r="E227" s="1358"/>
      <c r="F227" s="1359"/>
      <c r="G227" s="1367">
        <f t="shared" ref="G227:P227" si="67">SUM(G228:G230)</f>
        <v>0</v>
      </c>
      <c r="H227" s="1368">
        <f t="shared" si="67"/>
        <v>0</v>
      </c>
      <c r="I227" s="1369">
        <f t="shared" si="67"/>
        <v>0</v>
      </c>
      <c r="J227" s="1367">
        <f t="shared" si="67"/>
        <v>0</v>
      </c>
      <c r="K227" s="1368">
        <f t="shared" si="67"/>
        <v>0</v>
      </c>
      <c r="L227" s="1369">
        <f t="shared" si="67"/>
        <v>0</v>
      </c>
      <c r="M227" s="1370">
        <f t="shared" si="67"/>
        <v>0</v>
      </c>
      <c r="N227" s="1367">
        <f t="shared" si="67"/>
        <v>0</v>
      </c>
      <c r="O227" s="1371">
        <f t="shared" si="67"/>
        <v>0</v>
      </c>
      <c r="P227" s="1371">
        <f t="shared" si="67"/>
        <v>0</v>
      </c>
    </row>
    <row r="228" spans="2:16" x14ac:dyDescent="0.25">
      <c r="B228" s="1372"/>
      <c r="C228" s="1373" t="s">
        <v>1363</v>
      </c>
      <c r="D228" s="1374"/>
      <c r="E228" s="1375"/>
      <c r="F228" s="1376"/>
      <c r="G228" s="1377"/>
      <c r="H228" s="1378"/>
      <c r="I228" s="1379"/>
      <c r="J228" s="1377"/>
      <c r="K228" s="1378"/>
      <c r="L228" s="1379"/>
      <c r="M228" s="1380"/>
      <c r="N228" s="1377"/>
      <c r="O228" s="1381"/>
      <c r="P228" s="1381"/>
    </row>
    <row r="229" spans="2:16" x14ac:dyDescent="0.25">
      <c r="B229" s="1372"/>
      <c r="C229" s="1373" t="s">
        <v>1363</v>
      </c>
      <c r="D229" s="1374"/>
      <c r="E229" s="1375"/>
      <c r="F229" s="1376"/>
      <c r="G229" s="1377"/>
      <c r="H229" s="1378"/>
      <c r="I229" s="1379"/>
      <c r="J229" s="1377"/>
      <c r="K229" s="1378"/>
      <c r="L229" s="1379"/>
      <c r="M229" s="1380"/>
      <c r="N229" s="1377"/>
      <c r="O229" s="1381"/>
      <c r="P229" s="1381"/>
    </row>
    <row r="230" spans="2:16" x14ac:dyDescent="0.25">
      <c r="B230" s="1372"/>
      <c r="C230" s="1373" t="s">
        <v>1363</v>
      </c>
      <c r="D230" s="1374"/>
      <c r="E230" s="1375"/>
      <c r="F230" s="1376"/>
      <c r="G230" s="1377"/>
      <c r="H230" s="1378"/>
      <c r="I230" s="1379"/>
      <c r="J230" s="1377"/>
      <c r="K230" s="1378"/>
      <c r="L230" s="1379"/>
      <c r="M230" s="1380"/>
      <c r="N230" s="1377"/>
      <c r="O230" s="1381"/>
      <c r="P230" s="1381"/>
    </row>
    <row r="231" spans="2:16" ht="29.25" customHeight="1" x14ac:dyDescent="0.25">
      <c r="B231" s="1394" t="s">
        <v>412</v>
      </c>
      <c r="C231" s="1395" t="s">
        <v>45</v>
      </c>
      <c r="D231" s="1396"/>
      <c r="E231" s="1358"/>
      <c r="F231" s="1359"/>
      <c r="G231" s="1367">
        <f t="shared" ref="G231:P231" si="68">SUM(G232:G234)</f>
        <v>0</v>
      </c>
      <c r="H231" s="1368">
        <f t="shared" si="68"/>
        <v>0</v>
      </c>
      <c r="I231" s="1369">
        <f t="shared" si="68"/>
        <v>0</v>
      </c>
      <c r="J231" s="1367">
        <f t="shared" si="68"/>
        <v>0</v>
      </c>
      <c r="K231" s="1368">
        <f t="shared" si="68"/>
        <v>0</v>
      </c>
      <c r="L231" s="1369">
        <f t="shared" si="68"/>
        <v>0</v>
      </c>
      <c r="M231" s="1370">
        <f t="shared" si="68"/>
        <v>0</v>
      </c>
      <c r="N231" s="1367">
        <f t="shared" si="68"/>
        <v>0</v>
      </c>
      <c r="O231" s="1371">
        <f t="shared" si="68"/>
        <v>0</v>
      </c>
      <c r="P231" s="1371">
        <f t="shared" si="68"/>
        <v>0</v>
      </c>
    </row>
    <row r="232" spans="2:16" x14ac:dyDescent="0.25">
      <c r="B232" s="1372"/>
      <c r="C232" s="1373" t="s">
        <v>1363</v>
      </c>
      <c r="D232" s="1374"/>
      <c r="E232" s="1375"/>
      <c r="F232" s="1376"/>
      <c r="G232" s="1377"/>
      <c r="H232" s="1378"/>
      <c r="I232" s="1379"/>
      <c r="J232" s="1377"/>
      <c r="K232" s="1378"/>
      <c r="L232" s="1379"/>
      <c r="M232" s="1380"/>
      <c r="N232" s="1377"/>
      <c r="O232" s="1381"/>
      <c r="P232" s="1381"/>
    </row>
    <row r="233" spans="2:16" x14ac:dyDescent="0.25">
      <c r="B233" s="1372"/>
      <c r="C233" s="1373" t="s">
        <v>1363</v>
      </c>
      <c r="D233" s="1374"/>
      <c r="E233" s="1375"/>
      <c r="F233" s="1376"/>
      <c r="G233" s="1377"/>
      <c r="H233" s="1378"/>
      <c r="I233" s="1379"/>
      <c r="J233" s="1377"/>
      <c r="K233" s="1378"/>
      <c r="L233" s="1379"/>
      <c r="M233" s="1380"/>
      <c r="N233" s="1377"/>
      <c r="O233" s="1381"/>
      <c r="P233" s="1381"/>
    </row>
    <row r="234" spans="2:16" x14ac:dyDescent="0.25">
      <c r="B234" s="1372"/>
      <c r="C234" s="1373" t="s">
        <v>1363</v>
      </c>
      <c r="D234" s="1374"/>
      <c r="E234" s="1375"/>
      <c r="F234" s="1376"/>
      <c r="G234" s="1377"/>
      <c r="H234" s="1378"/>
      <c r="I234" s="1379"/>
      <c r="J234" s="1377"/>
      <c r="K234" s="1378"/>
      <c r="L234" s="1379"/>
      <c r="M234" s="1380"/>
      <c r="N234" s="1377"/>
      <c r="O234" s="1381"/>
      <c r="P234" s="1381"/>
    </row>
    <row r="235" spans="2:16" ht="26.25" x14ac:dyDescent="0.25">
      <c r="B235" s="1394" t="s">
        <v>413</v>
      </c>
      <c r="C235" s="1395" t="s">
        <v>47</v>
      </c>
      <c r="D235" s="1396"/>
      <c r="E235" s="1358"/>
      <c r="F235" s="1359"/>
      <c r="G235" s="1367">
        <f t="shared" ref="G235:P235" si="69">SUM(G236:G238)</f>
        <v>0</v>
      </c>
      <c r="H235" s="1368">
        <f t="shared" si="69"/>
        <v>0</v>
      </c>
      <c r="I235" s="1369">
        <f t="shared" si="69"/>
        <v>0</v>
      </c>
      <c r="J235" s="1367">
        <f t="shared" si="69"/>
        <v>0</v>
      </c>
      <c r="K235" s="1368">
        <f t="shared" si="69"/>
        <v>0</v>
      </c>
      <c r="L235" s="1369">
        <f t="shared" si="69"/>
        <v>0</v>
      </c>
      <c r="M235" s="1370">
        <f t="shared" si="69"/>
        <v>0</v>
      </c>
      <c r="N235" s="1367">
        <f t="shared" si="69"/>
        <v>0</v>
      </c>
      <c r="O235" s="1371">
        <f t="shared" si="69"/>
        <v>0</v>
      </c>
      <c r="P235" s="1371">
        <f t="shared" si="69"/>
        <v>0</v>
      </c>
    </row>
    <row r="236" spans="2:16" x14ac:dyDescent="0.25">
      <c r="B236" s="1372"/>
      <c r="C236" s="1373" t="s">
        <v>1363</v>
      </c>
      <c r="D236" s="1374"/>
      <c r="E236" s="1375"/>
      <c r="F236" s="1376"/>
      <c r="G236" s="1377"/>
      <c r="H236" s="1378"/>
      <c r="I236" s="1379"/>
      <c r="J236" s="1377"/>
      <c r="K236" s="1378"/>
      <c r="L236" s="1379"/>
      <c r="M236" s="1380"/>
      <c r="N236" s="1377"/>
      <c r="O236" s="1381"/>
      <c r="P236" s="1381"/>
    </row>
    <row r="237" spans="2:16" x14ac:dyDescent="0.25">
      <c r="B237" s="1372"/>
      <c r="C237" s="1373" t="s">
        <v>1363</v>
      </c>
      <c r="D237" s="1374"/>
      <c r="E237" s="1375"/>
      <c r="F237" s="1376"/>
      <c r="G237" s="1377"/>
      <c r="H237" s="1378"/>
      <c r="I237" s="1379"/>
      <c r="J237" s="1377"/>
      <c r="K237" s="1378"/>
      <c r="L237" s="1379"/>
      <c r="M237" s="1380"/>
      <c r="N237" s="1377"/>
      <c r="O237" s="1381"/>
      <c r="P237" s="1381"/>
    </row>
    <row r="238" spans="2:16" x14ac:dyDescent="0.25">
      <c r="B238" s="1372"/>
      <c r="C238" s="1373" t="s">
        <v>1363</v>
      </c>
      <c r="D238" s="1374"/>
      <c r="E238" s="1375"/>
      <c r="F238" s="1376"/>
      <c r="G238" s="1377"/>
      <c r="H238" s="1378"/>
      <c r="I238" s="1379"/>
      <c r="J238" s="1377"/>
      <c r="K238" s="1378"/>
      <c r="L238" s="1379"/>
      <c r="M238" s="1380"/>
      <c r="N238" s="1377"/>
      <c r="O238" s="1381"/>
      <c r="P238" s="1381"/>
    </row>
    <row r="239" spans="2:16" ht="26.25" x14ac:dyDescent="0.25">
      <c r="B239" s="1394" t="s">
        <v>414</v>
      </c>
      <c r="C239" s="1399" t="s">
        <v>608</v>
      </c>
      <c r="D239" s="1400"/>
      <c r="E239" s="1358"/>
      <c r="F239" s="1359"/>
      <c r="G239" s="1367">
        <f t="shared" ref="G239:P239" si="70">SUM(G240:G242)</f>
        <v>0</v>
      </c>
      <c r="H239" s="1368">
        <f t="shared" si="70"/>
        <v>0</v>
      </c>
      <c r="I239" s="1369">
        <f t="shared" si="70"/>
        <v>0</v>
      </c>
      <c r="J239" s="1367">
        <f t="shared" si="70"/>
        <v>0</v>
      </c>
      <c r="K239" s="1368">
        <f t="shared" si="70"/>
        <v>0</v>
      </c>
      <c r="L239" s="1369">
        <f t="shared" si="70"/>
        <v>0</v>
      </c>
      <c r="M239" s="1370">
        <f t="shared" si="70"/>
        <v>0</v>
      </c>
      <c r="N239" s="1367">
        <f t="shared" si="70"/>
        <v>0</v>
      </c>
      <c r="O239" s="1371">
        <f t="shared" si="70"/>
        <v>0</v>
      </c>
      <c r="P239" s="1371">
        <f t="shared" si="70"/>
        <v>0</v>
      </c>
    </row>
    <row r="240" spans="2:16" x14ac:dyDescent="0.25">
      <c r="B240" s="1372"/>
      <c r="C240" s="1373" t="s">
        <v>1363</v>
      </c>
      <c r="D240" s="1374"/>
      <c r="E240" s="1375"/>
      <c r="F240" s="1376"/>
      <c r="G240" s="1377"/>
      <c r="H240" s="1378"/>
      <c r="I240" s="1379"/>
      <c r="J240" s="1377"/>
      <c r="K240" s="1378"/>
      <c r="L240" s="1379"/>
      <c r="M240" s="1380"/>
      <c r="N240" s="1377"/>
      <c r="O240" s="1381"/>
      <c r="P240" s="1381"/>
    </row>
    <row r="241" spans="2:16" x14ac:dyDescent="0.25">
      <c r="B241" s="1372"/>
      <c r="C241" s="1373" t="s">
        <v>1363</v>
      </c>
      <c r="D241" s="1374"/>
      <c r="E241" s="1375"/>
      <c r="F241" s="1376"/>
      <c r="G241" s="1377"/>
      <c r="H241" s="1378"/>
      <c r="I241" s="1379"/>
      <c r="J241" s="1377"/>
      <c r="K241" s="1378"/>
      <c r="L241" s="1379"/>
      <c r="M241" s="1380"/>
      <c r="N241" s="1377"/>
      <c r="O241" s="1381"/>
      <c r="P241" s="1381"/>
    </row>
    <row r="242" spans="2:16" x14ac:dyDescent="0.25">
      <c r="B242" s="1372"/>
      <c r="C242" s="1373" t="s">
        <v>1363</v>
      </c>
      <c r="D242" s="1374"/>
      <c r="E242" s="1375"/>
      <c r="F242" s="1376"/>
      <c r="G242" s="1377"/>
      <c r="H242" s="1378"/>
      <c r="I242" s="1379"/>
      <c r="J242" s="1377"/>
      <c r="K242" s="1378"/>
      <c r="L242" s="1379"/>
      <c r="M242" s="1380"/>
      <c r="N242" s="1377"/>
      <c r="O242" s="1381"/>
      <c r="P242" s="1381"/>
    </row>
    <row r="243" spans="2:16" x14ac:dyDescent="0.25">
      <c r="B243" s="1391" t="s">
        <v>415</v>
      </c>
      <c r="C243" s="1392" t="s">
        <v>53</v>
      </c>
      <c r="D243" s="1403"/>
      <c r="E243" s="1405"/>
      <c r="F243" s="1388"/>
      <c r="G243" s="1397">
        <f>G244+G248</f>
        <v>0</v>
      </c>
      <c r="H243" s="1385">
        <f t="shared" ref="H243:P243" si="71">H244+H248</f>
        <v>0</v>
      </c>
      <c r="I243" s="1387">
        <f t="shared" si="71"/>
        <v>0</v>
      </c>
      <c r="J243" s="1397">
        <f t="shared" si="71"/>
        <v>0</v>
      </c>
      <c r="K243" s="1385">
        <f t="shared" si="71"/>
        <v>0</v>
      </c>
      <c r="L243" s="1387">
        <f t="shared" si="71"/>
        <v>0</v>
      </c>
      <c r="M243" s="1404">
        <f t="shared" si="71"/>
        <v>0</v>
      </c>
      <c r="N243" s="1397">
        <f t="shared" si="71"/>
        <v>0</v>
      </c>
      <c r="O243" s="1406">
        <f t="shared" si="71"/>
        <v>0</v>
      </c>
      <c r="P243" s="1406">
        <f t="shared" si="71"/>
        <v>0</v>
      </c>
    </row>
    <row r="244" spans="2:16" x14ac:dyDescent="0.25">
      <c r="B244" s="1394" t="s">
        <v>628</v>
      </c>
      <c r="C244" s="1395" t="s">
        <v>55</v>
      </c>
      <c r="D244" s="1400"/>
      <c r="E244" s="1405"/>
      <c r="F244" s="1388"/>
      <c r="G244" s="1367">
        <f t="shared" ref="G244:P244" si="72">SUM(G245:G247)</f>
        <v>0</v>
      </c>
      <c r="H244" s="1368">
        <f t="shared" si="72"/>
        <v>0</v>
      </c>
      <c r="I244" s="1369">
        <f t="shared" si="72"/>
        <v>0</v>
      </c>
      <c r="J244" s="1367">
        <f t="shared" si="72"/>
        <v>0</v>
      </c>
      <c r="K244" s="1368">
        <f t="shared" si="72"/>
        <v>0</v>
      </c>
      <c r="L244" s="1369">
        <f t="shared" si="72"/>
        <v>0</v>
      </c>
      <c r="M244" s="1370">
        <f t="shared" si="72"/>
        <v>0</v>
      </c>
      <c r="N244" s="1367">
        <f t="shared" si="72"/>
        <v>0</v>
      </c>
      <c r="O244" s="1371">
        <f t="shared" si="72"/>
        <v>0</v>
      </c>
      <c r="P244" s="1371">
        <f t="shared" si="72"/>
        <v>0</v>
      </c>
    </row>
    <row r="245" spans="2:16" x14ac:dyDescent="0.25">
      <c r="B245" s="1372"/>
      <c r="C245" s="1373" t="s">
        <v>1363</v>
      </c>
      <c r="D245" s="1374"/>
      <c r="E245" s="1375"/>
      <c r="F245" s="1376"/>
      <c r="G245" s="1412"/>
      <c r="H245" s="1413"/>
      <c r="I245" s="1414"/>
      <c r="J245" s="1412"/>
      <c r="K245" s="1413"/>
      <c r="L245" s="1414"/>
      <c r="M245" s="1415"/>
      <c r="N245" s="1412"/>
      <c r="O245" s="1416"/>
      <c r="P245" s="1416"/>
    </row>
    <row r="246" spans="2:16" x14ac:dyDescent="0.25">
      <c r="B246" s="1372"/>
      <c r="C246" s="1373" t="s">
        <v>1363</v>
      </c>
      <c r="D246" s="1374"/>
      <c r="E246" s="1410"/>
      <c r="F246" s="1411"/>
      <c r="G246" s="1412"/>
      <c r="H246" s="1413"/>
      <c r="I246" s="1414"/>
      <c r="J246" s="1412"/>
      <c r="K246" s="1413"/>
      <c r="L246" s="1414"/>
      <c r="M246" s="1415"/>
      <c r="N246" s="1412"/>
      <c r="O246" s="1416"/>
      <c r="P246" s="1416"/>
    </row>
    <row r="247" spans="2:16" x14ac:dyDescent="0.25">
      <c r="B247" s="1372"/>
      <c r="C247" s="1373" t="s">
        <v>1363</v>
      </c>
      <c r="D247" s="1374"/>
      <c r="E247" s="1410"/>
      <c r="F247" s="1411"/>
      <c r="G247" s="1417"/>
      <c r="H247" s="1418"/>
      <c r="I247" s="1419"/>
      <c r="J247" s="1417"/>
      <c r="K247" s="1418"/>
      <c r="L247" s="1419"/>
      <c r="M247" s="1420"/>
      <c r="N247" s="1417"/>
      <c r="O247" s="1421"/>
      <c r="P247" s="1421"/>
    </row>
    <row r="248" spans="2:16" ht="26.25" x14ac:dyDescent="0.25">
      <c r="B248" s="1394" t="s">
        <v>629</v>
      </c>
      <c r="C248" s="1395" t="s">
        <v>57</v>
      </c>
      <c r="D248" s="1396"/>
      <c r="E248" s="1404"/>
      <c r="F248" s="1405"/>
      <c r="G248" s="1367">
        <f t="shared" ref="G248:P248" si="73">SUM(G249:G251)</f>
        <v>0</v>
      </c>
      <c r="H248" s="1368">
        <f t="shared" si="73"/>
        <v>0</v>
      </c>
      <c r="I248" s="1369">
        <f t="shared" si="73"/>
        <v>0</v>
      </c>
      <c r="J248" s="1367">
        <f t="shared" si="73"/>
        <v>0</v>
      </c>
      <c r="K248" s="1368">
        <f t="shared" si="73"/>
        <v>0</v>
      </c>
      <c r="L248" s="1369">
        <f t="shared" si="73"/>
        <v>0</v>
      </c>
      <c r="M248" s="1370">
        <f t="shared" si="73"/>
        <v>0</v>
      </c>
      <c r="N248" s="1367">
        <f t="shared" si="73"/>
        <v>0</v>
      </c>
      <c r="O248" s="1371">
        <f t="shared" si="73"/>
        <v>0</v>
      </c>
      <c r="P248" s="1371">
        <f t="shared" si="73"/>
        <v>0</v>
      </c>
    </row>
    <row r="249" spans="2:16" x14ac:dyDescent="0.25">
      <c r="B249" s="1372"/>
      <c r="C249" s="1373" t="s">
        <v>1363</v>
      </c>
      <c r="D249" s="1374"/>
      <c r="E249" s="1375"/>
      <c r="F249" s="1376"/>
      <c r="G249" s="1417"/>
      <c r="H249" s="1418"/>
      <c r="I249" s="1419"/>
      <c r="J249" s="1417"/>
      <c r="K249" s="1418"/>
      <c r="L249" s="1419"/>
      <c r="M249" s="1420"/>
      <c r="N249" s="1417"/>
      <c r="O249" s="1421"/>
      <c r="P249" s="1421"/>
    </row>
    <row r="250" spans="2:16" x14ac:dyDescent="0.25">
      <c r="B250" s="1372"/>
      <c r="C250" s="1373" t="s">
        <v>1363</v>
      </c>
      <c r="D250" s="1374"/>
      <c r="E250" s="1424"/>
      <c r="F250" s="1425"/>
      <c r="G250" s="1417"/>
      <c r="H250" s="1418"/>
      <c r="I250" s="1419"/>
      <c r="J250" s="1417"/>
      <c r="K250" s="1418"/>
      <c r="L250" s="1419"/>
      <c r="M250" s="1420"/>
      <c r="N250" s="1417"/>
      <c r="O250" s="1421"/>
      <c r="P250" s="1421"/>
    </row>
    <row r="251" spans="2:16" x14ac:dyDescent="0.25">
      <c r="B251" s="1372"/>
      <c r="C251" s="1373" t="s">
        <v>1363</v>
      </c>
      <c r="D251" s="1374"/>
      <c r="E251" s="1424"/>
      <c r="F251" s="1425"/>
      <c r="G251" s="1417"/>
      <c r="H251" s="1418"/>
      <c r="I251" s="1419"/>
      <c r="J251" s="1417"/>
      <c r="K251" s="1418"/>
      <c r="L251" s="1419"/>
      <c r="M251" s="1420"/>
      <c r="N251" s="1417"/>
      <c r="O251" s="1421"/>
      <c r="P251" s="1421"/>
    </row>
    <row r="252" spans="2:16" x14ac:dyDescent="0.25">
      <c r="B252" s="1391" t="s">
        <v>416</v>
      </c>
      <c r="C252" s="1392" t="s">
        <v>609</v>
      </c>
      <c r="D252" s="1393"/>
      <c r="E252" s="1404"/>
      <c r="F252" s="1405"/>
      <c r="G252" s="1367">
        <f t="shared" ref="G252:P252" si="74">SUM(G253:G255)</f>
        <v>0</v>
      </c>
      <c r="H252" s="1368">
        <f t="shared" si="74"/>
        <v>0</v>
      </c>
      <c r="I252" s="1369">
        <f t="shared" si="74"/>
        <v>0</v>
      </c>
      <c r="J252" s="1367">
        <f t="shared" si="74"/>
        <v>0</v>
      </c>
      <c r="K252" s="1368">
        <f t="shared" si="74"/>
        <v>0</v>
      </c>
      <c r="L252" s="1369">
        <f t="shared" si="74"/>
        <v>0</v>
      </c>
      <c r="M252" s="1370">
        <f t="shared" si="74"/>
        <v>0</v>
      </c>
      <c r="N252" s="1367">
        <f t="shared" si="74"/>
        <v>0</v>
      </c>
      <c r="O252" s="1371">
        <f t="shared" si="74"/>
        <v>0</v>
      </c>
      <c r="P252" s="1371">
        <f t="shared" si="74"/>
        <v>0</v>
      </c>
    </row>
    <row r="253" spans="2:16" x14ac:dyDescent="0.25">
      <c r="B253" s="1372"/>
      <c r="C253" s="1373" t="s">
        <v>1364</v>
      </c>
      <c r="D253" s="1374"/>
      <c r="E253" s="1431"/>
      <c r="F253" s="1432"/>
      <c r="G253" s="1433"/>
      <c r="H253" s="1434"/>
      <c r="I253" s="1435"/>
      <c r="J253" s="1433"/>
      <c r="K253" s="1434"/>
      <c r="L253" s="1435"/>
      <c r="M253" s="1436"/>
      <c r="N253" s="1433"/>
      <c r="O253" s="1437"/>
      <c r="P253" s="1437"/>
    </row>
    <row r="254" spans="2:16" x14ac:dyDescent="0.25">
      <c r="B254" s="1372"/>
      <c r="C254" s="1373" t="s">
        <v>1364</v>
      </c>
      <c r="D254" s="1374"/>
      <c r="E254" s="1431"/>
      <c r="F254" s="1432"/>
      <c r="G254" s="1433"/>
      <c r="H254" s="1434"/>
      <c r="I254" s="1435"/>
      <c r="J254" s="1433"/>
      <c r="K254" s="1434"/>
      <c r="L254" s="1435"/>
      <c r="M254" s="1436"/>
      <c r="N254" s="1433"/>
      <c r="O254" s="1437"/>
      <c r="P254" s="1437"/>
    </row>
    <row r="255" spans="2:16" x14ac:dyDescent="0.25">
      <c r="B255" s="1438"/>
      <c r="C255" s="1439" t="s">
        <v>1364</v>
      </c>
      <c r="D255" s="1440"/>
      <c r="E255" s="1441"/>
      <c r="F255" s="1442"/>
      <c r="G255" s="1443"/>
      <c r="H255" s="1444"/>
      <c r="I255" s="1445"/>
      <c r="J255" s="1443"/>
      <c r="K255" s="1444"/>
      <c r="L255" s="1445"/>
      <c r="M255" s="1446"/>
      <c r="N255" s="1443"/>
      <c r="O255" s="1447"/>
      <c r="P255" s="1447"/>
    </row>
    <row r="257" spans="2:15" x14ac:dyDescent="0.25">
      <c r="B257" s="1497" t="s">
        <v>1365</v>
      </c>
      <c r="C257" s="1497"/>
      <c r="D257" s="1497"/>
      <c r="E257" s="1497"/>
      <c r="F257" s="1497"/>
      <c r="G257" s="1497"/>
      <c r="H257" s="1497"/>
      <c r="I257" s="1497"/>
      <c r="J257" s="1497"/>
      <c r="K257" s="1497"/>
      <c r="L257" s="1497"/>
      <c r="M257" s="1498"/>
      <c r="N257" s="1498"/>
      <c r="O257" s="1498"/>
    </row>
    <row r="258" spans="2:15" ht="39" customHeight="1" x14ac:dyDescent="0.25">
      <c r="B258" s="1497"/>
      <c r="C258" s="1497"/>
      <c r="D258" s="1497"/>
      <c r="E258" s="1497"/>
      <c r="F258" s="1497"/>
      <c r="G258" s="1497"/>
      <c r="H258" s="1497"/>
      <c r="I258" s="1497"/>
      <c r="J258" s="1497"/>
      <c r="K258" s="1497"/>
      <c r="L258" s="1497"/>
      <c r="M258" s="1498"/>
      <c r="N258" s="1498"/>
      <c r="O258" s="1498"/>
    </row>
    <row r="259" spans="2:15" ht="72" customHeight="1" x14ac:dyDescent="0.25">
      <c r="B259" s="1499" t="s">
        <v>1366</v>
      </c>
      <c r="C259" s="1498"/>
      <c r="D259" s="1498"/>
      <c r="E259" s="1498"/>
      <c r="F259" s="1498"/>
      <c r="G259" s="1498"/>
      <c r="H259" s="1498"/>
      <c r="I259" s="1498"/>
      <c r="J259" s="1498"/>
      <c r="K259" s="1498"/>
      <c r="L259" s="1498"/>
      <c r="M259" s="1498"/>
      <c r="N259" s="1498"/>
      <c r="O259" s="1498"/>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1"/>
  <sheetViews>
    <sheetView zoomScale="93" zoomScaleNormal="93" workbookViewId="0">
      <selection activeCell="E30" sqref="E30"/>
    </sheetView>
  </sheetViews>
  <sheetFormatPr defaultColWidth="9.140625" defaultRowHeight="15" x14ac:dyDescent="0.25"/>
  <cols>
    <col min="1" max="1" width="9.140625" style="35"/>
    <col min="2" max="2" width="6.7109375" style="35" customWidth="1"/>
    <col min="3" max="3" width="71.28515625" style="35" customWidth="1"/>
    <col min="4" max="4" width="22.140625" style="35" customWidth="1"/>
    <col min="5" max="5" width="32" style="35" customWidth="1"/>
    <col min="6" max="6" width="9.140625" style="35"/>
    <col min="7" max="7" width="49.28515625" style="35" customWidth="1"/>
    <col min="8" max="16384" width="9.140625" style="35"/>
  </cols>
  <sheetData>
    <row r="1" spans="1:4" x14ac:dyDescent="0.25">
      <c r="A1" s="36" t="s">
        <v>0</v>
      </c>
      <c r="B1" s="37"/>
      <c r="C1" s="37"/>
      <c r="D1" s="37"/>
    </row>
    <row r="2" spans="1:4" x14ac:dyDescent="0.25">
      <c r="A2" s="36" t="s">
        <v>1</v>
      </c>
      <c r="B2" s="37"/>
      <c r="C2" s="37"/>
      <c r="D2" s="37"/>
    </row>
    <row r="3" spans="1:4" x14ac:dyDescent="0.25">
      <c r="A3" s="37"/>
      <c r="B3" s="37"/>
      <c r="C3" s="37"/>
      <c r="D3" s="37"/>
    </row>
    <row r="4" spans="1:4" x14ac:dyDescent="0.25">
      <c r="A4" s="37"/>
      <c r="B4" s="37"/>
      <c r="C4" s="37"/>
      <c r="D4" s="37"/>
    </row>
    <row r="5" spans="1:4" x14ac:dyDescent="0.25">
      <c r="A5" s="38" t="s">
        <v>58</v>
      </c>
      <c r="B5" s="37"/>
      <c r="C5" s="37"/>
      <c r="D5" s="37"/>
    </row>
    <row r="6" spans="1:4" x14ac:dyDescent="0.25">
      <c r="A6" s="1463" t="s">
        <v>59</v>
      </c>
      <c r="B6" s="1464"/>
      <c r="C6" s="1464"/>
      <c r="D6" s="1464"/>
    </row>
    <row r="7" spans="1:4" x14ac:dyDescent="0.25">
      <c r="A7" s="1464"/>
      <c r="B7" s="1464"/>
      <c r="C7" s="1464"/>
      <c r="D7" s="1464"/>
    </row>
    <row r="8" spans="1:4" x14ac:dyDescent="0.25">
      <c r="A8" s="37"/>
      <c r="B8" s="37"/>
      <c r="C8" s="37"/>
      <c r="D8" s="37"/>
    </row>
    <row r="9" spans="1:4" ht="48.75" customHeight="1" x14ac:dyDescent="0.25">
      <c r="B9" s="1462" t="s">
        <v>60</v>
      </c>
      <c r="C9" s="1462"/>
      <c r="D9" s="1462"/>
    </row>
    <row r="10" spans="1:4" ht="12.6" customHeight="1" x14ac:dyDescent="0.25">
      <c r="B10" s="39"/>
      <c r="C10" s="39"/>
      <c r="D10" s="39"/>
    </row>
    <row r="11" spans="1:4" x14ac:dyDescent="0.25">
      <c r="C11" s="40" t="s">
        <v>61</v>
      </c>
      <c r="D11" s="41"/>
    </row>
  </sheetData>
  <sheetProtection password="F757" sheet="1" objects="1" scenarios="1"/>
  <mergeCells count="3">
    <mergeCell ref="B9:D9"/>
    <mergeCell ref="A6:D6"/>
    <mergeCell ref="A7:D7"/>
  </mergeCells>
  <pageMargins left="0.7" right="0.7"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3"/>
  <sheetViews>
    <sheetView tabSelected="1" topLeftCell="A67" zoomScale="115" zoomScaleNormal="115" workbookViewId="0">
      <selection activeCell="G59" sqref="G59"/>
    </sheetView>
  </sheetViews>
  <sheetFormatPr defaultColWidth="9.140625" defaultRowHeight="15" x14ac:dyDescent="0.25"/>
  <cols>
    <col min="1" max="2" width="9.140625" style="42"/>
    <col min="3" max="3" width="67.85546875" style="42" customWidth="1"/>
    <col min="4" max="4" width="22.5703125" style="42" customWidth="1"/>
    <col min="5" max="5" width="20.140625" style="42" customWidth="1"/>
    <col min="6" max="6" width="18.140625" style="42" customWidth="1"/>
    <col min="7" max="7" width="10.5703125" style="43" customWidth="1"/>
    <col min="8" max="8" width="32.140625" style="43" bestFit="1" customWidth="1"/>
    <col min="9" max="9" width="11.28515625" style="42" customWidth="1"/>
    <col min="10" max="16384" width="9.140625" style="42"/>
  </cols>
  <sheetData>
    <row r="1" spans="1:12" x14ac:dyDescent="0.25">
      <c r="A1" s="44" t="s">
        <v>0</v>
      </c>
      <c r="B1" s="45"/>
      <c r="C1" s="45"/>
      <c r="D1" s="45"/>
      <c r="E1" s="45"/>
      <c r="F1" s="45"/>
      <c r="G1" s="46"/>
      <c r="H1" s="46"/>
      <c r="I1" s="45"/>
      <c r="J1" s="45"/>
      <c r="K1" s="45"/>
      <c r="L1" s="45"/>
    </row>
    <row r="2" spans="1:12" x14ac:dyDescent="0.25">
      <c r="A2" s="44" t="s">
        <v>1</v>
      </c>
      <c r="B2" s="45"/>
      <c r="C2" s="45"/>
      <c r="D2" s="45"/>
      <c r="E2" s="45"/>
      <c r="F2" s="45"/>
      <c r="G2" s="46"/>
      <c r="H2" s="46"/>
      <c r="I2" s="45"/>
      <c r="J2" s="45"/>
      <c r="K2" s="45"/>
      <c r="L2" s="45"/>
    </row>
    <row r="3" spans="1:12" x14ac:dyDescent="0.25">
      <c r="A3" s="45"/>
      <c r="B3" s="45"/>
      <c r="C3" s="45"/>
      <c r="D3" s="45"/>
      <c r="E3" s="45"/>
      <c r="F3" s="45"/>
      <c r="G3" s="46"/>
      <c r="H3" s="46"/>
      <c r="I3" s="45"/>
      <c r="J3" s="45"/>
      <c r="K3" s="45"/>
      <c r="L3" s="45"/>
    </row>
    <row r="4" spans="1:12" x14ac:dyDescent="0.25">
      <c r="A4" s="45"/>
      <c r="B4" s="45"/>
      <c r="C4" s="45"/>
      <c r="D4" s="45"/>
      <c r="E4" s="45"/>
      <c r="F4" s="45"/>
      <c r="G4" s="46"/>
      <c r="H4" s="46"/>
      <c r="I4" s="45"/>
      <c r="J4" s="45"/>
      <c r="K4" s="45"/>
      <c r="L4" s="45"/>
    </row>
    <row r="5" spans="1:12" x14ac:dyDescent="0.25">
      <c r="A5" s="47" t="s">
        <v>62</v>
      </c>
      <c r="B5" s="45"/>
      <c r="C5" s="45"/>
      <c r="D5" s="45"/>
      <c r="E5" s="45"/>
      <c r="F5" s="45"/>
      <c r="G5" s="46"/>
      <c r="H5" s="46"/>
      <c r="I5" s="45"/>
      <c r="J5" s="45"/>
      <c r="K5" s="45"/>
      <c r="L5" s="45"/>
    </row>
    <row r="6" spans="1:12" x14ac:dyDescent="0.25">
      <c r="A6" s="45"/>
      <c r="B6" s="45"/>
      <c r="C6" s="45"/>
      <c r="D6" s="45"/>
      <c r="E6" s="45"/>
      <c r="F6" s="45"/>
      <c r="G6" s="46"/>
      <c r="H6" s="46"/>
      <c r="I6" s="45"/>
      <c r="J6" s="45"/>
      <c r="K6" s="45"/>
      <c r="L6" s="45"/>
    </row>
    <row r="8" spans="1:12" ht="19.5" customHeight="1" x14ac:dyDescent="0.25">
      <c r="B8" s="1461" t="s">
        <v>63</v>
      </c>
      <c r="C8" s="1461"/>
      <c r="D8" s="1461"/>
      <c r="E8" s="1461"/>
    </row>
    <row r="9" spans="1:12" x14ac:dyDescent="0.25">
      <c r="B9" s="48" t="s">
        <v>4</v>
      </c>
      <c r="C9" s="49" t="s">
        <v>64</v>
      </c>
      <c r="D9" s="50" t="s">
        <v>65</v>
      </c>
      <c r="E9" s="51" t="s">
        <v>66</v>
      </c>
    </row>
    <row r="10" spans="1:12" x14ac:dyDescent="0.25">
      <c r="B10" s="52" t="s">
        <v>7</v>
      </c>
      <c r="C10" s="53" t="s">
        <v>67</v>
      </c>
      <c r="D10" s="54"/>
      <c r="E10" s="55"/>
    </row>
    <row r="11" spans="1:12" ht="24" x14ac:dyDescent="0.25">
      <c r="B11" s="52" t="s">
        <v>68</v>
      </c>
      <c r="C11" s="53" t="s">
        <v>69</v>
      </c>
      <c r="D11" s="56">
        <f>D12+D15+D31</f>
        <v>1086.3413399999999</v>
      </c>
      <c r="E11" s="57"/>
      <c r="I11" s="58"/>
    </row>
    <row r="12" spans="1:12" x14ac:dyDescent="0.25">
      <c r="B12" s="59" t="s">
        <v>70</v>
      </c>
      <c r="C12" s="60" t="s">
        <v>71</v>
      </c>
      <c r="D12" s="61">
        <f>SUM(D13:D14)</f>
        <v>516.39481000000001</v>
      </c>
      <c r="E12" s="62"/>
    </row>
    <row r="13" spans="1:12" x14ac:dyDescent="0.25">
      <c r="B13" s="63" t="s">
        <v>72</v>
      </c>
      <c r="C13" s="64" t="s">
        <v>73</v>
      </c>
      <c r="D13" s="65">
        <v>516.39481000000001</v>
      </c>
      <c r="E13" s="66"/>
    </row>
    <row r="14" spans="1:12" x14ac:dyDescent="0.25">
      <c r="B14" s="67" t="s">
        <v>74</v>
      </c>
      <c r="C14" s="68" t="s">
        <v>75</v>
      </c>
      <c r="D14" s="69"/>
      <c r="E14" s="70"/>
    </row>
    <row r="15" spans="1:12" x14ac:dyDescent="0.25">
      <c r="B15" s="59" t="s">
        <v>76</v>
      </c>
      <c r="C15" s="60" t="s">
        <v>77</v>
      </c>
      <c r="D15" s="61">
        <f>D16+D20+D26</f>
        <v>549.85490000000004</v>
      </c>
      <c r="E15" s="62"/>
    </row>
    <row r="16" spans="1:12" ht="17.25" customHeight="1" x14ac:dyDescent="0.25">
      <c r="B16" s="71" t="s">
        <v>78</v>
      </c>
      <c r="C16" s="72" t="s">
        <v>79</v>
      </c>
      <c r="D16" s="73">
        <f>SUM(D17:D19)</f>
        <v>245.55737999999999</v>
      </c>
      <c r="E16" s="66"/>
    </row>
    <row r="17" spans="2:12" x14ac:dyDescent="0.25">
      <c r="B17" s="63" t="s">
        <v>80</v>
      </c>
      <c r="C17" s="64" t="s">
        <v>81</v>
      </c>
      <c r="D17" s="65">
        <v>245.55737999999999</v>
      </c>
      <c r="E17" s="66"/>
    </row>
    <row r="18" spans="2:12" x14ac:dyDescent="0.25">
      <c r="B18" s="63" t="s">
        <v>82</v>
      </c>
      <c r="C18" s="64" t="s">
        <v>83</v>
      </c>
      <c r="D18" s="65"/>
      <c r="E18" s="66"/>
    </row>
    <row r="19" spans="2:12" x14ac:dyDescent="0.25">
      <c r="B19" s="63" t="s">
        <v>84</v>
      </c>
      <c r="C19" s="64" t="s">
        <v>75</v>
      </c>
      <c r="D19" s="65"/>
      <c r="E19" s="66"/>
      <c r="L19" s="42" t="s">
        <v>85</v>
      </c>
    </row>
    <row r="20" spans="2:12" x14ac:dyDescent="0.25">
      <c r="B20" s="71" t="s">
        <v>86</v>
      </c>
      <c r="C20" s="72" t="s">
        <v>87</v>
      </c>
      <c r="D20" s="73">
        <f>SUM(D21:D25)</f>
        <v>254.37425999999999</v>
      </c>
      <c r="E20" s="66"/>
    </row>
    <row r="21" spans="2:12" x14ac:dyDescent="0.25">
      <c r="B21" s="63" t="s">
        <v>88</v>
      </c>
      <c r="C21" s="64" t="s">
        <v>89</v>
      </c>
      <c r="D21" s="65">
        <v>246.40566999999999</v>
      </c>
      <c r="E21" s="66"/>
    </row>
    <row r="22" spans="2:12" x14ac:dyDescent="0.25">
      <c r="B22" s="63" t="s">
        <v>90</v>
      </c>
      <c r="C22" s="64" t="s">
        <v>91</v>
      </c>
      <c r="D22" s="65">
        <v>7.9685899999999998</v>
      </c>
      <c r="E22" s="66"/>
    </row>
    <row r="23" spans="2:12" x14ac:dyDescent="0.25">
      <c r="B23" s="63" t="s">
        <v>92</v>
      </c>
      <c r="C23" s="64" t="s">
        <v>83</v>
      </c>
      <c r="D23" s="65"/>
      <c r="E23" s="66"/>
    </row>
    <row r="24" spans="2:12" x14ac:dyDescent="0.25">
      <c r="B24" s="63" t="s">
        <v>93</v>
      </c>
      <c r="C24" s="64" t="s">
        <v>75</v>
      </c>
      <c r="D24" s="65"/>
      <c r="E24" s="66"/>
    </row>
    <row r="25" spans="2:12" x14ac:dyDescent="0.25">
      <c r="B25" s="63" t="s">
        <v>94</v>
      </c>
      <c r="C25" s="64" t="s">
        <v>95</v>
      </c>
      <c r="D25" s="65"/>
      <c r="E25" s="66"/>
    </row>
    <row r="26" spans="2:12" x14ac:dyDescent="0.25">
      <c r="B26" s="71" t="s">
        <v>96</v>
      </c>
      <c r="C26" s="72" t="s">
        <v>97</v>
      </c>
      <c r="D26" s="73">
        <f>SUM(D27:D30)</f>
        <v>49.923259999999999</v>
      </c>
      <c r="E26" s="66"/>
    </row>
    <row r="27" spans="2:12" x14ac:dyDescent="0.25">
      <c r="B27" s="63" t="s">
        <v>98</v>
      </c>
      <c r="C27" s="64" t="s">
        <v>99</v>
      </c>
      <c r="D27" s="65">
        <v>49.923259999999999</v>
      </c>
      <c r="E27" s="66"/>
    </row>
    <row r="28" spans="2:12" x14ac:dyDescent="0.25">
      <c r="B28" s="63" t="s">
        <v>100</v>
      </c>
      <c r="C28" s="64" t="s">
        <v>101</v>
      </c>
      <c r="D28" s="65"/>
      <c r="E28" s="66"/>
    </row>
    <row r="29" spans="2:12" x14ac:dyDescent="0.25">
      <c r="B29" s="63" t="s">
        <v>102</v>
      </c>
      <c r="C29" s="68" t="s">
        <v>83</v>
      </c>
      <c r="D29" s="69"/>
      <c r="E29" s="70"/>
    </row>
    <row r="30" spans="2:12" x14ac:dyDescent="0.25">
      <c r="B30" s="67" t="s">
        <v>103</v>
      </c>
      <c r="C30" s="68" t="s">
        <v>75</v>
      </c>
      <c r="D30" s="69"/>
      <c r="E30" s="70"/>
    </row>
    <row r="31" spans="2:12" x14ac:dyDescent="0.25">
      <c r="B31" s="59" t="s">
        <v>104</v>
      </c>
      <c r="C31" s="60" t="s">
        <v>105</v>
      </c>
      <c r="D31" s="74">
        <f>SUM(D32+D33)</f>
        <v>20.091629999999999</v>
      </c>
      <c r="E31" s="62"/>
    </row>
    <row r="32" spans="2:12" ht="24" x14ac:dyDescent="0.25">
      <c r="B32" s="63" t="s">
        <v>106</v>
      </c>
      <c r="C32" s="64" t="s">
        <v>107</v>
      </c>
      <c r="D32" s="65">
        <v>20.091629999999999</v>
      </c>
      <c r="E32" s="66"/>
    </row>
    <row r="33" spans="2:9" x14ac:dyDescent="0.25">
      <c r="B33" s="63" t="s">
        <v>108</v>
      </c>
      <c r="C33" s="68" t="s">
        <v>75</v>
      </c>
      <c r="D33" s="69"/>
      <c r="E33" s="70"/>
    </row>
    <row r="34" spans="2:9" x14ac:dyDescent="0.25">
      <c r="B34" s="59" t="s">
        <v>109</v>
      </c>
      <c r="C34" s="75" t="s">
        <v>110</v>
      </c>
      <c r="D34" s="61">
        <f>D35+D40</f>
        <v>189.69580999999999</v>
      </c>
      <c r="E34" s="62"/>
    </row>
    <row r="35" spans="2:9" x14ac:dyDescent="0.25">
      <c r="B35" s="71" t="s">
        <v>111</v>
      </c>
      <c r="C35" s="72" t="s">
        <v>112</v>
      </c>
      <c r="D35" s="73">
        <f>SUM(D36:D39)</f>
        <v>97.348190000000002</v>
      </c>
      <c r="E35" s="66"/>
    </row>
    <row r="36" spans="2:9" x14ac:dyDescent="0.25">
      <c r="B36" s="63" t="s">
        <v>113</v>
      </c>
      <c r="C36" s="64" t="s">
        <v>114</v>
      </c>
      <c r="D36" s="65">
        <v>97.348190000000002</v>
      </c>
      <c r="E36" s="66"/>
    </row>
    <row r="37" spans="2:9" x14ac:dyDescent="0.25">
      <c r="B37" s="63" t="s">
        <v>115</v>
      </c>
      <c r="C37" s="64" t="s">
        <v>116</v>
      </c>
      <c r="D37" s="65"/>
      <c r="E37" s="66"/>
    </row>
    <row r="38" spans="2:9" x14ac:dyDescent="0.25">
      <c r="B38" s="63" t="s">
        <v>117</v>
      </c>
      <c r="C38" s="64" t="s">
        <v>118</v>
      </c>
      <c r="D38" s="65"/>
      <c r="E38" s="66"/>
    </row>
    <row r="39" spans="2:9" x14ac:dyDescent="0.25">
      <c r="B39" s="63" t="s">
        <v>119</v>
      </c>
      <c r="C39" s="64" t="s">
        <v>75</v>
      </c>
      <c r="D39" s="65"/>
      <c r="E39" s="66"/>
    </row>
    <row r="40" spans="2:9" x14ac:dyDescent="0.25">
      <c r="B40" s="71" t="s">
        <v>120</v>
      </c>
      <c r="C40" s="72" t="s">
        <v>121</v>
      </c>
      <c r="D40" s="73">
        <f>SUM(D41:D43)</f>
        <v>92.347620000000006</v>
      </c>
      <c r="E40" s="66"/>
    </row>
    <row r="41" spans="2:9" x14ac:dyDescent="0.25">
      <c r="B41" s="63" t="s">
        <v>122</v>
      </c>
      <c r="C41" s="64" t="s">
        <v>123</v>
      </c>
      <c r="D41" s="76">
        <v>92.347620000000006</v>
      </c>
      <c r="E41" s="66"/>
    </row>
    <row r="42" spans="2:9" x14ac:dyDescent="0.25">
      <c r="B42" s="67" t="s">
        <v>124</v>
      </c>
      <c r="C42" s="68" t="s">
        <v>75</v>
      </c>
      <c r="D42" s="69"/>
      <c r="E42" s="70"/>
    </row>
    <row r="43" spans="2:9" x14ac:dyDescent="0.25">
      <c r="B43" s="67" t="s">
        <v>125</v>
      </c>
      <c r="C43" s="68" t="s">
        <v>95</v>
      </c>
      <c r="D43" s="69"/>
      <c r="E43" s="70"/>
    </row>
    <row r="44" spans="2:9" x14ac:dyDescent="0.25">
      <c r="B44" s="77" t="s">
        <v>126</v>
      </c>
      <c r="C44" s="78" t="s">
        <v>127</v>
      </c>
      <c r="D44" s="79">
        <f>D45+D52</f>
        <v>1215.7000550540004</v>
      </c>
      <c r="E44" s="80" t="s">
        <v>128</v>
      </c>
      <c r="F44" s="81"/>
      <c r="I44" s="58"/>
    </row>
    <row r="45" spans="2:9" ht="24" x14ac:dyDescent="0.25">
      <c r="B45" s="59" t="s">
        <v>129</v>
      </c>
      <c r="C45" s="75" t="s">
        <v>130</v>
      </c>
      <c r="D45" s="82">
        <f>D46+D47+D51</f>
        <v>1075.6029357067573</v>
      </c>
      <c r="E45" s="62" t="s">
        <v>128</v>
      </c>
      <c r="F45" s="81"/>
      <c r="I45" s="58"/>
    </row>
    <row r="46" spans="2:9" x14ac:dyDescent="0.25">
      <c r="B46" s="63" t="s">
        <v>131</v>
      </c>
      <c r="C46" s="83" t="s">
        <v>132</v>
      </c>
      <c r="D46" s="84">
        <f>VAS073_F_Visospaskirsto13IsViso</f>
        <v>516.06381242883776</v>
      </c>
      <c r="E46" s="66" t="s">
        <v>128</v>
      </c>
    </row>
    <row r="47" spans="2:9" x14ac:dyDescent="0.25">
      <c r="B47" s="63" t="s">
        <v>133</v>
      </c>
      <c r="C47" s="83" t="s">
        <v>134</v>
      </c>
      <c r="D47" s="84">
        <f>VAS073_F_Visospaskirsto14IsViso</f>
        <v>496.68072072463667</v>
      </c>
      <c r="E47" s="66" t="s">
        <v>128</v>
      </c>
    </row>
    <row r="48" spans="2:9" s="1" customFormat="1" x14ac:dyDescent="0.25">
      <c r="B48" s="85" t="s">
        <v>135</v>
      </c>
      <c r="C48" s="86" t="s">
        <v>136</v>
      </c>
      <c r="D48" s="87">
        <f>VAS073_F_Visospaskirsto141NuotekuSurinkimas</f>
        <v>265.248229018399</v>
      </c>
      <c r="E48" s="88" t="s">
        <v>128</v>
      </c>
      <c r="G48" s="89"/>
      <c r="H48" s="89"/>
    </row>
    <row r="49" spans="2:9" s="1" customFormat="1" x14ac:dyDescent="0.25">
      <c r="B49" s="85" t="s">
        <v>137</v>
      </c>
      <c r="C49" s="86" t="s">
        <v>138</v>
      </c>
      <c r="D49" s="87">
        <f>VAS073_F_Visospaskirsto142NuotekuValymas</f>
        <v>188.46407432004446</v>
      </c>
      <c r="E49" s="88" t="s">
        <v>128</v>
      </c>
      <c r="G49" s="89"/>
      <c r="H49" s="89"/>
    </row>
    <row r="50" spans="2:9" s="1" customFormat="1" x14ac:dyDescent="0.25">
      <c r="B50" s="85" t="s">
        <v>139</v>
      </c>
      <c r="C50" s="86" t="s">
        <v>140</v>
      </c>
      <c r="D50" s="87">
        <f>VAS073_F_Visospaskirsto143NuotekuDumblo</f>
        <v>42.968417386193124</v>
      </c>
      <c r="E50" s="88" t="s">
        <v>128</v>
      </c>
      <c r="G50" s="89"/>
      <c r="H50" s="89"/>
    </row>
    <row r="51" spans="2:9" x14ac:dyDescent="0.25">
      <c r="B51" s="67" t="s">
        <v>141</v>
      </c>
      <c r="C51" s="83" t="s">
        <v>142</v>
      </c>
      <c r="D51" s="84">
        <f>VAS073_F_Visospaskirsto15PavirsiniuNuoteku</f>
        <v>62.858402553282801</v>
      </c>
      <c r="E51" s="66" t="s">
        <v>128</v>
      </c>
    </row>
    <row r="52" spans="2:9" x14ac:dyDescent="0.25">
      <c r="B52" s="59" t="s">
        <v>143</v>
      </c>
      <c r="C52" s="75" t="s">
        <v>144</v>
      </c>
      <c r="D52" s="82">
        <f>SUM(D53:D55)</f>
        <v>140.09711934724302</v>
      </c>
      <c r="E52" s="62" t="s">
        <v>128</v>
      </c>
      <c r="I52" s="58"/>
    </row>
    <row r="53" spans="2:9" x14ac:dyDescent="0.25">
      <c r="B53" s="63" t="s">
        <v>145</v>
      </c>
      <c r="C53" s="83" t="s">
        <v>146</v>
      </c>
      <c r="D53" s="84">
        <f>VAS073_F_Visospaskirsto1Apskaitosveikla1</f>
        <v>100.54002915580685</v>
      </c>
      <c r="E53" s="66" t="s">
        <v>128</v>
      </c>
      <c r="I53" s="58"/>
    </row>
    <row r="54" spans="2:9" x14ac:dyDescent="0.25">
      <c r="B54" s="63" t="s">
        <v>147</v>
      </c>
      <c r="C54" s="83" t="s">
        <v>148</v>
      </c>
      <c r="D54" s="84">
        <f>VAS073_F_Visospaskirsto1Kitareguliuoja1</f>
        <v>0</v>
      </c>
      <c r="E54" s="66" t="s">
        <v>128</v>
      </c>
      <c r="G54" s="90"/>
      <c r="H54" s="90"/>
    </row>
    <row r="55" spans="2:9" x14ac:dyDescent="0.25">
      <c r="B55" s="67" t="s">
        <v>149</v>
      </c>
      <c r="C55" s="91" t="s">
        <v>150</v>
      </c>
      <c r="D55" s="92">
        <f>VAS073_F_Visospaskirsto17KitosVeiklos</f>
        <v>39.557090191436167</v>
      </c>
      <c r="E55" s="70" t="s">
        <v>128</v>
      </c>
    </row>
    <row r="56" spans="2:9" x14ac:dyDescent="0.25">
      <c r="B56" s="59" t="s">
        <v>151</v>
      </c>
      <c r="C56" s="93" t="s">
        <v>152</v>
      </c>
      <c r="D56" s="82">
        <f>SUM(D57:D76)</f>
        <v>5.8310700000000004</v>
      </c>
      <c r="E56" s="62"/>
      <c r="I56" s="58"/>
    </row>
    <row r="57" spans="2:9" x14ac:dyDescent="0.25">
      <c r="B57" s="94" t="s">
        <v>153</v>
      </c>
      <c r="C57" s="95" t="s">
        <v>154</v>
      </c>
      <c r="D57" s="96">
        <v>4.7070000000000001E-2</v>
      </c>
      <c r="E57" s="97"/>
    </row>
    <row r="58" spans="2:9" ht="51.75" x14ac:dyDescent="0.25">
      <c r="B58" s="98" t="s">
        <v>155</v>
      </c>
      <c r="C58" s="95" t="s">
        <v>156</v>
      </c>
      <c r="D58" s="96"/>
      <c r="E58" s="97"/>
      <c r="G58" s="90"/>
      <c r="H58" s="90"/>
    </row>
    <row r="59" spans="2:9" x14ac:dyDescent="0.25">
      <c r="B59" s="98" t="s">
        <v>157</v>
      </c>
      <c r="C59" s="95" t="s">
        <v>158</v>
      </c>
      <c r="D59" s="96"/>
      <c r="E59" s="97"/>
    </row>
    <row r="60" spans="2:9" ht="30.75" customHeight="1" x14ac:dyDescent="0.25">
      <c r="B60" s="98" t="s">
        <v>159</v>
      </c>
      <c r="C60" s="95" t="s">
        <v>160</v>
      </c>
      <c r="D60" s="96">
        <v>1.6</v>
      </c>
      <c r="E60" s="97"/>
    </row>
    <row r="61" spans="2:9" x14ac:dyDescent="0.25">
      <c r="B61" s="98" t="s">
        <v>161</v>
      </c>
      <c r="C61" s="95" t="s">
        <v>162</v>
      </c>
      <c r="D61" s="96"/>
      <c r="E61" s="97"/>
    </row>
    <row r="62" spans="2:9" ht="51.75" x14ac:dyDescent="0.25">
      <c r="B62" s="98" t="s">
        <v>163</v>
      </c>
      <c r="C62" s="95" t="s">
        <v>164</v>
      </c>
      <c r="D62" s="96"/>
      <c r="E62" s="97"/>
    </row>
    <row r="63" spans="2:9" ht="26.25" x14ac:dyDescent="0.25">
      <c r="B63" s="98" t="s">
        <v>165</v>
      </c>
      <c r="C63" s="95" t="s">
        <v>166</v>
      </c>
      <c r="D63" s="96"/>
      <c r="E63" s="97"/>
    </row>
    <row r="64" spans="2:9" ht="90" x14ac:dyDescent="0.25">
      <c r="B64" s="98" t="s">
        <v>167</v>
      </c>
      <c r="C64" s="95" t="s">
        <v>168</v>
      </c>
      <c r="D64" s="96"/>
      <c r="E64" s="99"/>
    </row>
    <row r="65" spans="2:9" x14ac:dyDescent="0.25">
      <c r="B65" s="98" t="s">
        <v>169</v>
      </c>
      <c r="C65" s="95" t="s">
        <v>170</v>
      </c>
      <c r="D65" s="96"/>
      <c r="E65" s="97"/>
    </row>
    <row r="66" spans="2:9" ht="44.25" customHeight="1" x14ac:dyDescent="0.25">
      <c r="B66" s="98" t="s">
        <v>171</v>
      </c>
      <c r="C66" s="95" t="s">
        <v>172</v>
      </c>
      <c r="D66" s="96"/>
      <c r="E66" s="97"/>
      <c r="F66" s="100"/>
      <c r="G66" s="101"/>
      <c r="H66" s="90"/>
    </row>
    <row r="67" spans="2:9" ht="26.25" x14ac:dyDescent="0.25">
      <c r="B67" s="98" t="s">
        <v>173</v>
      </c>
      <c r="C67" s="95" t="s">
        <v>174</v>
      </c>
      <c r="D67" s="96"/>
      <c r="E67" s="97"/>
    </row>
    <row r="68" spans="2:9" ht="26.25" x14ac:dyDescent="0.25">
      <c r="B68" s="98" t="s">
        <v>175</v>
      </c>
      <c r="C68" s="95" t="s">
        <v>176</v>
      </c>
      <c r="D68" s="96"/>
      <c r="E68" s="97"/>
    </row>
    <row r="69" spans="2:9" ht="26.25" x14ac:dyDescent="0.25">
      <c r="B69" s="98" t="s">
        <v>177</v>
      </c>
      <c r="C69" s="95" t="s">
        <v>178</v>
      </c>
      <c r="D69" s="96"/>
      <c r="E69" s="97"/>
    </row>
    <row r="70" spans="2:9" ht="77.25" x14ac:dyDescent="0.25">
      <c r="B70" s="98" t="s">
        <v>179</v>
      </c>
      <c r="C70" s="95" t="s">
        <v>180</v>
      </c>
      <c r="D70" s="96">
        <v>1.68</v>
      </c>
      <c r="E70" s="97"/>
    </row>
    <row r="71" spans="2:9" ht="64.5" x14ac:dyDescent="0.25">
      <c r="B71" s="102" t="s">
        <v>181</v>
      </c>
      <c r="C71" s="95" t="s">
        <v>182</v>
      </c>
      <c r="D71" s="96">
        <v>2.504</v>
      </c>
      <c r="E71" s="103"/>
    </row>
    <row r="72" spans="2:9" ht="39" x14ac:dyDescent="0.25">
      <c r="B72" s="102" t="s">
        <v>183</v>
      </c>
      <c r="C72" s="95" t="s">
        <v>184</v>
      </c>
      <c r="D72" s="96"/>
      <c r="E72" s="103"/>
    </row>
    <row r="73" spans="2:9" ht="51.75" x14ac:dyDescent="0.25">
      <c r="B73" s="102" t="s">
        <v>185</v>
      </c>
      <c r="C73" s="95" t="s">
        <v>186</v>
      </c>
      <c r="D73" s="96"/>
      <c r="E73" s="103"/>
    </row>
    <row r="74" spans="2:9" ht="39" x14ac:dyDescent="0.25">
      <c r="B74" s="102" t="s">
        <v>187</v>
      </c>
      <c r="C74" s="95" t="s">
        <v>188</v>
      </c>
      <c r="D74" s="96"/>
      <c r="E74" s="103"/>
    </row>
    <row r="75" spans="2:9" x14ac:dyDescent="0.25">
      <c r="B75" s="102" t="s">
        <v>189</v>
      </c>
      <c r="C75" s="95" t="s">
        <v>190</v>
      </c>
      <c r="D75" s="96"/>
      <c r="E75" s="103"/>
    </row>
    <row r="76" spans="2:9" ht="26.25" x14ac:dyDescent="0.25">
      <c r="B76" s="104" t="s">
        <v>191</v>
      </c>
      <c r="C76" s="105" t="s">
        <v>192</v>
      </c>
      <c r="D76" s="106"/>
      <c r="E76" s="107"/>
    </row>
    <row r="77" spans="2:9" x14ac:dyDescent="0.25">
      <c r="B77" s="108" t="s">
        <v>193</v>
      </c>
      <c r="C77" s="109" t="s">
        <v>194</v>
      </c>
      <c r="D77" s="110"/>
      <c r="E77" s="111"/>
    </row>
    <row r="78" spans="2:9" x14ac:dyDescent="0.25">
      <c r="B78" s="77" t="s">
        <v>195</v>
      </c>
      <c r="C78" s="112" t="s">
        <v>196</v>
      </c>
      <c r="D78" s="113">
        <v>57.006999999999998</v>
      </c>
      <c r="E78" s="80"/>
      <c r="I78" s="58"/>
    </row>
    <row r="79" spans="2:9" ht="24" x14ac:dyDescent="0.25">
      <c r="B79" s="114" t="s">
        <v>197</v>
      </c>
      <c r="C79" s="115" t="s">
        <v>198</v>
      </c>
      <c r="D79" s="116">
        <f>D11-D45</f>
        <v>10.738404293242638</v>
      </c>
      <c r="E79" s="117"/>
      <c r="I79" s="58"/>
    </row>
    <row r="80" spans="2:9" x14ac:dyDescent="0.25">
      <c r="B80" s="63" t="s">
        <v>199</v>
      </c>
      <c r="C80" s="83" t="s">
        <v>200</v>
      </c>
      <c r="D80" s="84">
        <f>D12-D46</f>
        <v>0.33099757116224282</v>
      </c>
      <c r="E80" s="66"/>
    </row>
    <row r="81" spans="2:9" x14ac:dyDescent="0.25">
      <c r="B81" s="63" t="s">
        <v>201</v>
      </c>
      <c r="C81" s="83" t="s">
        <v>202</v>
      </c>
      <c r="D81" s="84">
        <f>D15-D47</f>
        <v>53.174179275363372</v>
      </c>
      <c r="E81" s="66"/>
    </row>
    <row r="82" spans="2:9" x14ac:dyDescent="0.25">
      <c r="B82" s="63" t="s">
        <v>203</v>
      </c>
      <c r="C82" s="83" t="s">
        <v>204</v>
      </c>
      <c r="D82" s="84">
        <f>D16-D48</f>
        <v>-19.690849018399007</v>
      </c>
      <c r="E82" s="66"/>
    </row>
    <row r="83" spans="2:9" x14ac:dyDescent="0.25">
      <c r="B83" s="63" t="s">
        <v>205</v>
      </c>
      <c r="C83" s="83" t="s">
        <v>206</v>
      </c>
      <c r="D83" s="84">
        <f>D20-D49</f>
        <v>65.910185679955532</v>
      </c>
      <c r="E83" s="66"/>
    </row>
    <row r="84" spans="2:9" x14ac:dyDescent="0.25">
      <c r="B84" s="63" t="s">
        <v>207</v>
      </c>
      <c r="C84" s="83" t="s">
        <v>208</v>
      </c>
      <c r="D84" s="84">
        <f>D26-D50</f>
        <v>6.9548426138068749</v>
      </c>
      <c r="E84" s="66"/>
    </row>
    <row r="85" spans="2:9" ht="25.9" customHeight="1" x14ac:dyDescent="0.25">
      <c r="B85" s="67" t="s">
        <v>209</v>
      </c>
      <c r="C85" s="83" t="s">
        <v>210</v>
      </c>
      <c r="D85" s="84">
        <f>D31-D51</f>
        <v>-42.766772553282806</v>
      </c>
      <c r="E85" s="66"/>
    </row>
    <row r="86" spans="2:9" x14ac:dyDescent="0.25">
      <c r="B86" s="59" t="s">
        <v>211</v>
      </c>
      <c r="C86" s="75" t="s">
        <v>212</v>
      </c>
      <c r="D86" s="82">
        <f>D34-D52</f>
        <v>49.598690652756972</v>
      </c>
      <c r="E86" s="62"/>
      <c r="I86" s="58"/>
    </row>
    <row r="87" spans="2:9" x14ac:dyDescent="0.25">
      <c r="B87" s="63" t="s">
        <v>213</v>
      </c>
      <c r="C87" s="83" t="s">
        <v>214</v>
      </c>
      <c r="D87" s="84">
        <f>D36-D53</f>
        <v>-3.1918391558068464</v>
      </c>
      <c r="E87" s="66"/>
      <c r="I87" s="58"/>
    </row>
    <row r="88" spans="2:9" x14ac:dyDescent="0.25">
      <c r="B88" s="63" t="s">
        <v>215</v>
      </c>
      <c r="C88" s="83" t="s">
        <v>216</v>
      </c>
      <c r="D88" s="84">
        <f>D38+D39-D54</f>
        <v>0</v>
      </c>
      <c r="E88" s="66"/>
    </row>
    <row r="89" spans="2:9" x14ac:dyDescent="0.25">
      <c r="B89" s="67" t="s">
        <v>217</v>
      </c>
      <c r="C89" s="91" t="s">
        <v>218</v>
      </c>
      <c r="D89" s="92">
        <f>IFERROR(D40-D55,"-")</f>
        <v>52.790529808563839</v>
      </c>
      <c r="E89" s="70"/>
    </row>
    <row r="90" spans="2:9" x14ac:dyDescent="0.25">
      <c r="B90" s="118" t="s">
        <v>219</v>
      </c>
      <c r="C90" s="119" t="s">
        <v>220</v>
      </c>
      <c r="D90" s="120"/>
      <c r="E90" s="70"/>
    </row>
    <row r="91" spans="2:9" x14ac:dyDescent="0.25">
      <c r="B91" s="77" t="s">
        <v>221</v>
      </c>
      <c r="C91" s="78" t="s">
        <v>222</v>
      </c>
      <c r="D91" s="113">
        <v>2.504</v>
      </c>
      <c r="E91" s="80"/>
      <c r="I91" s="58"/>
    </row>
    <row r="92" spans="2:9" x14ac:dyDescent="0.25">
      <c r="B92" s="77" t="s">
        <v>223</v>
      </c>
      <c r="C92" s="78" t="s">
        <v>224</v>
      </c>
      <c r="D92" s="79">
        <f>IFERROR(D78+D90-D91,"0")</f>
        <v>54.503</v>
      </c>
      <c r="E92" s="80"/>
      <c r="I92" s="58"/>
    </row>
    <row r="93" spans="2:9" ht="24" x14ac:dyDescent="0.25">
      <c r="B93" s="114" t="s">
        <v>225</v>
      </c>
      <c r="C93" s="115" t="s">
        <v>226</v>
      </c>
      <c r="D93" s="116">
        <f>IFERROR((D79/D11)*100,"0")</f>
        <v>0.98849264939532155</v>
      </c>
      <c r="E93" s="117"/>
    </row>
    <row r="94" spans="2:9" x14ac:dyDescent="0.25">
      <c r="B94" s="63" t="s">
        <v>227</v>
      </c>
      <c r="C94" s="83" t="s">
        <v>228</v>
      </c>
      <c r="D94" s="84">
        <f>IFERROR((D80/D12)*100,"0")</f>
        <v>6.4097772625221164E-2</v>
      </c>
      <c r="E94" s="66"/>
    </row>
    <row r="95" spans="2:9" x14ac:dyDescent="0.25">
      <c r="B95" s="63" t="s">
        <v>229</v>
      </c>
      <c r="C95" s="83" t="s">
        <v>230</v>
      </c>
      <c r="D95" s="84">
        <f>IFERROR((D81/D15)*100,"0")</f>
        <v>9.6705838713746779</v>
      </c>
      <c r="E95" s="66"/>
    </row>
    <row r="96" spans="2:9" ht="24" x14ac:dyDescent="0.25">
      <c r="B96" s="63" t="s">
        <v>231</v>
      </c>
      <c r="C96" s="83" t="s">
        <v>232</v>
      </c>
      <c r="D96" s="84">
        <f>IFERROR((D82/D16)*100,"0")</f>
        <v>-8.0188382114188581</v>
      </c>
      <c r="E96" s="66"/>
    </row>
    <row r="97" spans="2:5" x14ac:dyDescent="0.25">
      <c r="B97" s="63" t="s">
        <v>233</v>
      </c>
      <c r="C97" s="83" t="s">
        <v>234</v>
      </c>
      <c r="D97" s="84">
        <f>IFERROR((D83/D20)*100,"0")</f>
        <v>25.910713481763263</v>
      </c>
      <c r="E97" s="66"/>
    </row>
    <row r="98" spans="2:5" x14ac:dyDescent="0.25">
      <c r="B98" s="63" t="s">
        <v>235</v>
      </c>
      <c r="C98" s="83" t="s">
        <v>236</v>
      </c>
      <c r="D98" s="84">
        <f>IFERROR((D84/D26)*100,"0")</f>
        <v>13.93106662867544</v>
      </c>
      <c r="E98" s="66"/>
    </row>
    <row r="99" spans="2:5" ht="24" x14ac:dyDescent="0.25">
      <c r="B99" s="121" t="s">
        <v>237</v>
      </c>
      <c r="C99" s="122" t="s">
        <v>238</v>
      </c>
      <c r="D99" s="123">
        <f>IFERROR((D85/D31)*100,"0")</f>
        <v>-212.85865085751036</v>
      </c>
      <c r="E99" s="124"/>
    </row>
    <row r="101" spans="2:5" x14ac:dyDescent="0.25">
      <c r="C101" s="89" t="s">
        <v>239</v>
      </c>
    </row>
    <row r="102" spans="2:5" x14ac:dyDescent="0.25">
      <c r="C102" s="89" t="s">
        <v>240</v>
      </c>
    </row>
    <row r="103" spans="2:5" x14ac:dyDescent="0.25">
      <c r="C103" s="89" t="s">
        <v>241</v>
      </c>
    </row>
  </sheetData>
  <sheetProtection password="F757" sheet="1" objects="1" scenarios="1"/>
  <mergeCells count="1">
    <mergeCell ref="B8:E8"/>
  </mergeCells>
  <pageMargins left="0.7" right="0.7" top="0.75" bottom="0.75" header="0.3" footer="0.3"/>
  <pageSetup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8"/>
  <sheetViews>
    <sheetView topLeftCell="A9" zoomScale="80" zoomScaleNormal="80" workbookViewId="0">
      <pane ySplit="1" topLeftCell="A16" activePane="bottomLeft" state="frozen"/>
      <selection activeCell="A9" sqref="A9"/>
      <selection pane="bottomLeft" activeCell="Q29" sqref="Q29"/>
    </sheetView>
  </sheetViews>
  <sheetFormatPr defaultColWidth="9.140625" defaultRowHeight="15" x14ac:dyDescent="0.25"/>
  <cols>
    <col min="1" max="1" width="9.140625" style="5"/>
    <col min="2" max="2" width="10.7109375" style="5" customWidth="1"/>
    <col min="3" max="3" width="71.140625" style="5" customWidth="1"/>
    <col min="4" max="4" width="13.5703125" style="5" customWidth="1"/>
    <col min="5" max="5" width="13.42578125" style="5" customWidth="1"/>
    <col min="6" max="6" width="16.85546875" style="5" customWidth="1"/>
    <col min="7" max="7" width="16.140625" style="5" customWidth="1"/>
    <col min="8" max="8" width="15.7109375" style="5" customWidth="1"/>
    <col min="9" max="9" width="14" style="5" customWidth="1"/>
    <col min="10" max="11" width="14.5703125" style="5" customWidth="1"/>
    <col min="12" max="12" width="16.5703125" style="5" customWidth="1"/>
    <col min="13" max="13" width="15" style="5" customWidth="1"/>
    <col min="14" max="16" width="17.85546875" style="5" customWidth="1"/>
    <col min="17" max="17" width="23.28515625" style="5" customWidth="1"/>
    <col min="18" max="18" width="12.42578125" style="125" customWidth="1"/>
    <col min="19" max="19" width="5.42578125" style="125" customWidth="1"/>
    <col min="20" max="20" width="9.140625" style="5"/>
    <col min="21" max="21" width="12.7109375" style="5" bestFit="1" customWidth="1"/>
    <col min="22" max="16384" width="9.140625" style="5"/>
  </cols>
  <sheetData>
    <row r="1" spans="1:19" x14ac:dyDescent="0.25">
      <c r="A1" s="6" t="s">
        <v>0</v>
      </c>
      <c r="B1" s="7"/>
      <c r="C1" s="7"/>
      <c r="D1" s="7"/>
      <c r="E1" s="7"/>
      <c r="F1" s="7"/>
      <c r="G1" s="7"/>
      <c r="H1" s="7"/>
      <c r="I1" s="7"/>
      <c r="J1" s="7"/>
      <c r="K1" s="7"/>
      <c r="L1" s="7"/>
      <c r="M1" s="7"/>
      <c r="N1" s="7"/>
      <c r="O1" s="7"/>
      <c r="P1" s="7"/>
      <c r="Q1" s="7"/>
      <c r="R1" s="126"/>
    </row>
    <row r="2" spans="1:19" x14ac:dyDescent="0.25">
      <c r="A2" s="6" t="s">
        <v>1</v>
      </c>
      <c r="B2" s="7"/>
      <c r="C2" s="7"/>
      <c r="D2" s="7"/>
      <c r="E2" s="7"/>
      <c r="F2" s="7"/>
      <c r="G2" s="7"/>
      <c r="H2" s="7"/>
      <c r="I2" s="7"/>
      <c r="J2" s="7"/>
      <c r="K2" s="7"/>
      <c r="L2" s="7"/>
      <c r="M2" s="7"/>
      <c r="N2" s="7"/>
      <c r="O2" s="7"/>
      <c r="P2" s="7"/>
      <c r="Q2" s="7"/>
      <c r="R2" s="126"/>
    </row>
    <row r="3" spans="1:19" x14ac:dyDescent="0.25">
      <c r="A3" s="7"/>
      <c r="B3" s="7"/>
      <c r="C3" s="7"/>
      <c r="D3" s="7"/>
      <c r="E3" s="7"/>
      <c r="F3" s="7"/>
      <c r="G3" s="7"/>
      <c r="H3" s="7"/>
      <c r="I3" s="7"/>
      <c r="J3" s="7"/>
      <c r="K3" s="7"/>
      <c r="L3" s="7"/>
      <c r="M3" s="7"/>
      <c r="N3" s="7"/>
      <c r="O3" s="7"/>
      <c r="P3" s="7"/>
      <c r="Q3" s="7"/>
      <c r="R3" s="126"/>
    </row>
    <row r="4" spans="1:19" x14ac:dyDescent="0.25">
      <c r="A4" s="7"/>
      <c r="B4" s="7"/>
      <c r="C4" s="7"/>
      <c r="D4" s="7"/>
      <c r="E4" s="7"/>
      <c r="F4" s="7"/>
      <c r="G4" s="7"/>
      <c r="H4" s="7"/>
      <c r="I4" s="7"/>
      <c r="J4" s="7"/>
      <c r="K4" s="7"/>
      <c r="L4" s="7"/>
      <c r="M4" s="7"/>
      <c r="N4" s="7"/>
      <c r="O4" s="7"/>
      <c r="P4" s="7"/>
      <c r="Q4" s="7"/>
      <c r="R4" s="126"/>
    </row>
    <row r="5" spans="1:19" x14ac:dyDescent="0.25">
      <c r="A5" s="8" t="s">
        <v>242</v>
      </c>
      <c r="B5" s="7"/>
      <c r="C5" s="7"/>
      <c r="D5" s="7"/>
      <c r="E5" s="7"/>
      <c r="F5" s="7"/>
      <c r="G5" s="7"/>
      <c r="H5" s="7"/>
      <c r="I5" s="7"/>
      <c r="J5" s="7"/>
      <c r="K5" s="7"/>
      <c r="L5" s="7"/>
      <c r="M5" s="7"/>
      <c r="N5" s="7"/>
      <c r="O5" s="7"/>
      <c r="P5" s="7"/>
      <c r="Q5" s="7"/>
      <c r="R5" s="126"/>
    </row>
    <row r="6" spans="1:19" x14ac:dyDescent="0.25">
      <c r="A6" s="7"/>
      <c r="B6" s="7"/>
      <c r="C6" s="7"/>
      <c r="D6" s="7"/>
      <c r="E6" s="7"/>
      <c r="F6" s="7"/>
      <c r="G6" s="7"/>
      <c r="H6" s="7"/>
      <c r="I6" s="7"/>
      <c r="J6" s="7"/>
      <c r="K6" s="7"/>
      <c r="L6" s="7"/>
      <c r="M6" s="7"/>
      <c r="N6" s="7"/>
      <c r="O6" s="7"/>
      <c r="P6" s="7"/>
      <c r="Q6" s="7"/>
      <c r="R6" s="126"/>
    </row>
    <row r="8" spans="1:19" x14ac:dyDescent="0.25">
      <c r="B8" s="1461" t="s">
        <v>243</v>
      </c>
      <c r="C8" s="1461"/>
      <c r="D8" s="1461"/>
      <c r="E8" s="1461"/>
      <c r="F8" s="1461"/>
      <c r="G8" s="1461"/>
      <c r="H8" s="1461"/>
      <c r="I8" s="1461"/>
      <c r="J8" s="1461"/>
      <c r="K8" s="1461"/>
      <c r="L8" s="1461"/>
      <c r="M8" s="1461"/>
      <c r="N8" s="1461"/>
      <c r="O8" s="1461"/>
      <c r="P8" s="1461"/>
      <c r="Q8" s="1461"/>
    </row>
    <row r="9" spans="1:19" ht="124.5" customHeight="1" x14ac:dyDescent="0.25">
      <c r="B9" s="127" t="s">
        <v>4</v>
      </c>
      <c r="C9" s="128" t="s">
        <v>244</v>
      </c>
      <c r="D9" s="128" t="s">
        <v>245</v>
      </c>
      <c r="E9" s="129" t="s">
        <v>246</v>
      </c>
      <c r="F9" s="130" t="s">
        <v>247</v>
      </c>
      <c r="G9" s="131" t="s">
        <v>248</v>
      </c>
      <c r="H9" s="132" t="s">
        <v>249</v>
      </c>
      <c r="I9" s="133" t="s">
        <v>250</v>
      </c>
      <c r="J9" s="130" t="s">
        <v>251</v>
      </c>
      <c r="K9" s="131" t="s">
        <v>252</v>
      </c>
      <c r="L9" s="134" t="s">
        <v>253</v>
      </c>
      <c r="M9" s="129" t="s">
        <v>254</v>
      </c>
      <c r="N9" s="133" t="s">
        <v>255</v>
      </c>
      <c r="O9" s="135" t="s">
        <v>256</v>
      </c>
      <c r="P9" s="136" t="s">
        <v>257</v>
      </c>
      <c r="Q9" s="137" t="s">
        <v>258</v>
      </c>
    </row>
    <row r="10" spans="1:19" ht="28.5" customHeight="1" x14ac:dyDescent="0.25">
      <c r="B10" s="138" t="s">
        <v>68</v>
      </c>
      <c r="C10" s="139" t="s">
        <v>259</v>
      </c>
      <c r="D10" s="140"/>
      <c r="E10" s="141"/>
      <c r="F10" s="142"/>
      <c r="G10" s="143"/>
      <c r="H10" s="144"/>
      <c r="I10" s="141"/>
      <c r="J10" s="142"/>
      <c r="K10" s="143"/>
      <c r="L10" s="143"/>
      <c r="M10" s="141"/>
      <c r="N10" s="145"/>
      <c r="O10" s="146"/>
      <c r="P10" s="144"/>
      <c r="Q10" s="141"/>
    </row>
    <row r="11" spans="1:19" x14ac:dyDescent="0.25">
      <c r="B11" s="147" t="s">
        <v>70</v>
      </c>
      <c r="C11" s="148" t="s">
        <v>260</v>
      </c>
      <c r="D11" s="149">
        <f t="shared" ref="D11:Q12" si="0">D30</f>
        <v>0</v>
      </c>
      <c r="E11" s="150">
        <f t="shared" si="0"/>
        <v>0</v>
      </c>
      <c r="F11" s="151">
        <f t="shared" si="0"/>
        <v>0</v>
      </c>
      <c r="G11" s="152">
        <f t="shared" si="0"/>
        <v>0</v>
      </c>
      <c r="H11" s="153">
        <f t="shared" si="0"/>
        <v>0</v>
      </c>
      <c r="I11" s="150">
        <f t="shared" si="0"/>
        <v>0</v>
      </c>
      <c r="J11" s="151">
        <f t="shared" si="0"/>
        <v>0</v>
      </c>
      <c r="K11" s="152">
        <f t="shared" si="0"/>
        <v>0</v>
      </c>
      <c r="L11" s="152">
        <f t="shared" si="0"/>
        <v>0</v>
      </c>
      <c r="M11" s="150">
        <f t="shared" si="0"/>
        <v>0</v>
      </c>
      <c r="N11" s="154">
        <f t="shared" si="0"/>
        <v>0</v>
      </c>
      <c r="O11" s="152">
        <f t="shared" si="0"/>
        <v>0</v>
      </c>
      <c r="P11" s="152">
        <f t="shared" si="0"/>
        <v>0</v>
      </c>
      <c r="Q11" s="150">
        <f t="shared" si="0"/>
        <v>0</v>
      </c>
    </row>
    <row r="12" spans="1:19" x14ac:dyDescent="0.25">
      <c r="B12" s="155" t="s">
        <v>76</v>
      </c>
      <c r="C12" s="156" t="s">
        <v>261</v>
      </c>
      <c r="D12" s="157">
        <f t="shared" si="0"/>
        <v>0</v>
      </c>
      <c r="E12" s="158">
        <f t="shared" si="0"/>
        <v>0</v>
      </c>
      <c r="F12" s="159">
        <f t="shared" si="0"/>
        <v>0</v>
      </c>
      <c r="G12" s="160">
        <f t="shared" si="0"/>
        <v>0</v>
      </c>
      <c r="H12" s="161">
        <f t="shared" si="0"/>
        <v>0</v>
      </c>
      <c r="I12" s="158">
        <f t="shared" si="0"/>
        <v>0</v>
      </c>
      <c r="J12" s="159">
        <f t="shared" si="0"/>
        <v>0</v>
      </c>
      <c r="K12" s="160">
        <f t="shared" si="0"/>
        <v>0</v>
      </c>
      <c r="L12" s="160">
        <f t="shared" si="0"/>
        <v>0</v>
      </c>
      <c r="M12" s="158">
        <f t="shared" si="0"/>
        <v>0</v>
      </c>
      <c r="N12" s="162">
        <f t="shared" si="0"/>
        <v>0</v>
      </c>
      <c r="O12" s="163">
        <f>O31</f>
        <v>0</v>
      </c>
      <c r="P12" s="161">
        <f t="shared" si="0"/>
        <v>0</v>
      </c>
      <c r="Q12" s="158">
        <f t="shared" si="0"/>
        <v>0</v>
      </c>
    </row>
    <row r="13" spans="1:19" x14ac:dyDescent="0.25">
      <c r="B13" s="155" t="s">
        <v>104</v>
      </c>
      <c r="C13" s="156" t="s">
        <v>262</v>
      </c>
      <c r="D13" s="157">
        <f t="shared" ref="D13:Q13" si="1">D34+D93</f>
        <v>102.56824</v>
      </c>
      <c r="E13" s="158">
        <f t="shared" si="1"/>
        <v>28.648240000000001</v>
      </c>
      <c r="F13" s="159">
        <f t="shared" si="1"/>
        <v>6.8441700000000001</v>
      </c>
      <c r="G13" s="160">
        <f t="shared" si="1"/>
        <v>14.96</v>
      </c>
      <c r="H13" s="161">
        <f t="shared" si="1"/>
        <v>6.8440700000000003</v>
      </c>
      <c r="I13" s="158">
        <f t="shared" si="1"/>
        <v>73.92</v>
      </c>
      <c r="J13" s="159">
        <f t="shared" si="1"/>
        <v>23.24</v>
      </c>
      <c r="K13" s="160">
        <f t="shared" si="1"/>
        <v>48.95</v>
      </c>
      <c r="L13" s="160">
        <f t="shared" si="1"/>
        <v>1.73</v>
      </c>
      <c r="M13" s="158">
        <f t="shared" si="1"/>
        <v>0</v>
      </c>
      <c r="N13" s="162">
        <f t="shared" si="1"/>
        <v>0</v>
      </c>
      <c r="O13" s="163">
        <f t="shared" si="1"/>
        <v>0</v>
      </c>
      <c r="P13" s="161">
        <f t="shared" si="1"/>
        <v>0</v>
      </c>
      <c r="Q13" s="158">
        <f t="shared" si="1"/>
        <v>0</v>
      </c>
    </row>
    <row r="14" spans="1:19" s="2" customFormat="1" ht="35.25" customHeight="1" x14ac:dyDescent="0.25">
      <c r="B14" s="164" t="s">
        <v>106</v>
      </c>
      <c r="C14" s="165" t="s">
        <v>263</v>
      </c>
      <c r="D14" s="166">
        <f t="shared" ref="D14:Q14" si="2">D35+D94</f>
        <v>102.04824000000001</v>
      </c>
      <c r="E14" s="167">
        <f t="shared" si="2"/>
        <v>28.648240000000001</v>
      </c>
      <c r="F14" s="168">
        <f t="shared" si="2"/>
        <v>6.8441700000000001</v>
      </c>
      <c r="G14" s="169">
        <f t="shared" si="2"/>
        <v>14.96</v>
      </c>
      <c r="H14" s="170">
        <f t="shared" si="2"/>
        <v>6.8440700000000003</v>
      </c>
      <c r="I14" s="167">
        <f t="shared" si="2"/>
        <v>73.400000000000006</v>
      </c>
      <c r="J14" s="168">
        <f t="shared" si="2"/>
        <v>23.24</v>
      </c>
      <c r="K14" s="169">
        <f t="shared" si="2"/>
        <v>48.43</v>
      </c>
      <c r="L14" s="169">
        <f t="shared" si="2"/>
        <v>1.73</v>
      </c>
      <c r="M14" s="167">
        <f t="shared" si="2"/>
        <v>0</v>
      </c>
      <c r="N14" s="171">
        <f t="shared" si="2"/>
        <v>0</v>
      </c>
      <c r="O14" s="172">
        <f t="shared" si="2"/>
        <v>0</v>
      </c>
      <c r="P14" s="170">
        <f t="shared" si="2"/>
        <v>0</v>
      </c>
      <c r="Q14" s="167">
        <f t="shared" si="2"/>
        <v>0</v>
      </c>
      <c r="R14" s="173"/>
      <c r="S14" s="173"/>
    </row>
    <row r="15" spans="1:19" x14ac:dyDescent="0.25">
      <c r="B15" s="155" t="s">
        <v>264</v>
      </c>
      <c r="C15" s="156" t="s">
        <v>265</v>
      </c>
      <c r="D15" s="157">
        <f t="shared" ref="D15:Q15" si="3">D37</f>
        <v>3.83</v>
      </c>
      <c r="E15" s="158">
        <f t="shared" si="3"/>
        <v>0</v>
      </c>
      <c r="F15" s="159">
        <f t="shared" si="3"/>
        <v>0</v>
      </c>
      <c r="G15" s="160">
        <f t="shared" si="3"/>
        <v>0</v>
      </c>
      <c r="H15" s="161">
        <f t="shared" si="3"/>
        <v>0</v>
      </c>
      <c r="I15" s="158">
        <f t="shared" si="3"/>
        <v>3.83</v>
      </c>
      <c r="J15" s="159">
        <f t="shared" si="3"/>
        <v>0</v>
      </c>
      <c r="K15" s="160">
        <f t="shared" si="3"/>
        <v>0</v>
      </c>
      <c r="L15" s="160">
        <f t="shared" si="3"/>
        <v>3.83</v>
      </c>
      <c r="M15" s="158">
        <f t="shared" si="3"/>
        <v>0</v>
      </c>
      <c r="N15" s="162">
        <f t="shared" si="3"/>
        <v>0</v>
      </c>
      <c r="O15" s="163">
        <f t="shared" si="3"/>
        <v>0</v>
      </c>
      <c r="P15" s="161">
        <f t="shared" si="3"/>
        <v>0</v>
      </c>
      <c r="Q15" s="158">
        <f t="shared" si="3"/>
        <v>0</v>
      </c>
    </row>
    <row r="16" spans="1:19" x14ac:dyDescent="0.25">
      <c r="B16" s="155" t="s">
        <v>266</v>
      </c>
      <c r="C16" s="156" t="s">
        <v>267</v>
      </c>
      <c r="D16" s="157">
        <f t="shared" ref="D16:Q16" si="4">D45+D101+D198</f>
        <v>58.985360000000007</v>
      </c>
      <c r="E16" s="158">
        <f t="shared" si="4"/>
        <v>21.277681558963753</v>
      </c>
      <c r="F16" s="159">
        <f t="shared" si="4"/>
        <v>1.1393149281907637</v>
      </c>
      <c r="G16" s="160">
        <f t="shared" si="4"/>
        <v>5.4520332783897798</v>
      </c>
      <c r="H16" s="161">
        <f t="shared" si="4"/>
        <v>14.68633335238321</v>
      </c>
      <c r="I16" s="158">
        <f t="shared" si="4"/>
        <v>21.750533983129365</v>
      </c>
      <c r="J16" s="159">
        <f t="shared" si="4"/>
        <v>12.583144810638954</v>
      </c>
      <c r="K16" s="160">
        <f t="shared" si="4"/>
        <v>6.0042881893594213</v>
      </c>
      <c r="L16" s="160">
        <f t="shared" si="4"/>
        <v>3.1631009831309895</v>
      </c>
      <c r="M16" s="158">
        <f t="shared" si="4"/>
        <v>0.12300530419631432</v>
      </c>
      <c r="N16" s="162">
        <f t="shared" si="4"/>
        <v>13.376740846549318</v>
      </c>
      <c r="O16" s="163">
        <f t="shared" si="4"/>
        <v>13.376740846549318</v>
      </c>
      <c r="P16" s="161">
        <f t="shared" si="4"/>
        <v>0</v>
      </c>
      <c r="Q16" s="158">
        <f t="shared" si="4"/>
        <v>2.4573983071612515</v>
      </c>
    </row>
    <row r="17" spans="1:22" s="2" customFormat="1" x14ac:dyDescent="0.25">
      <c r="B17" s="174" t="s">
        <v>268</v>
      </c>
      <c r="C17" s="175" t="s">
        <v>269</v>
      </c>
      <c r="D17" s="176">
        <f t="shared" ref="D17:Q17" si="5">D46+D102+D199</f>
        <v>34.78</v>
      </c>
      <c r="E17" s="177">
        <f t="shared" si="5"/>
        <v>14.55</v>
      </c>
      <c r="F17" s="178">
        <f t="shared" si="5"/>
        <v>0.5</v>
      </c>
      <c r="G17" s="179">
        <f t="shared" si="5"/>
        <v>1.73</v>
      </c>
      <c r="H17" s="180">
        <f t="shared" si="5"/>
        <v>12.32</v>
      </c>
      <c r="I17" s="177">
        <f t="shared" si="5"/>
        <v>14.39</v>
      </c>
      <c r="J17" s="178">
        <f t="shared" si="5"/>
        <v>8.17</v>
      </c>
      <c r="K17" s="179">
        <f t="shared" si="5"/>
        <v>3.15</v>
      </c>
      <c r="L17" s="179">
        <f t="shared" si="5"/>
        <v>3.07</v>
      </c>
      <c r="M17" s="177">
        <f t="shared" si="5"/>
        <v>0</v>
      </c>
      <c r="N17" s="181">
        <f t="shared" si="5"/>
        <v>3.46</v>
      </c>
      <c r="O17" s="182">
        <f t="shared" si="5"/>
        <v>3.46</v>
      </c>
      <c r="P17" s="180">
        <f t="shared" si="5"/>
        <v>0</v>
      </c>
      <c r="Q17" s="177">
        <f t="shared" si="5"/>
        <v>2.38</v>
      </c>
      <c r="R17" s="173"/>
      <c r="S17" s="173"/>
    </row>
    <row r="18" spans="1:22" s="2" customFormat="1" x14ac:dyDescent="0.25">
      <c r="B18" s="174" t="s">
        <v>270</v>
      </c>
      <c r="C18" s="175" t="s">
        <v>271</v>
      </c>
      <c r="D18" s="176">
        <f t="shared" ref="D18:Q18" si="6">D49+D105+D202</f>
        <v>0</v>
      </c>
      <c r="E18" s="177">
        <f t="shared" si="6"/>
        <v>0</v>
      </c>
      <c r="F18" s="178">
        <f t="shared" si="6"/>
        <v>0</v>
      </c>
      <c r="G18" s="179">
        <f t="shared" si="6"/>
        <v>0</v>
      </c>
      <c r="H18" s="180">
        <f t="shared" si="6"/>
        <v>0</v>
      </c>
      <c r="I18" s="177">
        <f t="shared" si="6"/>
        <v>0</v>
      </c>
      <c r="J18" s="178">
        <f t="shared" si="6"/>
        <v>0</v>
      </c>
      <c r="K18" s="179">
        <f t="shared" si="6"/>
        <v>0</v>
      </c>
      <c r="L18" s="179">
        <f t="shared" si="6"/>
        <v>0</v>
      </c>
      <c r="M18" s="177">
        <f t="shared" si="6"/>
        <v>0</v>
      </c>
      <c r="N18" s="181">
        <f t="shared" si="6"/>
        <v>0</v>
      </c>
      <c r="O18" s="182">
        <f t="shared" si="6"/>
        <v>0</v>
      </c>
      <c r="P18" s="180">
        <f t="shared" si="6"/>
        <v>0</v>
      </c>
      <c r="Q18" s="177">
        <f t="shared" si="6"/>
        <v>0</v>
      </c>
      <c r="R18" s="173"/>
      <c r="S18" s="173"/>
    </row>
    <row r="19" spans="1:22" s="2" customFormat="1" x14ac:dyDescent="0.25">
      <c r="B19" s="183" t="s">
        <v>272</v>
      </c>
      <c r="C19" s="184" t="s">
        <v>273</v>
      </c>
      <c r="D19" s="185">
        <f t="shared" ref="D19:Q19" si="7">D47+D103+D200</f>
        <v>14.385359999999999</v>
      </c>
      <c r="E19" s="186">
        <f t="shared" si="7"/>
        <v>6.7276815589637513</v>
      </c>
      <c r="F19" s="187">
        <f t="shared" si="7"/>
        <v>0.63931492819076374</v>
      </c>
      <c r="G19" s="188">
        <f t="shared" si="7"/>
        <v>3.7220332783897789</v>
      </c>
      <c r="H19" s="189">
        <f t="shared" si="7"/>
        <v>2.3663333523832084</v>
      </c>
      <c r="I19" s="186">
        <f t="shared" si="7"/>
        <v>7.2605339831293643</v>
      </c>
      <c r="J19" s="187">
        <f t="shared" si="7"/>
        <v>4.4131448106389541</v>
      </c>
      <c r="K19" s="188">
        <f t="shared" si="7"/>
        <v>2.7542881893594213</v>
      </c>
      <c r="L19" s="188">
        <f t="shared" si="7"/>
        <v>9.3100983130989495E-2</v>
      </c>
      <c r="M19" s="186">
        <f t="shared" si="7"/>
        <v>0.12300530419631432</v>
      </c>
      <c r="N19" s="190">
        <f t="shared" si="7"/>
        <v>0.19674084654931767</v>
      </c>
      <c r="O19" s="191">
        <f t="shared" si="7"/>
        <v>0.19674084654931767</v>
      </c>
      <c r="P19" s="189">
        <f t="shared" si="7"/>
        <v>0</v>
      </c>
      <c r="Q19" s="186">
        <f t="shared" si="7"/>
        <v>7.7398307161251623E-2</v>
      </c>
      <c r="R19" s="173"/>
      <c r="S19" s="173"/>
    </row>
    <row r="20" spans="1:22" x14ac:dyDescent="0.25">
      <c r="B20" s="155" t="s">
        <v>274</v>
      </c>
      <c r="C20" s="192" t="s">
        <v>275</v>
      </c>
      <c r="D20" s="157">
        <f t="shared" ref="D20:Q20" si="8">D52+D108+D205</f>
        <v>553.88423</v>
      </c>
      <c r="E20" s="158">
        <f t="shared" si="8"/>
        <v>277.58263575965623</v>
      </c>
      <c r="F20" s="159">
        <f t="shared" si="8"/>
        <v>79.48493277650509</v>
      </c>
      <c r="G20" s="160">
        <f t="shared" si="8"/>
        <v>60.062457867963943</v>
      </c>
      <c r="H20" s="161">
        <f t="shared" si="8"/>
        <v>138.03524511518714</v>
      </c>
      <c r="I20" s="158">
        <f t="shared" si="8"/>
        <v>177.09573013688222</v>
      </c>
      <c r="J20" s="159">
        <f t="shared" si="8"/>
        <v>100.58716285650372</v>
      </c>
      <c r="K20" s="160">
        <f t="shared" si="8"/>
        <v>53.540711392466434</v>
      </c>
      <c r="L20" s="160">
        <f t="shared" si="8"/>
        <v>22.967855887912073</v>
      </c>
      <c r="M20" s="158">
        <f t="shared" si="8"/>
        <v>10.818025674468714</v>
      </c>
      <c r="N20" s="162">
        <f t="shared" si="8"/>
        <v>67.239161735782659</v>
      </c>
      <c r="O20" s="163">
        <f t="shared" si="8"/>
        <v>67.239161735782659</v>
      </c>
      <c r="P20" s="161">
        <f t="shared" si="8"/>
        <v>0</v>
      </c>
      <c r="Q20" s="158">
        <f t="shared" si="8"/>
        <v>21.148676693210231</v>
      </c>
    </row>
    <row r="21" spans="1:22" x14ac:dyDescent="0.25">
      <c r="B21" s="174" t="s">
        <v>276</v>
      </c>
      <c r="C21" s="193" t="s">
        <v>277</v>
      </c>
      <c r="D21" s="176">
        <f t="shared" ref="D21:Q21" si="9">D53+D109+D206</f>
        <v>542.98114999999996</v>
      </c>
      <c r="E21" s="177">
        <f t="shared" si="9"/>
        <v>272.25909635455406</v>
      </c>
      <c r="F21" s="178">
        <f t="shared" si="9"/>
        <v>77.992111396998354</v>
      </c>
      <c r="G21" s="179">
        <f t="shared" si="9"/>
        <v>58.883744853998564</v>
      </c>
      <c r="H21" s="180">
        <f t="shared" si="9"/>
        <v>135.38324010355714</v>
      </c>
      <c r="I21" s="177">
        <f t="shared" si="9"/>
        <v>173.56843125979731</v>
      </c>
      <c r="J21" s="178">
        <f t="shared" si="9"/>
        <v>98.571398529181138</v>
      </c>
      <c r="K21" s="179">
        <f t="shared" si="9"/>
        <v>52.466842653250438</v>
      </c>
      <c r="L21" s="179">
        <f t="shared" si="9"/>
        <v>22.530190077365706</v>
      </c>
      <c r="M21" s="177">
        <f t="shared" si="9"/>
        <v>10.559551889744039</v>
      </c>
      <c r="N21" s="181">
        <f t="shared" si="9"/>
        <v>65.851740315044367</v>
      </c>
      <c r="O21" s="182">
        <f t="shared" si="9"/>
        <v>65.851740315044367</v>
      </c>
      <c r="P21" s="180">
        <f t="shared" si="9"/>
        <v>0</v>
      </c>
      <c r="Q21" s="177">
        <f t="shared" si="9"/>
        <v>20.742330180860275</v>
      </c>
    </row>
    <row r="22" spans="1:22" x14ac:dyDescent="0.25">
      <c r="A22" s="194"/>
      <c r="B22" s="195" t="s">
        <v>278</v>
      </c>
      <c r="C22" s="196" t="s">
        <v>279</v>
      </c>
      <c r="D22" s="197">
        <f>D32+D33+D47+D69+D71+D75+D77+D78+D79+D81+D87+D88+D103+D122+D124+D128+D131+D132+D134+D140+D141+D200+D219+D221+D225+D227+D228+D229+D231+D238+D239+D130</f>
        <v>60.512360000000001</v>
      </c>
      <c r="E22" s="198">
        <f t="shared" ref="E22:Q22" si="10">E32+E33+E47+E69+E71+E75+E77+E78+E79+E81+E87+E88+E103+E122+E124+E128+E131+E132+E134+E140+E141+E200+E219+E221+E225+E227+E228+E229+E231+E238+E239+E130</f>
        <v>26.281120272087701</v>
      </c>
      <c r="F22" s="199">
        <f t="shared" si="10"/>
        <v>9.5836884659340225</v>
      </c>
      <c r="G22" s="200">
        <f t="shared" si="10"/>
        <v>7.5831743440502821</v>
      </c>
      <c r="H22" s="201">
        <f t="shared" si="10"/>
        <v>9.1142574621033958</v>
      </c>
      <c r="I22" s="198">
        <f t="shared" si="10"/>
        <v>28.343607763355585</v>
      </c>
      <c r="J22" s="199">
        <f t="shared" si="10"/>
        <v>10.688071253843335</v>
      </c>
      <c r="K22" s="200">
        <f t="shared" si="10"/>
        <v>14.888003632631239</v>
      </c>
      <c r="L22" s="200">
        <f t="shared" si="10"/>
        <v>2.767532876881015</v>
      </c>
      <c r="M22" s="198">
        <f t="shared" si="10"/>
        <v>0.97180098216772348</v>
      </c>
      <c r="N22" s="202">
        <f t="shared" si="10"/>
        <v>1.6543471816792199</v>
      </c>
      <c r="O22" s="203">
        <f t="shared" si="10"/>
        <v>1.6543471816792199</v>
      </c>
      <c r="P22" s="201">
        <f t="shared" si="10"/>
        <v>0</v>
      </c>
      <c r="Q22" s="204">
        <f t="shared" si="10"/>
        <v>3.261483800709768</v>
      </c>
    </row>
    <row r="23" spans="1:22" x14ac:dyDescent="0.25">
      <c r="A23" s="194"/>
      <c r="B23" s="205" t="s">
        <v>280</v>
      </c>
      <c r="C23" s="139" t="s">
        <v>281</v>
      </c>
      <c r="D23" s="206">
        <f t="shared" ref="D23:Q23" si="11">D29+D92+D190</f>
        <v>1215.6982500000001</v>
      </c>
      <c r="E23" s="205">
        <f t="shared" si="11"/>
        <v>516.06381242883776</v>
      </c>
      <c r="F23" s="207">
        <f t="shared" si="11"/>
        <v>136.81680482456582</v>
      </c>
      <c r="G23" s="208">
        <f t="shared" si="11"/>
        <v>133.67561420760245</v>
      </c>
      <c r="H23" s="209">
        <f t="shared" si="11"/>
        <v>245.57139339666941</v>
      </c>
      <c r="I23" s="205">
        <f t="shared" si="11"/>
        <v>496.68072072463667</v>
      </c>
      <c r="J23" s="207">
        <f t="shared" si="11"/>
        <v>265.248229018399</v>
      </c>
      <c r="K23" s="208">
        <f t="shared" si="11"/>
        <v>188.46407432004446</v>
      </c>
      <c r="L23" s="208">
        <f t="shared" si="11"/>
        <v>42.968417386193124</v>
      </c>
      <c r="M23" s="205">
        <f t="shared" si="11"/>
        <v>62.858402553282801</v>
      </c>
      <c r="N23" s="210">
        <f t="shared" si="11"/>
        <v>100.54002915580685</v>
      </c>
      <c r="O23" s="211">
        <f t="shared" si="11"/>
        <v>100.54002915580685</v>
      </c>
      <c r="P23" s="209">
        <f t="shared" si="11"/>
        <v>0</v>
      </c>
      <c r="Q23" s="212">
        <f t="shared" si="11"/>
        <v>39.557090191436167</v>
      </c>
      <c r="T23" s="125"/>
      <c r="U23" s="213"/>
      <c r="V23" s="3"/>
    </row>
    <row r="24" spans="1:22" x14ac:dyDescent="0.25">
      <c r="B24" s="214" t="s">
        <v>282</v>
      </c>
      <c r="C24" s="215" t="s">
        <v>283</v>
      </c>
      <c r="D24" s="157">
        <f t="shared" ref="D24:D31" si="12">E24+I24+M24+N24+Q24</f>
        <v>1082.261815054</v>
      </c>
      <c r="E24" s="158">
        <f t="shared" ref="E24:Q24" si="13">SUM(E25:E27)</f>
        <v>464.33557242883768</v>
      </c>
      <c r="F24" s="159">
        <f t="shared" si="13"/>
        <v>107.24263482456581</v>
      </c>
      <c r="G24" s="160">
        <f t="shared" si="13"/>
        <v>118.71561420760247</v>
      </c>
      <c r="H24" s="161">
        <f t="shared" si="13"/>
        <v>238.37732339666942</v>
      </c>
      <c r="I24" s="158">
        <f t="shared" si="13"/>
        <v>414.97072072463658</v>
      </c>
      <c r="J24" s="159">
        <f t="shared" si="13"/>
        <v>242.00822901839899</v>
      </c>
      <c r="K24" s="160">
        <f t="shared" si="13"/>
        <v>135.55407432004446</v>
      </c>
      <c r="L24" s="160">
        <f t="shared" si="13"/>
        <v>37.408417386193129</v>
      </c>
      <c r="M24" s="158">
        <f t="shared" si="13"/>
        <v>62.858402553282801</v>
      </c>
      <c r="N24" s="162">
        <f t="shared" si="13"/>
        <v>100.54002915580685</v>
      </c>
      <c r="O24" s="163">
        <f t="shared" si="13"/>
        <v>100.54002915580685</v>
      </c>
      <c r="P24" s="161">
        <f t="shared" si="13"/>
        <v>0</v>
      </c>
      <c r="Q24" s="214">
        <f t="shared" si="13"/>
        <v>39.557090191436167</v>
      </c>
      <c r="T24" s="125"/>
      <c r="U24" s="125"/>
      <c r="V24" s="216"/>
    </row>
    <row r="25" spans="1:22" x14ac:dyDescent="0.25">
      <c r="B25" s="217" t="s">
        <v>284</v>
      </c>
      <c r="C25" s="218" t="s">
        <v>285</v>
      </c>
      <c r="D25" s="219">
        <f t="shared" si="12"/>
        <v>831.13054999999997</v>
      </c>
      <c r="E25" s="217">
        <f t="shared" ref="E25:E30" si="14">SUM(F25:H25)</f>
        <v>356.63049000000001</v>
      </c>
      <c r="F25" s="220">
        <f>F29-F30-F31-F35-F38-F39-F59-F60-F91</f>
        <v>82.240390000000005</v>
      </c>
      <c r="G25" s="221">
        <f>G29-G30-G31-G35-G38-G39-G59-G60-G91</f>
        <v>91.16649000000001</v>
      </c>
      <c r="H25" s="222">
        <f>H29-H30-H31-H35-H38-H39-H59-H60-H91</f>
        <v>183.22361000000001</v>
      </c>
      <c r="I25" s="217">
        <f t="shared" ref="I25:I57" si="15">SUM(J25:L25)</f>
        <v>318.46095000000003</v>
      </c>
      <c r="J25" s="220">
        <f t="shared" ref="J25:Q25" si="16">J29-J30-J31-J35-J38-J39-J59-J60-J91</f>
        <v>185.89985000000004</v>
      </c>
      <c r="K25" s="221">
        <f t="shared" si="16"/>
        <v>103.83952999999998</v>
      </c>
      <c r="L25" s="221">
        <f t="shared" si="16"/>
        <v>28.721570000000007</v>
      </c>
      <c r="M25" s="217">
        <f t="shared" si="16"/>
        <v>48.329110000000007</v>
      </c>
      <c r="N25" s="223">
        <f>SUM(O25:P25)</f>
        <v>77.3</v>
      </c>
      <c r="O25" s="224">
        <f t="shared" si="16"/>
        <v>77.3</v>
      </c>
      <c r="P25" s="222">
        <f t="shared" si="16"/>
        <v>0</v>
      </c>
      <c r="Q25" s="217">
        <f t="shared" si="16"/>
        <v>30.409999999999997</v>
      </c>
      <c r="T25" s="125"/>
      <c r="U25" s="125"/>
      <c r="V25" s="216"/>
    </row>
    <row r="26" spans="1:22" x14ac:dyDescent="0.25">
      <c r="B26" s="217" t="s">
        <v>286</v>
      </c>
      <c r="C26" s="225" t="s">
        <v>287</v>
      </c>
      <c r="D26" s="226">
        <f t="shared" si="12"/>
        <v>0</v>
      </c>
      <c r="E26" s="227">
        <f t="shared" si="14"/>
        <v>0</v>
      </c>
      <c r="F26" s="228">
        <f>F92-F94-F143</f>
        <v>0</v>
      </c>
      <c r="G26" s="229">
        <f>G92-G94-G143</f>
        <v>0</v>
      </c>
      <c r="H26" s="230">
        <f>H92-H94-H143</f>
        <v>0</v>
      </c>
      <c r="I26" s="227">
        <f t="shared" si="15"/>
        <v>0</v>
      </c>
      <c r="J26" s="228">
        <f t="shared" ref="J26:Q26" si="17">J92-J94-J143</f>
        <v>0</v>
      </c>
      <c r="K26" s="229">
        <f t="shared" si="17"/>
        <v>0</v>
      </c>
      <c r="L26" s="229">
        <f t="shared" si="17"/>
        <v>0</v>
      </c>
      <c r="M26" s="227">
        <f t="shared" si="17"/>
        <v>0</v>
      </c>
      <c r="N26" s="231">
        <f>SUM(O26:P26)</f>
        <v>0</v>
      </c>
      <c r="O26" s="232">
        <f t="shared" si="17"/>
        <v>0</v>
      </c>
      <c r="P26" s="230">
        <f t="shared" si="17"/>
        <v>0</v>
      </c>
      <c r="Q26" s="227">
        <f t="shared" si="17"/>
        <v>0</v>
      </c>
    </row>
    <row r="27" spans="1:22" x14ac:dyDescent="0.25">
      <c r="B27" s="217" t="s">
        <v>288</v>
      </c>
      <c r="C27" s="233" t="s">
        <v>289</v>
      </c>
      <c r="D27" s="234">
        <f t="shared" si="12"/>
        <v>251.13126505400004</v>
      </c>
      <c r="E27" s="235">
        <f t="shared" si="14"/>
        <v>107.70508242883767</v>
      </c>
      <c r="F27" s="236">
        <f>F190</f>
        <v>25.0022448245658</v>
      </c>
      <c r="G27" s="237">
        <f>G190</f>
        <v>27.549124207602453</v>
      </c>
      <c r="H27" s="238">
        <f>H190</f>
        <v>55.15371339666941</v>
      </c>
      <c r="I27" s="235">
        <f t="shared" si="15"/>
        <v>96.509770724636567</v>
      </c>
      <c r="J27" s="236">
        <f t="shared" ref="J27:Q27" si="18">J190</f>
        <v>56.108379018398963</v>
      </c>
      <c r="K27" s="237">
        <f t="shared" si="18"/>
        <v>31.714544320044482</v>
      </c>
      <c r="L27" s="237">
        <f t="shared" si="18"/>
        <v>8.6868473861931204</v>
      </c>
      <c r="M27" s="235">
        <f t="shared" si="18"/>
        <v>14.52929255328279</v>
      </c>
      <c r="N27" s="239">
        <f>SUM(O27:P27)</f>
        <v>23.240029155806848</v>
      </c>
      <c r="O27" s="240">
        <f t="shared" si="18"/>
        <v>23.240029155806848</v>
      </c>
      <c r="P27" s="238">
        <f t="shared" si="18"/>
        <v>0</v>
      </c>
      <c r="Q27" s="235">
        <f t="shared" si="18"/>
        <v>9.1470901914361722</v>
      </c>
    </row>
    <row r="28" spans="1:22" x14ac:dyDescent="0.25">
      <c r="B28" s="214" t="s">
        <v>290</v>
      </c>
      <c r="C28" s="215" t="s">
        <v>291</v>
      </c>
      <c r="D28" s="206">
        <f t="shared" si="12"/>
        <v>133.43824000000001</v>
      </c>
      <c r="E28" s="205">
        <f t="shared" si="14"/>
        <v>51.72824</v>
      </c>
      <c r="F28" s="207">
        <f>F30+F31+F35+F38+F39+F59+F60+F91+F94+F143</f>
        <v>29.574170000000002</v>
      </c>
      <c r="G28" s="208">
        <f>G30+G31+G35+G38+G39+G59+G60+G91+G94+G143</f>
        <v>14.96</v>
      </c>
      <c r="H28" s="209">
        <f>H30+H31+H35+H38+H39+H59+H60+H91+H94+H143</f>
        <v>7.19407</v>
      </c>
      <c r="I28" s="205">
        <f t="shared" si="15"/>
        <v>81.709999999999994</v>
      </c>
      <c r="J28" s="207">
        <f t="shared" ref="J28:Q28" si="19">J30+J31+J35+J38+J39+J59+J60+J91+J94+J143</f>
        <v>23.24</v>
      </c>
      <c r="K28" s="208">
        <f t="shared" si="19"/>
        <v>52.91</v>
      </c>
      <c r="L28" s="208">
        <f t="shared" si="19"/>
        <v>5.5600000000000005</v>
      </c>
      <c r="M28" s="205">
        <f t="shared" si="19"/>
        <v>0</v>
      </c>
      <c r="N28" s="210">
        <f>SUM(O28:P28)</f>
        <v>0</v>
      </c>
      <c r="O28" s="211">
        <f t="shared" si="19"/>
        <v>0</v>
      </c>
      <c r="P28" s="209">
        <f t="shared" si="19"/>
        <v>0</v>
      </c>
      <c r="Q28" s="205">
        <f t="shared" si="19"/>
        <v>0</v>
      </c>
    </row>
    <row r="29" spans="1:22" ht="45" customHeight="1" x14ac:dyDescent="0.25">
      <c r="B29" s="138" t="s">
        <v>109</v>
      </c>
      <c r="C29" s="139" t="s">
        <v>292</v>
      </c>
      <c r="D29" s="241">
        <f t="shared" si="12"/>
        <v>964.56879000000004</v>
      </c>
      <c r="E29" s="138">
        <f t="shared" si="14"/>
        <v>408.35873000000004</v>
      </c>
      <c r="F29" s="242">
        <f>F30+F31+F34+F37+F40+F43+F45+F51+F52+F58+F65+F68+F83+F84</f>
        <v>111.81456000000001</v>
      </c>
      <c r="G29" s="243">
        <f>G30+G31+G34+G37+G40+G43+G45+G51+G52+G58+G65+G68+G83+G84</f>
        <v>106.12649</v>
      </c>
      <c r="H29" s="244">
        <f>H30+H31+H34+H37+H40+H43+H45+H51+H52+H58+H65+H68+H83+H84</f>
        <v>190.41767999999999</v>
      </c>
      <c r="I29" s="138">
        <f t="shared" si="15"/>
        <v>400.17095000000006</v>
      </c>
      <c r="J29" s="242">
        <f t="shared" ref="J29:Q29" si="20">J30+J31+J34+J37+J40+J43+J45+J51+J52+J58+J65+J68+J83+J84</f>
        <v>209.13985000000005</v>
      </c>
      <c r="K29" s="243">
        <f t="shared" si="20"/>
        <v>156.74952999999999</v>
      </c>
      <c r="L29" s="243">
        <f t="shared" si="20"/>
        <v>34.281570000000002</v>
      </c>
      <c r="M29" s="138">
        <f t="shared" si="20"/>
        <v>48.329110000000007</v>
      </c>
      <c r="N29" s="245">
        <f>SUM(O29:P29)</f>
        <v>77.3</v>
      </c>
      <c r="O29" s="246">
        <f t="shared" si="20"/>
        <v>77.3</v>
      </c>
      <c r="P29" s="244">
        <f t="shared" si="20"/>
        <v>0</v>
      </c>
      <c r="Q29" s="138">
        <f t="shared" si="20"/>
        <v>30.409999999999997</v>
      </c>
      <c r="R29" s="247"/>
      <c r="S29" s="247"/>
      <c r="T29" s="216"/>
    </row>
    <row r="30" spans="1:22" x14ac:dyDescent="0.25">
      <c r="B30" s="147" t="s">
        <v>111</v>
      </c>
      <c r="C30" s="148" t="s">
        <v>260</v>
      </c>
      <c r="D30" s="149">
        <f t="shared" si="12"/>
        <v>0</v>
      </c>
      <c r="E30" s="150">
        <f t="shared" si="14"/>
        <v>0</v>
      </c>
      <c r="F30" s="248"/>
      <c r="G30" s="249"/>
      <c r="H30" s="250"/>
      <c r="I30" s="150">
        <f t="shared" si="15"/>
        <v>0</v>
      </c>
      <c r="J30" s="248"/>
      <c r="K30" s="249"/>
      <c r="L30" s="249"/>
      <c r="M30" s="251"/>
      <c r="N30" s="158">
        <f t="shared" ref="N30:N50" si="21">SUM(O30:P30)</f>
        <v>0</v>
      </c>
      <c r="O30" s="252"/>
      <c r="P30" s="250"/>
      <c r="Q30" s="253"/>
    </row>
    <row r="31" spans="1:22" x14ac:dyDescent="0.25">
      <c r="B31" s="155" t="s">
        <v>120</v>
      </c>
      <c r="C31" s="254" t="s">
        <v>261</v>
      </c>
      <c r="D31" s="157">
        <f t="shared" si="12"/>
        <v>0</v>
      </c>
      <c r="E31" s="158">
        <v>0</v>
      </c>
      <c r="F31" s="159">
        <f>SUM(F32:F33)</f>
        <v>0</v>
      </c>
      <c r="G31" s="160">
        <f>SUM(G32:G33)</f>
        <v>0</v>
      </c>
      <c r="H31" s="161">
        <f>SUM(H32:H33)</f>
        <v>0</v>
      </c>
      <c r="I31" s="158">
        <f t="shared" si="15"/>
        <v>0</v>
      </c>
      <c r="J31" s="159">
        <f t="shared" ref="J31:Q31" si="22">SUM(J32:J33)</f>
        <v>0</v>
      </c>
      <c r="K31" s="160">
        <f t="shared" si="22"/>
        <v>0</v>
      </c>
      <c r="L31" s="160">
        <f t="shared" si="22"/>
        <v>0</v>
      </c>
      <c r="M31" s="157">
        <f t="shared" si="22"/>
        <v>0</v>
      </c>
      <c r="N31" s="158">
        <f t="shared" si="21"/>
        <v>0</v>
      </c>
      <c r="O31" s="163">
        <f t="shared" si="22"/>
        <v>0</v>
      </c>
      <c r="P31" s="161">
        <f t="shared" si="22"/>
        <v>0</v>
      </c>
      <c r="Q31" s="158">
        <f t="shared" si="22"/>
        <v>0</v>
      </c>
    </row>
    <row r="32" spans="1:22" x14ac:dyDescent="0.25">
      <c r="B32" s="174" t="s">
        <v>122</v>
      </c>
      <c r="C32" s="175" t="s">
        <v>261</v>
      </c>
      <c r="D32" s="219">
        <f>I32+M32</f>
        <v>0</v>
      </c>
      <c r="E32" s="255"/>
      <c r="F32" s="256"/>
      <c r="G32" s="96"/>
      <c r="H32" s="257"/>
      <c r="I32" s="217">
        <f t="shared" si="15"/>
        <v>0</v>
      </c>
      <c r="J32" s="256"/>
      <c r="K32" s="96"/>
      <c r="L32" s="96"/>
      <c r="M32" s="258"/>
      <c r="N32" s="217">
        <f t="shared" si="21"/>
        <v>0</v>
      </c>
      <c r="O32" s="259"/>
      <c r="P32" s="257"/>
      <c r="Q32" s="255"/>
    </row>
    <row r="33" spans="2:20" x14ac:dyDescent="0.25">
      <c r="B33" s="174" t="s">
        <v>124</v>
      </c>
      <c r="C33" s="175" t="s">
        <v>293</v>
      </c>
      <c r="D33" s="219">
        <f>I33+M33</f>
        <v>0</v>
      </c>
      <c r="E33" s="255"/>
      <c r="F33" s="256"/>
      <c r="G33" s="96"/>
      <c r="H33" s="257"/>
      <c r="I33" s="217">
        <f t="shared" si="15"/>
        <v>0</v>
      </c>
      <c r="J33" s="256"/>
      <c r="K33" s="96"/>
      <c r="L33" s="96"/>
      <c r="M33" s="258"/>
      <c r="N33" s="217">
        <f t="shared" si="21"/>
        <v>0</v>
      </c>
      <c r="O33" s="259"/>
      <c r="P33" s="257"/>
      <c r="Q33" s="255"/>
    </row>
    <row r="34" spans="2:20" x14ac:dyDescent="0.25">
      <c r="B34" s="155" t="s">
        <v>294</v>
      </c>
      <c r="C34" s="254" t="s">
        <v>295</v>
      </c>
      <c r="D34" s="157">
        <f t="shared" ref="D34:D91" si="23">E34+I34+M34+N34+Q34</f>
        <v>102.56824</v>
      </c>
      <c r="E34" s="158">
        <f>E35+E36</f>
        <v>28.648240000000001</v>
      </c>
      <c r="F34" s="159">
        <f>F35+F36</f>
        <v>6.8441700000000001</v>
      </c>
      <c r="G34" s="160">
        <f>G35+G36</f>
        <v>14.96</v>
      </c>
      <c r="H34" s="161">
        <f>H35+H36</f>
        <v>6.8440700000000003</v>
      </c>
      <c r="I34" s="158">
        <f t="shared" si="15"/>
        <v>73.92</v>
      </c>
      <c r="J34" s="159">
        <f t="shared" ref="J34:Q34" si="24">SUM(J35:J36)</f>
        <v>23.24</v>
      </c>
      <c r="K34" s="160">
        <f t="shared" si="24"/>
        <v>48.95</v>
      </c>
      <c r="L34" s="160">
        <f t="shared" si="24"/>
        <v>1.73</v>
      </c>
      <c r="M34" s="157">
        <f t="shared" si="24"/>
        <v>0</v>
      </c>
      <c r="N34" s="158">
        <f t="shared" si="21"/>
        <v>0</v>
      </c>
      <c r="O34" s="163">
        <f t="shared" si="24"/>
        <v>0</v>
      </c>
      <c r="P34" s="161">
        <f t="shared" si="24"/>
        <v>0</v>
      </c>
      <c r="Q34" s="158">
        <f t="shared" si="24"/>
        <v>0</v>
      </c>
      <c r="T34" s="216"/>
    </row>
    <row r="35" spans="2:20" ht="33" customHeight="1" x14ac:dyDescent="0.25">
      <c r="B35" s="174" t="s">
        <v>296</v>
      </c>
      <c r="C35" s="175" t="s">
        <v>263</v>
      </c>
      <c r="D35" s="219">
        <f t="shared" si="23"/>
        <v>102.04824000000001</v>
      </c>
      <c r="E35" s="217">
        <f t="shared" ref="E35:E99" si="25">SUM(F35:H35)</f>
        <v>28.648240000000001</v>
      </c>
      <c r="F35" s="256">
        <v>6.8441700000000001</v>
      </c>
      <c r="G35" s="96">
        <v>14.96</v>
      </c>
      <c r="H35" s="257">
        <v>6.8440700000000003</v>
      </c>
      <c r="I35" s="217">
        <f t="shared" si="15"/>
        <v>73.400000000000006</v>
      </c>
      <c r="J35" s="256">
        <v>23.24</v>
      </c>
      <c r="K35" s="96">
        <v>48.43</v>
      </c>
      <c r="L35" s="96">
        <v>1.73</v>
      </c>
      <c r="M35" s="258"/>
      <c r="N35" s="217">
        <f t="shared" si="21"/>
        <v>0</v>
      </c>
      <c r="O35" s="259"/>
      <c r="P35" s="257"/>
      <c r="Q35" s="255"/>
    </row>
    <row r="36" spans="2:20" ht="26.25" customHeight="1" x14ac:dyDescent="0.25">
      <c r="B36" s="174" t="s">
        <v>297</v>
      </c>
      <c r="C36" s="175" t="s">
        <v>298</v>
      </c>
      <c r="D36" s="219">
        <f t="shared" si="23"/>
        <v>0.52</v>
      </c>
      <c r="E36" s="217">
        <f t="shared" si="25"/>
        <v>0</v>
      </c>
      <c r="F36" s="256"/>
      <c r="G36" s="260"/>
      <c r="H36" s="261"/>
      <c r="I36" s="217">
        <f t="shared" si="15"/>
        <v>0.52</v>
      </c>
      <c r="J36" s="262"/>
      <c r="K36" s="260">
        <v>0.52</v>
      </c>
      <c r="L36" s="260"/>
      <c r="M36" s="258"/>
      <c r="N36" s="217">
        <f t="shared" si="21"/>
        <v>0</v>
      </c>
      <c r="O36" s="259"/>
      <c r="P36" s="257"/>
      <c r="Q36" s="255"/>
    </row>
    <row r="37" spans="2:20" x14ac:dyDescent="0.25">
      <c r="B37" s="155" t="s">
        <v>299</v>
      </c>
      <c r="C37" s="254" t="s">
        <v>265</v>
      </c>
      <c r="D37" s="157">
        <f t="shared" si="23"/>
        <v>3.83</v>
      </c>
      <c r="E37" s="158">
        <f t="shared" si="25"/>
        <v>0</v>
      </c>
      <c r="F37" s="159">
        <f>F38</f>
        <v>0</v>
      </c>
      <c r="G37" s="160">
        <f>G38</f>
        <v>0</v>
      </c>
      <c r="H37" s="161">
        <f>H38</f>
        <v>0</v>
      </c>
      <c r="I37" s="158">
        <f t="shared" si="15"/>
        <v>3.83</v>
      </c>
      <c r="J37" s="159">
        <f t="shared" ref="J37:Q37" si="26">SUM(J38:J39)</f>
        <v>0</v>
      </c>
      <c r="K37" s="160">
        <f t="shared" si="26"/>
        <v>0</v>
      </c>
      <c r="L37" s="160">
        <f t="shared" si="26"/>
        <v>3.83</v>
      </c>
      <c r="M37" s="157">
        <f t="shared" si="26"/>
        <v>0</v>
      </c>
      <c r="N37" s="158">
        <f t="shared" si="21"/>
        <v>0</v>
      </c>
      <c r="O37" s="163">
        <f t="shared" si="26"/>
        <v>0</v>
      </c>
      <c r="P37" s="161">
        <f t="shared" si="26"/>
        <v>0</v>
      </c>
      <c r="Q37" s="158">
        <f t="shared" si="26"/>
        <v>0</v>
      </c>
    </row>
    <row r="38" spans="2:20" x14ac:dyDescent="0.25">
      <c r="B38" s="174" t="s">
        <v>300</v>
      </c>
      <c r="C38" s="175" t="s">
        <v>301</v>
      </c>
      <c r="D38" s="219">
        <f t="shared" si="23"/>
        <v>3.83</v>
      </c>
      <c r="E38" s="217">
        <f t="shared" si="25"/>
        <v>0</v>
      </c>
      <c r="F38" s="262"/>
      <c r="G38" s="260"/>
      <c r="H38" s="261"/>
      <c r="I38" s="217">
        <f t="shared" si="15"/>
        <v>3.83</v>
      </c>
      <c r="J38" s="262"/>
      <c r="K38" s="260"/>
      <c r="L38" s="260">
        <v>3.83</v>
      </c>
      <c r="M38" s="263"/>
      <c r="N38" s="217">
        <f t="shared" si="21"/>
        <v>0</v>
      </c>
      <c r="O38" s="259"/>
      <c r="P38" s="257"/>
      <c r="Q38" s="255"/>
    </row>
    <row r="39" spans="2:20" x14ac:dyDescent="0.25">
      <c r="B39" s="174" t="s">
        <v>302</v>
      </c>
      <c r="C39" s="175" t="s">
        <v>303</v>
      </c>
      <c r="D39" s="219">
        <f t="shared" si="23"/>
        <v>0</v>
      </c>
      <c r="E39" s="217">
        <f t="shared" si="25"/>
        <v>0</v>
      </c>
      <c r="F39" s="262"/>
      <c r="G39" s="260"/>
      <c r="H39" s="261"/>
      <c r="I39" s="217">
        <f t="shared" si="15"/>
        <v>0</v>
      </c>
      <c r="J39" s="262"/>
      <c r="K39" s="260"/>
      <c r="L39" s="260"/>
      <c r="M39" s="263"/>
      <c r="N39" s="217">
        <f t="shared" si="21"/>
        <v>0</v>
      </c>
      <c r="O39" s="259"/>
      <c r="P39" s="257"/>
      <c r="Q39" s="255"/>
    </row>
    <row r="40" spans="2:20" x14ac:dyDescent="0.25">
      <c r="B40" s="155" t="s">
        <v>304</v>
      </c>
      <c r="C40" s="254" t="s">
        <v>305</v>
      </c>
      <c r="D40" s="157">
        <f t="shared" si="23"/>
        <v>31.220709999999997</v>
      </c>
      <c r="E40" s="158">
        <f t="shared" si="25"/>
        <v>8.2607099999999996</v>
      </c>
      <c r="F40" s="159">
        <f>SUM(F41:F42)</f>
        <v>0.43115999999999999</v>
      </c>
      <c r="G40" s="160">
        <f>SUM(G41:G42)</f>
        <v>1.2038599999999999</v>
      </c>
      <c r="H40" s="161">
        <f>SUM(H41:H42)</f>
        <v>6.6256899999999996</v>
      </c>
      <c r="I40" s="158">
        <f t="shared" si="15"/>
        <v>10.889999999999999</v>
      </c>
      <c r="J40" s="159">
        <f t="shared" ref="J40:Q40" si="27">SUM(J41:J42)</f>
        <v>5.32</v>
      </c>
      <c r="K40" s="160">
        <f t="shared" si="27"/>
        <v>4.0599999999999996</v>
      </c>
      <c r="L40" s="160">
        <f t="shared" si="27"/>
        <v>1.51</v>
      </c>
      <c r="M40" s="157">
        <f t="shared" si="27"/>
        <v>0.09</v>
      </c>
      <c r="N40" s="158">
        <f t="shared" si="21"/>
        <v>1.95</v>
      </c>
      <c r="O40" s="163">
        <f t="shared" si="27"/>
        <v>1.95</v>
      </c>
      <c r="P40" s="161">
        <f t="shared" si="27"/>
        <v>0</v>
      </c>
      <c r="Q40" s="158">
        <f t="shared" si="27"/>
        <v>10.029999999999999</v>
      </c>
    </row>
    <row r="41" spans="2:20" ht="31.5" customHeight="1" x14ac:dyDescent="0.25">
      <c r="B41" s="174" t="s">
        <v>306</v>
      </c>
      <c r="C41" s="175" t="s">
        <v>307</v>
      </c>
      <c r="D41" s="219">
        <f t="shared" si="23"/>
        <v>31.220709999999997</v>
      </c>
      <c r="E41" s="217">
        <f t="shared" si="25"/>
        <v>8.2607099999999996</v>
      </c>
      <c r="F41" s="256">
        <v>0.43115999999999999</v>
      </c>
      <c r="G41" s="96">
        <v>1.2038599999999999</v>
      </c>
      <c r="H41" s="257">
        <v>6.6256899999999996</v>
      </c>
      <c r="I41" s="217">
        <f t="shared" si="15"/>
        <v>10.889999999999999</v>
      </c>
      <c r="J41" s="256">
        <v>5.32</v>
      </c>
      <c r="K41" s="96">
        <v>4.0599999999999996</v>
      </c>
      <c r="L41" s="96">
        <v>1.51</v>
      </c>
      <c r="M41" s="258">
        <v>0.09</v>
      </c>
      <c r="N41" s="217">
        <f t="shared" si="21"/>
        <v>1.95</v>
      </c>
      <c r="O41" s="259">
        <v>1.95</v>
      </c>
      <c r="P41" s="257"/>
      <c r="Q41" s="255">
        <v>10.029999999999999</v>
      </c>
    </row>
    <row r="42" spans="2:20" x14ac:dyDescent="0.25">
      <c r="B42" s="174" t="s">
        <v>308</v>
      </c>
      <c r="C42" s="175" t="s">
        <v>309</v>
      </c>
      <c r="D42" s="219">
        <f t="shared" si="23"/>
        <v>0</v>
      </c>
      <c r="E42" s="217">
        <f t="shared" si="25"/>
        <v>0</v>
      </c>
      <c r="F42" s="256"/>
      <c r="G42" s="96"/>
      <c r="H42" s="257"/>
      <c r="I42" s="217">
        <f t="shared" si="15"/>
        <v>0</v>
      </c>
      <c r="J42" s="256"/>
      <c r="K42" s="96"/>
      <c r="L42" s="96"/>
      <c r="M42" s="258"/>
      <c r="N42" s="217">
        <f t="shared" si="21"/>
        <v>0</v>
      </c>
      <c r="O42" s="259"/>
      <c r="P42" s="257"/>
      <c r="Q42" s="255"/>
    </row>
    <row r="43" spans="2:20" x14ac:dyDescent="0.25">
      <c r="B43" s="155" t="s">
        <v>310</v>
      </c>
      <c r="C43" s="254" t="s">
        <v>311</v>
      </c>
      <c r="D43" s="157">
        <f t="shared" si="23"/>
        <v>0</v>
      </c>
      <c r="E43" s="158">
        <f t="shared" si="25"/>
        <v>0</v>
      </c>
      <c r="F43" s="159">
        <f>F44</f>
        <v>0</v>
      </c>
      <c r="G43" s="160">
        <f>G44</f>
        <v>0</v>
      </c>
      <c r="H43" s="161">
        <f>H44</f>
        <v>0</v>
      </c>
      <c r="I43" s="158">
        <f t="shared" si="15"/>
        <v>0</v>
      </c>
      <c r="J43" s="159">
        <f t="shared" ref="J43:Q43" si="28">J44</f>
        <v>0</v>
      </c>
      <c r="K43" s="160">
        <f t="shared" si="28"/>
        <v>0</v>
      </c>
      <c r="L43" s="160">
        <f t="shared" si="28"/>
        <v>0</v>
      </c>
      <c r="M43" s="157">
        <f t="shared" si="28"/>
        <v>0</v>
      </c>
      <c r="N43" s="158">
        <f t="shared" si="21"/>
        <v>0</v>
      </c>
      <c r="O43" s="163">
        <f t="shared" si="28"/>
        <v>0</v>
      </c>
      <c r="P43" s="161">
        <f t="shared" si="28"/>
        <v>0</v>
      </c>
      <c r="Q43" s="158">
        <f t="shared" si="28"/>
        <v>0</v>
      </c>
    </row>
    <row r="44" spans="2:20" x14ac:dyDescent="0.25">
      <c r="B44" s="174" t="s">
        <v>312</v>
      </c>
      <c r="C44" s="175" t="s">
        <v>313</v>
      </c>
      <c r="D44" s="219">
        <f t="shared" si="23"/>
        <v>0</v>
      </c>
      <c r="E44" s="217">
        <f t="shared" si="25"/>
        <v>0</v>
      </c>
      <c r="F44" s="256"/>
      <c r="G44" s="96"/>
      <c r="H44" s="257"/>
      <c r="I44" s="217">
        <f t="shared" si="15"/>
        <v>0</v>
      </c>
      <c r="J44" s="256"/>
      <c r="K44" s="96"/>
      <c r="L44" s="96"/>
      <c r="M44" s="258"/>
      <c r="N44" s="217">
        <f t="shared" si="21"/>
        <v>0</v>
      </c>
      <c r="O44" s="259"/>
      <c r="P44" s="257"/>
      <c r="Q44" s="255"/>
    </row>
    <row r="45" spans="2:20" x14ac:dyDescent="0.25">
      <c r="B45" s="155" t="s">
        <v>314</v>
      </c>
      <c r="C45" s="254" t="s">
        <v>315</v>
      </c>
      <c r="D45" s="157">
        <f t="shared" si="23"/>
        <v>56.870000000000005</v>
      </c>
      <c r="E45" s="158">
        <f t="shared" si="25"/>
        <v>20.37</v>
      </c>
      <c r="F45" s="159">
        <f>SUM(F46:F50)</f>
        <v>0.92999999999999994</v>
      </c>
      <c r="G45" s="160">
        <f>SUM(G46:G50)</f>
        <v>5.2200000000000006</v>
      </c>
      <c r="H45" s="161">
        <f>SUM(H46:H50)</f>
        <v>14.22</v>
      </c>
      <c r="I45" s="158">
        <f t="shared" si="15"/>
        <v>20.94</v>
      </c>
      <c r="J45" s="159">
        <f t="shared" ref="J45:Q45" si="29">SUM(J46:J50)</f>
        <v>12.11</v>
      </c>
      <c r="K45" s="160">
        <f t="shared" si="29"/>
        <v>5.74</v>
      </c>
      <c r="L45" s="160">
        <f t="shared" si="29"/>
        <v>3.09</v>
      </c>
      <c r="M45" s="157">
        <f t="shared" si="29"/>
        <v>0</v>
      </c>
      <c r="N45" s="158">
        <f t="shared" si="21"/>
        <v>13.18</v>
      </c>
      <c r="O45" s="163">
        <f t="shared" si="29"/>
        <v>13.18</v>
      </c>
      <c r="P45" s="161">
        <f t="shared" si="29"/>
        <v>0</v>
      </c>
      <c r="Q45" s="158">
        <f t="shared" si="29"/>
        <v>2.38</v>
      </c>
    </row>
    <row r="46" spans="2:20" x14ac:dyDescent="0.25">
      <c r="B46" s="174" t="s">
        <v>316</v>
      </c>
      <c r="C46" s="175" t="s">
        <v>269</v>
      </c>
      <c r="D46" s="219">
        <f t="shared" si="23"/>
        <v>34.78</v>
      </c>
      <c r="E46" s="217">
        <f t="shared" si="25"/>
        <v>14.55</v>
      </c>
      <c r="F46" s="256">
        <v>0.5</v>
      </c>
      <c r="G46" s="96">
        <v>1.73</v>
      </c>
      <c r="H46" s="257">
        <v>12.32</v>
      </c>
      <c r="I46" s="217">
        <f t="shared" si="15"/>
        <v>14.39</v>
      </c>
      <c r="J46" s="256">
        <v>8.17</v>
      </c>
      <c r="K46" s="96">
        <v>3.15</v>
      </c>
      <c r="L46" s="96">
        <v>3.07</v>
      </c>
      <c r="M46" s="258"/>
      <c r="N46" s="217">
        <f t="shared" si="21"/>
        <v>3.46</v>
      </c>
      <c r="O46" s="259">
        <v>3.46</v>
      </c>
      <c r="P46" s="257"/>
      <c r="Q46" s="255">
        <v>2.38</v>
      </c>
    </row>
    <row r="47" spans="2:20" x14ac:dyDescent="0.25">
      <c r="B47" s="174" t="s">
        <v>317</v>
      </c>
      <c r="C47" s="175" t="s">
        <v>273</v>
      </c>
      <c r="D47" s="219">
        <f t="shared" si="23"/>
        <v>12.27</v>
      </c>
      <c r="E47" s="217">
        <f t="shared" si="25"/>
        <v>5.82</v>
      </c>
      <c r="F47" s="256">
        <v>0.43</v>
      </c>
      <c r="G47" s="96">
        <v>3.49</v>
      </c>
      <c r="H47" s="257">
        <v>1.9</v>
      </c>
      <c r="I47" s="217">
        <f t="shared" si="15"/>
        <v>6.4499999999999993</v>
      </c>
      <c r="J47" s="256">
        <v>3.94</v>
      </c>
      <c r="K47" s="96">
        <v>2.4900000000000002</v>
      </c>
      <c r="L47" s="96">
        <v>0.02</v>
      </c>
      <c r="M47" s="258"/>
      <c r="N47" s="217">
        <f t="shared" si="21"/>
        <v>0</v>
      </c>
      <c r="O47" s="259"/>
      <c r="P47" s="257"/>
      <c r="Q47" s="255"/>
    </row>
    <row r="48" spans="2:20" x14ac:dyDescent="0.25">
      <c r="B48" s="174" t="s">
        <v>318</v>
      </c>
      <c r="C48" s="264" t="s">
        <v>319</v>
      </c>
      <c r="D48" s="219">
        <f t="shared" si="23"/>
        <v>9.82</v>
      </c>
      <c r="E48" s="217">
        <f t="shared" si="25"/>
        <v>0</v>
      </c>
      <c r="F48" s="256"/>
      <c r="G48" s="96"/>
      <c r="H48" s="257"/>
      <c r="I48" s="217">
        <f t="shared" si="15"/>
        <v>0.1</v>
      </c>
      <c r="J48" s="256"/>
      <c r="K48" s="96">
        <v>0.1</v>
      </c>
      <c r="L48" s="96"/>
      <c r="M48" s="258"/>
      <c r="N48" s="217">
        <f t="shared" si="21"/>
        <v>9.7200000000000006</v>
      </c>
      <c r="O48" s="259">
        <v>9.7200000000000006</v>
      </c>
      <c r="P48" s="257"/>
      <c r="Q48" s="255"/>
    </row>
    <row r="49" spans="2:17" x14ac:dyDescent="0.25">
      <c r="B49" s="174" t="s">
        <v>320</v>
      </c>
      <c r="C49" s="265" t="s">
        <v>271</v>
      </c>
      <c r="D49" s="219">
        <f t="shared" si="23"/>
        <v>0</v>
      </c>
      <c r="E49" s="217">
        <f t="shared" si="25"/>
        <v>0</v>
      </c>
      <c r="F49" s="256"/>
      <c r="G49" s="96"/>
      <c r="H49" s="257"/>
      <c r="I49" s="217">
        <f t="shared" si="15"/>
        <v>0</v>
      </c>
      <c r="J49" s="256"/>
      <c r="K49" s="96"/>
      <c r="L49" s="96"/>
      <c r="M49" s="258"/>
      <c r="N49" s="217">
        <f t="shared" si="21"/>
        <v>0</v>
      </c>
      <c r="O49" s="259"/>
      <c r="P49" s="257"/>
      <c r="Q49" s="255"/>
    </row>
    <row r="50" spans="2:17" ht="29.25" customHeight="1" x14ac:dyDescent="0.25">
      <c r="B50" s="174" t="s">
        <v>321</v>
      </c>
      <c r="C50" s="265" t="s">
        <v>322</v>
      </c>
      <c r="D50" s="219">
        <f t="shared" si="23"/>
        <v>0</v>
      </c>
      <c r="E50" s="217">
        <f t="shared" si="25"/>
        <v>0</v>
      </c>
      <c r="F50" s="256"/>
      <c r="G50" s="96"/>
      <c r="H50" s="257"/>
      <c r="I50" s="217">
        <f t="shared" si="15"/>
        <v>0</v>
      </c>
      <c r="J50" s="256"/>
      <c r="K50" s="96"/>
      <c r="L50" s="96"/>
      <c r="M50" s="258"/>
      <c r="N50" s="217">
        <f t="shared" si="21"/>
        <v>0</v>
      </c>
      <c r="O50" s="259"/>
      <c r="P50" s="257"/>
      <c r="Q50" s="255"/>
    </row>
    <row r="51" spans="2:17" x14ac:dyDescent="0.25">
      <c r="B51" s="155" t="s">
        <v>323</v>
      </c>
      <c r="C51" s="254" t="s">
        <v>324</v>
      </c>
      <c r="D51" s="157">
        <f t="shared" si="23"/>
        <v>318.19983999999994</v>
      </c>
      <c r="E51" s="158">
        <f t="shared" si="25"/>
        <v>105.52978000000002</v>
      </c>
      <c r="F51" s="266">
        <v>11.42923</v>
      </c>
      <c r="G51" s="267">
        <v>41.902630000000002</v>
      </c>
      <c r="H51" s="268">
        <v>52.197920000000003</v>
      </c>
      <c r="I51" s="158">
        <f t="shared" si="15"/>
        <v>153.50094999999999</v>
      </c>
      <c r="J51" s="266">
        <v>96.599850000000004</v>
      </c>
      <c r="K51" s="267">
        <v>51.809530000000002</v>
      </c>
      <c r="L51" s="267">
        <v>5.0915699999999999</v>
      </c>
      <c r="M51" s="269">
        <v>47.689109999999999</v>
      </c>
      <c r="N51" s="158">
        <f>SUM(O51:P51)</f>
        <v>10.78</v>
      </c>
      <c r="O51" s="270">
        <v>10.78</v>
      </c>
      <c r="P51" s="271"/>
      <c r="Q51" s="272">
        <v>0.7</v>
      </c>
    </row>
    <row r="52" spans="2:17" x14ac:dyDescent="0.25">
      <c r="B52" s="155" t="s">
        <v>325</v>
      </c>
      <c r="C52" s="254" t="s">
        <v>326</v>
      </c>
      <c r="D52" s="157">
        <f t="shared" si="23"/>
        <v>376.27</v>
      </c>
      <c r="E52" s="158">
        <f t="shared" si="25"/>
        <v>201.37</v>
      </c>
      <c r="F52" s="159">
        <f>SUM(F53:F57)</f>
        <v>61.910000000000004</v>
      </c>
      <c r="G52" s="160">
        <f>SUM(G53:G57)</f>
        <v>40.58</v>
      </c>
      <c r="H52" s="161">
        <f>SUM(H53:H57)</f>
        <v>98.88</v>
      </c>
      <c r="I52" s="158">
        <f t="shared" si="15"/>
        <v>109.03999999999999</v>
      </c>
      <c r="J52" s="159">
        <f t="shared" ref="J52:Q52" si="30">SUM(J53:J57)</f>
        <v>60.86</v>
      </c>
      <c r="K52" s="160">
        <f t="shared" si="30"/>
        <v>31.349999999999998</v>
      </c>
      <c r="L52" s="160">
        <f t="shared" si="30"/>
        <v>16.829999999999998</v>
      </c>
      <c r="M52" s="157">
        <f t="shared" si="30"/>
        <v>0.49</v>
      </c>
      <c r="N52" s="158">
        <f>SUM(O52:P52)</f>
        <v>50.72</v>
      </c>
      <c r="O52" s="163">
        <f t="shared" si="30"/>
        <v>50.72</v>
      </c>
      <c r="P52" s="161">
        <f t="shared" si="30"/>
        <v>0</v>
      </c>
      <c r="Q52" s="158">
        <f t="shared" si="30"/>
        <v>14.65</v>
      </c>
    </row>
    <row r="53" spans="2:17" x14ac:dyDescent="0.25">
      <c r="B53" s="273" t="s">
        <v>327</v>
      </c>
      <c r="C53" s="274" t="s">
        <v>328</v>
      </c>
      <c r="D53" s="219">
        <f t="shared" si="23"/>
        <v>369.64</v>
      </c>
      <c r="E53" s="217">
        <f t="shared" si="25"/>
        <v>197.88</v>
      </c>
      <c r="F53" s="256">
        <v>60.84</v>
      </c>
      <c r="G53" s="96">
        <v>39.869999999999997</v>
      </c>
      <c r="H53" s="257">
        <v>97.17</v>
      </c>
      <c r="I53" s="217">
        <f t="shared" si="15"/>
        <v>107.15</v>
      </c>
      <c r="J53" s="256">
        <v>59.8</v>
      </c>
      <c r="K53" s="96">
        <v>30.81</v>
      </c>
      <c r="L53" s="96">
        <v>16.54</v>
      </c>
      <c r="M53" s="258">
        <v>0.48</v>
      </c>
      <c r="N53" s="217">
        <f>SUM(O53:P53)</f>
        <v>49.73</v>
      </c>
      <c r="O53" s="259">
        <v>49.73</v>
      </c>
      <c r="P53" s="257"/>
      <c r="Q53" s="255">
        <v>14.4</v>
      </c>
    </row>
    <row r="54" spans="2:17" x14ac:dyDescent="0.25">
      <c r="B54" s="273" t="s">
        <v>329</v>
      </c>
      <c r="C54" s="274" t="s">
        <v>330</v>
      </c>
      <c r="D54" s="219">
        <f t="shared" si="23"/>
        <v>6.6300000000000008</v>
      </c>
      <c r="E54" s="217">
        <f t="shared" si="25"/>
        <v>3.49</v>
      </c>
      <c r="F54" s="256">
        <v>1.07</v>
      </c>
      <c r="G54" s="96">
        <v>0.71</v>
      </c>
      <c r="H54" s="257">
        <v>1.71</v>
      </c>
      <c r="I54" s="217">
        <f t="shared" si="15"/>
        <v>1.8900000000000001</v>
      </c>
      <c r="J54" s="256">
        <v>1.06</v>
      </c>
      <c r="K54" s="96">
        <v>0.54</v>
      </c>
      <c r="L54" s="96">
        <v>0.28999999999999998</v>
      </c>
      <c r="M54" s="258">
        <v>0.01</v>
      </c>
      <c r="N54" s="217">
        <f t="shared" ref="N54:N57" si="31">SUM(O54:P54)</f>
        <v>0.99</v>
      </c>
      <c r="O54" s="259">
        <v>0.99</v>
      </c>
      <c r="P54" s="257"/>
      <c r="Q54" s="255">
        <v>0.25</v>
      </c>
    </row>
    <row r="55" spans="2:17" x14ac:dyDescent="0.25">
      <c r="B55" s="273" t="s">
        <v>331</v>
      </c>
      <c r="C55" s="274" t="s">
        <v>332</v>
      </c>
      <c r="D55" s="219">
        <f t="shared" si="23"/>
        <v>0</v>
      </c>
      <c r="E55" s="217">
        <f t="shared" si="25"/>
        <v>0</v>
      </c>
      <c r="F55" s="256"/>
      <c r="G55" s="96"/>
      <c r="H55" s="257"/>
      <c r="I55" s="217">
        <f t="shared" si="15"/>
        <v>0</v>
      </c>
      <c r="J55" s="256"/>
      <c r="K55" s="96"/>
      <c r="L55" s="96"/>
      <c r="M55" s="258"/>
      <c r="N55" s="217">
        <f t="shared" si="31"/>
        <v>0</v>
      </c>
      <c r="O55" s="259"/>
      <c r="P55" s="257"/>
      <c r="Q55" s="255"/>
    </row>
    <row r="56" spans="2:17" x14ac:dyDescent="0.25">
      <c r="B56" s="273" t="s">
        <v>333</v>
      </c>
      <c r="C56" s="264" t="s">
        <v>334</v>
      </c>
      <c r="D56" s="219">
        <f>E56+I56+M56+N56+Q56</f>
        <v>0</v>
      </c>
      <c r="E56" s="217">
        <f t="shared" si="25"/>
        <v>0</v>
      </c>
      <c r="F56" s="256"/>
      <c r="G56" s="96"/>
      <c r="H56" s="257"/>
      <c r="I56" s="217">
        <f t="shared" si="15"/>
        <v>0</v>
      </c>
      <c r="J56" s="256"/>
      <c r="K56" s="96"/>
      <c r="L56" s="96"/>
      <c r="M56" s="258"/>
      <c r="N56" s="217">
        <f t="shared" si="31"/>
        <v>0</v>
      </c>
      <c r="O56" s="259"/>
      <c r="P56" s="257"/>
      <c r="Q56" s="255"/>
    </row>
    <row r="57" spans="2:17" x14ac:dyDescent="0.25">
      <c r="B57" s="273" t="s">
        <v>335</v>
      </c>
      <c r="C57" s="264" t="s">
        <v>336</v>
      </c>
      <c r="D57" s="219">
        <f>E57+I57+M57+N57+Q57</f>
        <v>0</v>
      </c>
      <c r="E57" s="217">
        <f t="shared" si="25"/>
        <v>0</v>
      </c>
      <c r="F57" s="256"/>
      <c r="G57" s="96"/>
      <c r="H57" s="257"/>
      <c r="I57" s="217">
        <f t="shared" si="15"/>
        <v>0</v>
      </c>
      <c r="J57" s="256"/>
      <c r="K57" s="96"/>
      <c r="L57" s="96"/>
      <c r="M57" s="258"/>
      <c r="N57" s="217">
        <f t="shared" si="31"/>
        <v>0</v>
      </c>
      <c r="O57" s="259"/>
      <c r="P57" s="257"/>
      <c r="Q57" s="255"/>
    </row>
    <row r="58" spans="2:17" x14ac:dyDescent="0.25">
      <c r="B58" s="155" t="s">
        <v>337</v>
      </c>
      <c r="C58" s="254" t="s">
        <v>338</v>
      </c>
      <c r="D58" s="157">
        <f t="shared" si="23"/>
        <v>42.980000000000004</v>
      </c>
      <c r="E58" s="158">
        <f t="shared" si="25"/>
        <v>30.759999999999998</v>
      </c>
      <c r="F58" s="159">
        <f>SUM(F59:F64)</f>
        <v>22.73</v>
      </c>
      <c r="G58" s="160">
        <f>SUM(G59:G64)</f>
        <v>0</v>
      </c>
      <c r="H58" s="161">
        <f>SUM(H59:H64)</f>
        <v>8.0299999999999994</v>
      </c>
      <c r="I58" s="158">
        <f t="shared" ref="I58:I123" si="32">SUM(J58:L58)</f>
        <v>12.16</v>
      </c>
      <c r="J58" s="159">
        <f t="shared" ref="J58:Q58" si="33">SUM(J59:J64)</f>
        <v>7.68</v>
      </c>
      <c r="K58" s="160">
        <f t="shared" si="33"/>
        <v>4.4800000000000004</v>
      </c>
      <c r="L58" s="160">
        <f t="shared" si="33"/>
        <v>0</v>
      </c>
      <c r="M58" s="157">
        <f t="shared" si="33"/>
        <v>0.06</v>
      </c>
      <c r="N58" s="158">
        <f>SUM(O58:P58)</f>
        <v>0</v>
      </c>
      <c r="O58" s="163">
        <f t="shared" si="33"/>
        <v>0</v>
      </c>
      <c r="P58" s="161">
        <f t="shared" si="33"/>
        <v>0</v>
      </c>
      <c r="Q58" s="158">
        <f t="shared" si="33"/>
        <v>0</v>
      </c>
    </row>
    <row r="59" spans="2:17" x14ac:dyDescent="0.25">
      <c r="B59" s="273" t="s">
        <v>339</v>
      </c>
      <c r="C59" s="274" t="s">
        <v>340</v>
      </c>
      <c r="D59" s="176">
        <f t="shared" si="23"/>
        <v>22.73</v>
      </c>
      <c r="E59" s="217">
        <f t="shared" si="25"/>
        <v>22.73</v>
      </c>
      <c r="F59" s="262">
        <v>22.73</v>
      </c>
      <c r="G59" s="260"/>
      <c r="H59" s="261"/>
      <c r="I59" s="217">
        <f t="shared" si="32"/>
        <v>0</v>
      </c>
      <c r="J59" s="262"/>
      <c r="K59" s="260"/>
      <c r="L59" s="260"/>
      <c r="M59" s="263"/>
      <c r="N59" s="217">
        <f>SUM(O59:P59)</f>
        <v>0</v>
      </c>
      <c r="O59" s="259"/>
      <c r="P59" s="257"/>
      <c r="Q59" s="275"/>
    </row>
    <row r="60" spans="2:17" x14ac:dyDescent="0.25">
      <c r="B60" s="273" t="s">
        <v>341</v>
      </c>
      <c r="C60" s="274" t="s">
        <v>342</v>
      </c>
      <c r="D60" s="176">
        <f t="shared" si="23"/>
        <v>4.83</v>
      </c>
      <c r="E60" s="217">
        <f t="shared" si="25"/>
        <v>0.35</v>
      </c>
      <c r="F60" s="262"/>
      <c r="G60" s="260"/>
      <c r="H60" s="261">
        <v>0.35</v>
      </c>
      <c r="I60" s="217">
        <f t="shared" si="32"/>
        <v>4.4800000000000004</v>
      </c>
      <c r="J60" s="262"/>
      <c r="K60" s="260">
        <v>4.4800000000000004</v>
      </c>
      <c r="L60" s="260"/>
      <c r="M60" s="263"/>
      <c r="N60" s="217">
        <f t="shared" ref="N60:N64" si="34">SUM(O60:P60)</f>
        <v>0</v>
      </c>
      <c r="O60" s="259"/>
      <c r="P60" s="257"/>
      <c r="Q60" s="275"/>
    </row>
    <row r="61" spans="2:17" x14ac:dyDescent="0.25">
      <c r="B61" s="273" t="s">
        <v>343</v>
      </c>
      <c r="C61" s="274" t="s">
        <v>344</v>
      </c>
      <c r="D61" s="176">
        <f t="shared" si="23"/>
        <v>0</v>
      </c>
      <c r="E61" s="217">
        <f t="shared" si="25"/>
        <v>0</v>
      </c>
      <c r="F61" s="262"/>
      <c r="G61" s="260"/>
      <c r="H61" s="261"/>
      <c r="I61" s="217">
        <f t="shared" si="32"/>
        <v>0</v>
      </c>
      <c r="J61" s="262"/>
      <c r="K61" s="260"/>
      <c r="L61" s="260"/>
      <c r="M61" s="263"/>
      <c r="N61" s="217">
        <f t="shared" si="34"/>
        <v>0</v>
      </c>
      <c r="O61" s="259"/>
      <c r="P61" s="257"/>
      <c r="Q61" s="275"/>
    </row>
    <row r="62" spans="2:17" x14ac:dyDescent="0.25">
      <c r="B62" s="273" t="s">
        <v>345</v>
      </c>
      <c r="C62" s="274" t="s">
        <v>346</v>
      </c>
      <c r="D62" s="176">
        <f t="shared" si="23"/>
        <v>0</v>
      </c>
      <c r="E62" s="217">
        <f t="shared" si="25"/>
        <v>0</v>
      </c>
      <c r="F62" s="262"/>
      <c r="G62" s="260"/>
      <c r="H62" s="261"/>
      <c r="I62" s="217">
        <f t="shared" si="32"/>
        <v>0</v>
      </c>
      <c r="J62" s="262"/>
      <c r="K62" s="260"/>
      <c r="L62" s="260"/>
      <c r="M62" s="263"/>
      <c r="N62" s="217">
        <f t="shared" si="34"/>
        <v>0</v>
      </c>
      <c r="O62" s="259"/>
      <c r="P62" s="257"/>
      <c r="Q62" s="275"/>
    </row>
    <row r="63" spans="2:17" x14ac:dyDescent="0.25">
      <c r="B63" s="276" t="s">
        <v>347</v>
      </c>
      <c r="C63" s="264" t="s">
        <v>348</v>
      </c>
      <c r="D63" s="176">
        <f t="shared" si="23"/>
        <v>12.18</v>
      </c>
      <c r="E63" s="217">
        <f t="shared" si="25"/>
        <v>6.09</v>
      </c>
      <c r="F63" s="277"/>
      <c r="G63" s="278"/>
      <c r="H63" s="279">
        <v>6.09</v>
      </c>
      <c r="I63" s="217">
        <f t="shared" si="32"/>
        <v>6.09</v>
      </c>
      <c r="J63" s="277">
        <v>6.09</v>
      </c>
      <c r="K63" s="278"/>
      <c r="L63" s="278"/>
      <c r="M63" s="280"/>
      <c r="N63" s="217">
        <f t="shared" si="34"/>
        <v>0</v>
      </c>
      <c r="O63" s="281"/>
      <c r="P63" s="282"/>
      <c r="Q63" s="283"/>
    </row>
    <row r="64" spans="2:17" x14ac:dyDescent="0.25">
      <c r="B64" s="276" t="s">
        <v>349</v>
      </c>
      <c r="C64" s="264" t="s">
        <v>350</v>
      </c>
      <c r="D64" s="185">
        <f t="shared" si="23"/>
        <v>3.24</v>
      </c>
      <c r="E64" s="227">
        <f t="shared" si="25"/>
        <v>1.59</v>
      </c>
      <c r="F64" s="277"/>
      <c r="G64" s="278"/>
      <c r="H64" s="279">
        <v>1.59</v>
      </c>
      <c r="I64" s="227">
        <f t="shared" si="32"/>
        <v>1.59</v>
      </c>
      <c r="J64" s="277">
        <v>1.59</v>
      </c>
      <c r="K64" s="278"/>
      <c r="L64" s="278"/>
      <c r="M64" s="280">
        <v>0.06</v>
      </c>
      <c r="N64" s="217">
        <f t="shared" si="34"/>
        <v>0</v>
      </c>
      <c r="O64" s="281"/>
      <c r="P64" s="282"/>
      <c r="Q64" s="283"/>
    </row>
    <row r="65" spans="2:17" x14ac:dyDescent="0.25">
      <c r="B65" s="155" t="s">
        <v>351</v>
      </c>
      <c r="C65" s="254" t="s">
        <v>352</v>
      </c>
      <c r="D65" s="157">
        <f t="shared" si="23"/>
        <v>0</v>
      </c>
      <c r="E65" s="158">
        <f t="shared" si="25"/>
        <v>0</v>
      </c>
      <c r="F65" s="159">
        <f>F66+F67</f>
        <v>0</v>
      </c>
      <c r="G65" s="160">
        <f>G66+G67</f>
        <v>0</v>
      </c>
      <c r="H65" s="161">
        <f>H66+H67</f>
        <v>0</v>
      </c>
      <c r="I65" s="158">
        <f t="shared" si="32"/>
        <v>0</v>
      </c>
      <c r="J65" s="159">
        <f t="shared" ref="J65:Q65" si="35">J66+J67</f>
        <v>0</v>
      </c>
      <c r="K65" s="160">
        <f t="shared" si="35"/>
        <v>0</v>
      </c>
      <c r="L65" s="160">
        <f t="shared" si="35"/>
        <v>0</v>
      </c>
      <c r="M65" s="157">
        <f t="shared" si="35"/>
        <v>0</v>
      </c>
      <c r="N65" s="158">
        <f>SUM(O65:P65)</f>
        <v>0</v>
      </c>
      <c r="O65" s="163">
        <f t="shared" si="35"/>
        <v>0</v>
      </c>
      <c r="P65" s="161">
        <f t="shared" si="35"/>
        <v>0</v>
      </c>
      <c r="Q65" s="158">
        <f t="shared" si="35"/>
        <v>0</v>
      </c>
    </row>
    <row r="66" spans="2:17" x14ac:dyDescent="0.25">
      <c r="B66" s="273" t="s">
        <v>353</v>
      </c>
      <c r="C66" s="274" t="s">
        <v>354</v>
      </c>
      <c r="D66" s="176">
        <f t="shared" si="23"/>
        <v>0</v>
      </c>
      <c r="E66" s="177">
        <f t="shared" si="25"/>
        <v>0</v>
      </c>
      <c r="F66" s="284"/>
      <c r="G66" s="285"/>
      <c r="H66" s="286"/>
      <c r="I66" s="177">
        <f t="shared" si="32"/>
        <v>0</v>
      </c>
      <c r="J66" s="284"/>
      <c r="K66" s="285"/>
      <c r="L66" s="285"/>
      <c r="M66" s="287"/>
      <c r="N66" s="177">
        <f>SUM(O66:P66)</f>
        <v>0</v>
      </c>
      <c r="O66" s="288"/>
      <c r="P66" s="286"/>
      <c r="Q66" s="289"/>
    </row>
    <row r="67" spans="2:17" x14ac:dyDescent="0.25">
      <c r="B67" s="276" t="s">
        <v>355</v>
      </c>
      <c r="C67" s="264" t="s">
        <v>356</v>
      </c>
      <c r="D67" s="185">
        <f t="shared" si="23"/>
        <v>0</v>
      </c>
      <c r="E67" s="186">
        <f t="shared" si="25"/>
        <v>0</v>
      </c>
      <c r="F67" s="290"/>
      <c r="G67" s="291"/>
      <c r="H67" s="292"/>
      <c r="I67" s="186">
        <f t="shared" si="32"/>
        <v>0</v>
      </c>
      <c r="J67" s="290"/>
      <c r="K67" s="291"/>
      <c r="L67" s="291"/>
      <c r="M67" s="293"/>
      <c r="N67" s="177">
        <f>SUM(O67:P67)</f>
        <v>0</v>
      </c>
      <c r="O67" s="294"/>
      <c r="P67" s="292"/>
      <c r="Q67" s="295"/>
    </row>
    <row r="68" spans="2:17" x14ac:dyDescent="0.25">
      <c r="B68" s="155" t="s">
        <v>357</v>
      </c>
      <c r="C68" s="254" t="s">
        <v>358</v>
      </c>
      <c r="D68" s="157">
        <f t="shared" si="23"/>
        <v>0</v>
      </c>
      <c r="E68" s="158">
        <f t="shared" si="25"/>
        <v>0</v>
      </c>
      <c r="F68" s="159">
        <f>SUM(F69:F82)</f>
        <v>0</v>
      </c>
      <c r="G68" s="160">
        <f>SUM(G69:G82)</f>
        <v>0</v>
      </c>
      <c r="H68" s="161">
        <f>SUM(H69:H82)</f>
        <v>0</v>
      </c>
      <c r="I68" s="158">
        <f t="shared" si="32"/>
        <v>0</v>
      </c>
      <c r="J68" s="159">
        <f t="shared" ref="J68:Q68" si="36">SUM(J69:J82)</f>
        <v>0</v>
      </c>
      <c r="K68" s="160">
        <f t="shared" si="36"/>
        <v>0</v>
      </c>
      <c r="L68" s="160">
        <f t="shared" si="36"/>
        <v>0</v>
      </c>
      <c r="M68" s="157">
        <f t="shared" si="36"/>
        <v>0</v>
      </c>
      <c r="N68" s="158">
        <f>SUM(O68:P68)</f>
        <v>0</v>
      </c>
      <c r="O68" s="163">
        <f t="shared" si="36"/>
        <v>0</v>
      </c>
      <c r="P68" s="161">
        <f t="shared" si="36"/>
        <v>0</v>
      </c>
      <c r="Q68" s="158">
        <f t="shared" si="36"/>
        <v>0</v>
      </c>
    </row>
    <row r="69" spans="2:17" x14ac:dyDescent="0.25">
      <c r="B69" s="273" t="s">
        <v>359</v>
      </c>
      <c r="C69" s="274" t="s">
        <v>360</v>
      </c>
      <c r="D69" s="176">
        <f t="shared" si="23"/>
        <v>0</v>
      </c>
      <c r="E69" s="177">
        <f t="shared" si="25"/>
        <v>0</v>
      </c>
      <c r="F69" s="284"/>
      <c r="G69" s="285"/>
      <c r="H69" s="286"/>
      <c r="I69" s="177">
        <f t="shared" si="32"/>
        <v>0</v>
      </c>
      <c r="J69" s="284"/>
      <c r="K69" s="285"/>
      <c r="L69" s="285"/>
      <c r="M69" s="287"/>
      <c r="N69" s="177">
        <f>SUM(O69:P69)</f>
        <v>0</v>
      </c>
      <c r="O69" s="296"/>
      <c r="P69" s="297"/>
      <c r="Q69" s="289"/>
    </row>
    <row r="70" spans="2:17" x14ac:dyDescent="0.25">
      <c r="B70" s="273" t="s">
        <v>361</v>
      </c>
      <c r="C70" s="274" t="s">
        <v>362</v>
      </c>
      <c r="D70" s="176">
        <f t="shared" si="23"/>
        <v>0</v>
      </c>
      <c r="E70" s="177">
        <f t="shared" si="25"/>
        <v>0</v>
      </c>
      <c r="F70" s="284"/>
      <c r="G70" s="285"/>
      <c r="H70" s="286"/>
      <c r="I70" s="177">
        <f t="shared" si="32"/>
        <v>0</v>
      </c>
      <c r="J70" s="284"/>
      <c r="K70" s="285"/>
      <c r="L70" s="285"/>
      <c r="M70" s="287"/>
      <c r="N70" s="177">
        <f t="shared" ref="N70:N82" si="37">SUM(O70:P70)</f>
        <v>0</v>
      </c>
      <c r="O70" s="296"/>
      <c r="P70" s="297"/>
      <c r="Q70" s="289"/>
    </row>
    <row r="71" spans="2:17" x14ac:dyDescent="0.25">
      <c r="B71" s="273" t="s">
        <v>363</v>
      </c>
      <c r="C71" s="274" t="s">
        <v>364</v>
      </c>
      <c r="D71" s="176">
        <f t="shared" si="23"/>
        <v>0</v>
      </c>
      <c r="E71" s="177">
        <f t="shared" si="25"/>
        <v>0</v>
      </c>
      <c r="F71" s="284"/>
      <c r="G71" s="285"/>
      <c r="H71" s="286"/>
      <c r="I71" s="177">
        <f t="shared" si="32"/>
        <v>0</v>
      </c>
      <c r="J71" s="284"/>
      <c r="K71" s="285"/>
      <c r="L71" s="285"/>
      <c r="M71" s="287"/>
      <c r="N71" s="177">
        <f t="shared" si="37"/>
        <v>0</v>
      </c>
      <c r="O71" s="296"/>
      <c r="P71" s="297"/>
      <c r="Q71" s="289"/>
    </row>
    <row r="72" spans="2:17" x14ac:dyDescent="0.25">
      <c r="B72" s="273" t="s">
        <v>365</v>
      </c>
      <c r="C72" s="274" t="s">
        <v>366</v>
      </c>
      <c r="D72" s="176">
        <f t="shared" si="23"/>
        <v>0</v>
      </c>
      <c r="E72" s="177">
        <f t="shared" si="25"/>
        <v>0</v>
      </c>
      <c r="F72" s="284"/>
      <c r="G72" s="285"/>
      <c r="H72" s="286"/>
      <c r="I72" s="177">
        <f t="shared" si="32"/>
        <v>0</v>
      </c>
      <c r="J72" s="284"/>
      <c r="K72" s="285"/>
      <c r="L72" s="285"/>
      <c r="M72" s="287"/>
      <c r="N72" s="177">
        <f t="shared" si="37"/>
        <v>0</v>
      </c>
      <c r="O72" s="296"/>
      <c r="P72" s="297"/>
      <c r="Q72" s="289"/>
    </row>
    <row r="73" spans="2:17" x14ac:dyDescent="0.25">
      <c r="B73" s="273" t="s">
        <v>367</v>
      </c>
      <c r="C73" s="274" t="s">
        <v>368</v>
      </c>
      <c r="D73" s="176">
        <f t="shared" si="23"/>
        <v>0</v>
      </c>
      <c r="E73" s="177">
        <f t="shared" si="25"/>
        <v>0</v>
      </c>
      <c r="F73" s="284"/>
      <c r="G73" s="285"/>
      <c r="H73" s="286"/>
      <c r="I73" s="177">
        <f t="shared" si="32"/>
        <v>0</v>
      </c>
      <c r="J73" s="284"/>
      <c r="K73" s="285"/>
      <c r="L73" s="285"/>
      <c r="M73" s="287"/>
      <c r="N73" s="177">
        <f t="shared" si="37"/>
        <v>0</v>
      </c>
      <c r="O73" s="296"/>
      <c r="P73" s="297"/>
      <c r="Q73" s="289"/>
    </row>
    <row r="74" spans="2:17" x14ac:dyDescent="0.25">
      <c r="B74" s="273" t="s">
        <v>369</v>
      </c>
      <c r="C74" s="274" t="s">
        <v>370</v>
      </c>
      <c r="D74" s="176">
        <f t="shared" si="23"/>
        <v>0</v>
      </c>
      <c r="E74" s="177">
        <f t="shared" si="25"/>
        <v>0</v>
      </c>
      <c r="F74" s="284"/>
      <c r="G74" s="285"/>
      <c r="H74" s="286"/>
      <c r="I74" s="177">
        <f t="shared" si="32"/>
        <v>0</v>
      </c>
      <c r="J74" s="284"/>
      <c r="K74" s="285"/>
      <c r="L74" s="285"/>
      <c r="M74" s="287"/>
      <c r="N74" s="177">
        <f t="shared" si="37"/>
        <v>0</v>
      </c>
      <c r="O74" s="296"/>
      <c r="P74" s="297"/>
      <c r="Q74" s="289"/>
    </row>
    <row r="75" spans="2:17" x14ac:dyDescent="0.25">
      <c r="B75" s="273" t="s">
        <v>371</v>
      </c>
      <c r="C75" s="274" t="s">
        <v>372</v>
      </c>
      <c r="D75" s="176">
        <f t="shared" si="23"/>
        <v>0</v>
      </c>
      <c r="E75" s="177">
        <f t="shared" si="25"/>
        <v>0</v>
      </c>
      <c r="F75" s="284"/>
      <c r="G75" s="285"/>
      <c r="H75" s="286"/>
      <c r="I75" s="177">
        <f t="shared" si="32"/>
        <v>0</v>
      </c>
      <c r="J75" s="284"/>
      <c r="K75" s="285"/>
      <c r="L75" s="285"/>
      <c r="M75" s="287"/>
      <c r="N75" s="177">
        <f t="shared" si="37"/>
        <v>0</v>
      </c>
      <c r="O75" s="296"/>
      <c r="P75" s="297"/>
      <c r="Q75" s="289"/>
    </row>
    <row r="76" spans="2:17" x14ac:dyDescent="0.25">
      <c r="B76" s="273" t="s">
        <v>373</v>
      </c>
      <c r="C76" s="274" t="s">
        <v>374</v>
      </c>
      <c r="D76" s="176">
        <f t="shared" si="23"/>
        <v>0</v>
      </c>
      <c r="E76" s="177">
        <f t="shared" si="25"/>
        <v>0</v>
      </c>
      <c r="F76" s="284"/>
      <c r="G76" s="285"/>
      <c r="H76" s="286"/>
      <c r="I76" s="177">
        <f t="shared" si="32"/>
        <v>0</v>
      </c>
      <c r="J76" s="284"/>
      <c r="K76" s="285"/>
      <c r="L76" s="285"/>
      <c r="M76" s="287"/>
      <c r="N76" s="177">
        <f t="shared" si="37"/>
        <v>0</v>
      </c>
      <c r="O76" s="296"/>
      <c r="P76" s="297"/>
      <c r="Q76" s="289"/>
    </row>
    <row r="77" spans="2:17" x14ac:dyDescent="0.25">
      <c r="B77" s="273" t="s">
        <v>375</v>
      </c>
      <c r="C77" s="274" t="s">
        <v>376</v>
      </c>
      <c r="D77" s="176">
        <f t="shared" si="23"/>
        <v>0</v>
      </c>
      <c r="E77" s="177">
        <f t="shared" si="25"/>
        <v>0</v>
      </c>
      <c r="F77" s="284"/>
      <c r="G77" s="285"/>
      <c r="H77" s="286"/>
      <c r="I77" s="177">
        <f t="shared" si="32"/>
        <v>0</v>
      </c>
      <c r="J77" s="284"/>
      <c r="K77" s="285"/>
      <c r="L77" s="285"/>
      <c r="M77" s="287"/>
      <c r="N77" s="177">
        <f t="shared" si="37"/>
        <v>0</v>
      </c>
      <c r="O77" s="296"/>
      <c r="P77" s="297"/>
      <c r="Q77" s="289"/>
    </row>
    <row r="78" spans="2:17" x14ac:dyDescent="0.25">
      <c r="B78" s="273" t="s">
        <v>377</v>
      </c>
      <c r="C78" s="274" t="s">
        <v>378</v>
      </c>
      <c r="D78" s="176">
        <f t="shared" si="23"/>
        <v>0</v>
      </c>
      <c r="E78" s="177">
        <f t="shared" si="25"/>
        <v>0</v>
      </c>
      <c r="F78" s="284"/>
      <c r="G78" s="285"/>
      <c r="H78" s="286"/>
      <c r="I78" s="177">
        <f t="shared" si="32"/>
        <v>0</v>
      </c>
      <c r="J78" s="284"/>
      <c r="K78" s="285"/>
      <c r="L78" s="285"/>
      <c r="M78" s="287"/>
      <c r="N78" s="177">
        <f t="shared" si="37"/>
        <v>0</v>
      </c>
      <c r="O78" s="296"/>
      <c r="P78" s="297"/>
      <c r="Q78" s="289"/>
    </row>
    <row r="79" spans="2:17" x14ac:dyDescent="0.25">
      <c r="B79" s="273" t="s">
        <v>379</v>
      </c>
      <c r="C79" s="274" t="s">
        <v>380</v>
      </c>
      <c r="D79" s="176">
        <f t="shared" si="23"/>
        <v>0</v>
      </c>
      <c r="E79" s="177">
        <f t="shared" si="25"/>
        <v>0</v>
      </c>
      <c r="F79" s="284"/>
      <c r="G79" s="285"/>
      <c r="H79" s="286"/>
      <c r="I79" s="177">
        <f t="shared" si="32"/>
        <v>0</v>
      </c>
      <c r="J79" s="284"/>
      <c r="K79" s="285"/>
      <c r="L79" s="285"/>
      <c r="M79" s="287"/>
      <c r="N79" s="177">
        <f t="shared" si="37"/>
        <v>0</v>
      </c>
      <c r="O79" s="296"/>
      <c r="P79" s="297"/>
      <c r="Q79" s="289"/>
    </row>
    <row r="80" spans="2:17" x14ac:dyDescent="0.25">
      <c r="B80" s="273" t="s">
        <v>381</v>
      </c>
      <c r="C80" s="274" t="s">
        <v>382</v>
      </c>
      <c r="D80" s="176">
        <f t="shared" si="23"/>
        <v>0</v>
      </c>
      <c r="E80" s="177">
        <f t="shared" si="25"/>
        <v>0</v>
      </c>
      <c r="F80" s="284"/>
      <c r="G80" s="285"/>
      <c r="H80" s="286"/>
      <c r="I80" s="177">
        <f t="shared" si="32"/>
        <v>0</v>
      </c>
      <c r="J80" s="284"/>
      <c r="K80" s="285"/>
      <c r="L80" s="285"/>
      <c r="M80" s="287"/>
      <c r="N80" s="177">
        <f t="shared" si="37"/>
        <v>0</v>
      </c>
      <c r="O80" s="296"/>
      <c r="P80" s="297"/>
      <c r="Q80" s="289"/>
    </row>
    <row r="81" spans="1:20" x14ac:dyDescent="0.25">
      <c r="B81" s="273" t="s">
        <v>383</v>
      </c>
      <c r="C81" s="274" t="s">
        <v>384</v>
      </c>
      <c r="D81" s="176">
        <f t="shared" si="23"/>
        <v>0</v>
      </c>
      <c r="E81" s="177">
        <f t="shared" si="25"/>
        <v>0</v>
      </c>
      <c r="F81" s="284"/>
      <c r="G81" s="285"/>
      <c r="H81" s="286"/>
      <c r="I81" s="177">
        <f t="shared" si="32"/>
        <v>0</v>
      </c>
      <c r="J81" s="284"/>
      <c r="K81" s="285"/>
      <c r="L81" s="285"/>
      <c r="M81" s="287"/>
      <c r="N81" s="177">
        <f t="shared" si="37"/>
        <v>0</v>
      </c>
      <c r="O81" s="296"/>
      <c r="P81" s="297"/>
      <c r="Q81" s="289"/>
    </row>
    <row r="82" spans="1:20" x14ac:dyDescent="0.25">
      <c r="B82" s="298" t="s">
        <v>385</v>
      </c>
      <c r="C82" s="299" t="s">
        <v>386</v>
      </c>
      <c r="D82" s="300">
        <f t="shared" si="23"/>
        <v>0</v>
      </c>
      <c r="E82" s="301">
        <f t="shared" si="25"/>
        <v>0</v>
      </c>
      <c r="F82" s="302"/>
      <c r="G82" s="303"/>
      <c r="H82" s="304"/>
      <c r="I82" s="301">
        <f t="shared" si="32"/>
        <v>0</v>
      </c>
      <c r="J82" s="302"/>
      <c r="K82" s="303"/>
      <c r="L82" s="303"/>
      <c r="M82" s="305"/>
      <c r="N82" s="177">
        <f t="shared" si="37"/>
        <v>0</v>
      </c>
      <c r="O82" s="306"/>
      <c r="P82" s="307"/>
      <c r="Q82" s="308"/>
    </row>
    <row r="83" spans="1:20" x14ac:dyDescent="0.25">
      <c r="B83" s="309" t="s">
        <v>387</v>
      </c>
      <c r="C83" s="310" t="s">
        <v>388</v>
      </c>
      <c r="D83" s="311">
        <f t="shared" si="23"/>
        <v>0</v>
      </c>
      <c r="E83" s="312">
        <f t="shared" si="25"/>
        <v>0</v>
      </c>
      <c r="F83" s="313"/>
      <c r="G83" s="314"/>
      <c r="H83" s="315"/>
      <c r="I83" s="312">
        <f t="shared" si="32"/>
        <v>0</v>
      </c>
      <c r="J83" s="313"/>
      <c r="K83" s="314"/>
      <c r="L83" s="314"/>
      <c r="M83" s="316"/>
      <c r="N83" s="312">
        <f>SUM(O83:P83)</f>
        <v>0</v>
      </c>
      <c r="O83" s="317"/>
      <c r="P83" s="318"/>
      <c r="Q83" s="319"/>
    </row>
    <row r="84" spans="1:20" x14ac:dyDescent="0.25">
      <c r="A84" s="320"/>
      <c r="B84" s="155" t="s">
        <v>389</v>
      </c>
      <c r="C84" s="215" t="s">
        <v>390</v>
      </c>
      <c r="D84" s="157">
        <f t="shared" si="23"/>
        <v>32.630000000000003</v>
      </c>
      <c r="E84" s="158">
        <f t="shared" si="25"/>
        <v>13.420000000000002</v>
      </c>
      <c r="F84" s="159">
        <f>SUM(F85:F91)</f>
        <v>7.5400000000000009</v>
      </c>
      <c r="G84" s="160">
        <f>SUM(G85:G91)</f>
        <v>2.2599999999999998</v>
      </c>
      <c r="H84" s="161">
        <f>SUM(H85:H91)</f>
        <v>3.62</v>
      </c>
      <c r="I84" s="158">
        <f t="shared" si="32"/>
        <v>15.89</v>
      </c>
      <c r="J84" s="159">
        <f t="shared" ref="J84:Q84" si="38">SUM(J85:J91)</f>
        <v>3.3299999999999996</v>
      </c>
      <c r="K84" s="160">
        <f t="shared" si="38"/>
        <v>10.36</v>
      </c>
      <c r="L84" s="160">
        <f t="shared" si="38"/>
        <v>2.2000000000000002</v>
      </c>
      <c r="M84" s="157">
        <f t="shared" si="38"/>
        <v>0</v>
      </c>
      <c r="N84" s="158">
        <f>SUM(O84:P84)</f>
        <v>0.66999999999999993</v>
      </c>
      <c r="O84" s="163">
        <f t="shared" si="38"/>
        <v>0.66999999999999993</v>
      </c>
      <c r="P84" s="161">
        <f t="shared" si="38"/>
        <v>0</v>
      </c>
      <c r="Q84" s="158">
        <f t="shared" si="38"/>
        <v>2.65</v>
      </c>
    </row>
    <row r="85" spans="1:20" x14ac:dyDescent="0.25">
      <c r="A85" s="320"/>
      <c r="B85" s="321" t="s">
        <v>391</v>
      </c>
      <c r="C85" s="322" t="s">
        <v>392</v>
      </c>
      <c r="D85" s="323">
        <f t="shared" si="23"/>
        <v>0</v>
      </c>
      <c r="E85" s="324">
        <f t="shared" si="25"/>
        <v>0</v>
      </c>
      <c r="F85" s="325"/>
      <c r="G85" s="326"/>
      <c r="H85" s="327"/>
      <c r="I85" s="324">
        <f t="shared" si="32"/>
        <v>0</v>
      </c>
      <c r="J85" s="325"/>
      <c r="K85" s="326"/>
      <c r="L85" s="326"/>
      <c r="M85" s="328"/>
      <c r="N85" s="324">
        <f>SUM(O85:P85)</f>
        <v>0</v>
      </c>
      <c r="O85" s="329"/>
      <c r="P85" s="330"/>
      <c r="Q85" s="331"/>
    </row>
    <row r="86" spans="1:20" x14ac:dyDescent="0.25">
      <c r="A86" s="320"/>
      <c r="B86" s="321" t="s">
        <v>393</v>
      </c>
      <c r="C86" s="322" t="s">
        <v>394</v>
      </c>
      <c r="D86" s="323">
        <f t="shared" si="23"/>
        <v>1.1000000000000001</v>
      </c>
      <c r="E86" s="324">
        <f t="shared" si="25"/>
        <v>0.13</v>
      </c>
      <c r="F86" s="325">
        <v>0.04</v>
      </c>
      <c r="G86" s="326"/>
      <c r="H86" s="327">
        <v>0.09</v>
      </c>
      <c r="I86" s="324">
        <f t="shared" si="32"/>
        <v>0.4</v>
      </c>
      <c r="J86" s="325">
        <v>0.32</v>
      </c>
      <c r="K86" s="326">
        <v>0.05</v>
      </c>
      <c r="L86" s="326">
        <v>0.03</v>
      </c>
      <c r="M86" s="328"/>
      <c r="N86" s="324">
        <f t="shared" ref="N86:N91" si="39">SUM(O86:P86)</f>
        <v>0.56999999999999995</v>
      </c>
      <c r="O86" s="329">
        <v>0.56999999999999995</v>
      </c>
      <c r="P86" s="330"/>
      <c r="Q86" s="331"/>
    </row>
    <row r="87" spans="1:20" x14ac:dyDescent="0.25">
      <c r="A87" s="320"/>
      <c r="B87" s="332" t="s">
        <v>395</v>
      </c>
      <c r="C87" s="333" t="s">
        <v>396</v>
      </c>
      <c r="D87" s="323">
        <f t="shared" si="23"/>
        <v>14.34</v>
      </c>
      <c r="E87" s="217">
        <f t="shared" si="25"/>
        <v>5.6400000000000006</v>
      </c>
      <c r="F87" s="325">
        <v>4.4000000000000004</v>
      </c>
      <c r="G87" s="326"/>
      <c r="H87" s="327">
        <v>1.24</v>
      </c>
      <c r="I87" s="217">
        <f t="shared" si="32"/>
        <v>8.6999999999999993</v>
      </c>
      <c r="J87" s="325"/>
      <c r="K87" s="326">
        <v>7.28</v>
      </c>
      <c r="L87" s="326">
        <v>1.42</v>
      </c>
      <c r="M87" s="328"/>
      <c r="N87" s="324">
        <f t="shared" si="39"/>
        <v>0</v>
      </c>
      <c r="O87" s="329"/>
      <c r="P87" s="330"/>
      <c r="Q87" s="331"/>
    </row>
    <row r="88" spans="1:20" x14ac:dyDescent="0.25">
      <c r="A88" s="320"/>
      <c r="B88" s="334" t="s">
        <v>397</v>
      </c>
      <c r="C88" s="335" t="s">
        <v>398</v>
      </c>
      <c r="D88" s="323">
        <f t="shared" si="23"/>
        <v>17.189999999999998</v>
      </c>
      <c r="E88" s="227">
        <f t="shared" si="25"/>
        <v>7.6499999999999995</v>
      </c>
      <c r="F88" s="325">
        <v>3.1</v>
      </c>
      <c r="G88" s="326">
        <v>2.2599999999999998</v>
      </c>
      <c r="H88" s="327">
        <v>2.29</v>
      </c>
      <c r="I88" s="227">
        <f t="shared" si="32"/>
        <v>6.7899999999999991</v>
      </c>
      <c r="J88" s="325">
        <v>3.01</v>
      </c>
      <c r="K88" s="326">
        <v>3.03</v>
      </c>
      <c r="L88" s="326">
        <v>0.75</v>
      </c>
      <c r="M88" s="328"/>
      <c r="N88" s="324">
        <f t="shared" si="39"/>
        <v>0.1</v>
      </c>
      <c r="O88" s="329">
        <v>0.1</v>
      </c>
      <c r="P88" s="330"/>
      <c r="Q88" s="331">
        <v>2.65</v>
      </c>
    </row>
    <row r="89" spans="1:20" x14ac:dyDescent="0.25">
      <c r="A89" s="320"/>
      <c r="B89" s="334" t="s">
        <v>399</v>
      </c>
      <c r="C89" s="225" t="s">
        <v>400</v>
      </c>
      <c r="D89" s="323">
        <f t="shared" si="23"/>
        <v>0</v>
      </c>
      <c r="E89" s="227">
        <f t="shared" si="25"/>
        <v>0</v>
      </c>
      <c r="F89" s="325"/>
      <c r="G89" s="326"/>
      <c r="H89" s="327"/>
      <c r="I89" s="227">
        <f t="shared" si="32"/>
        <v>0</v>
      </c>
      <c r="J89" s="325"/>
      <c r="K89" s="326"/>
      <c r="L89" s="326"/>
      <c r="M89" s="328"/>
      <c r="N89" s="324">
        <f t="shared" si="39"/>
        <v>0</v>
      </c>
      <c r="O89" s="329"/>
      <c r="P89" s="330"/>
      <c r="Q89" s="331"/>
    </row>
    <row r="90" spans="1:20" x14ac:dyDescent="0.25">
      <c r="A90" s="320"/>
      <c r="B90" s="334" t="s">
        <v>401</v>
      </c>
      <c r="C90" s="225" t="s">
        <v>402</v>
      </c>
      <c r="D90" s="323">
        <f t="shared" si="23"/>
        <v>0</v>
      </c>
      <c r="E90" s="227">
        <f t="shared" si="25"/>
        <v>0</v>
      </c>
      <c r="F90" s="325"/>
      <c r="G90" s="326"/>
      <c r="H90" s="327"/>
      <c r="I90" s="227">
        <f t="shared" si="32"/>
        <v>0</v>
      </c>
      <c r="J90" s="325"/>
      <c r="K90" s="326"/>
      <c r="L90" s="326"/>
      <c r="M90" s="328"/>
      <c r="N90" s="324">
        <f t="shared" si="39"/>
        <v>0</v>
      </c>
      <c r="O90" s="329"/>
      <c r="P90" s="330"/>
      <c r="Q90" s="331"/>
    </row>
    <row r="91" spans="1:20" x14ac:dyDescent="0.25">
      <c r="A91" s="320"/>
      <c r="B91" s="334" t="s">
        <v>403</v>
      </c>
      <c r="C91" s="225" t="s">
        <v>404</v>
      </c>
      <c r="D91" s="323">
        <f t="shared" si="23"/>
        <v>0</v>
      </c>
      <c r="E91" s="227">
        <f t="shared" si="25"/>
        <v>0</v>
      </c>
      <c r="F91" s="336"/>
      <c r="G91" s="337"/>
      <c r="H91" s="282"/>
      <c r="I91" s="227">
        <f t="shared" si="32"/>
        <v>0</v>
      </c>
      <c r="J91" s="336"/>
      <c r="K91" s="337"/>
      <c r="L91" s="337"/>
      <c r="M91" s="338"/>
      <c r="N91" s="324">
        <f t="shared" si="39"/>
        <v>0</v>
      </c>
      <c r="O91" s="339"/>
      <c r="P91" s="279"/>
      <c r="Q91" s="340"/>
    </row>
    <row r="92" spans="1:20" ht="42" customHeight="1" x14ac:dyDescent="0.25">
      <c r="A92" s="320"/>
      <c r="B92" s="138" t="s">
        <v>129</v>
      </c>
      <c r="C92" s="139" t="s">
        <v>405</v>
      </c>
      <c r="D92" s="341">
        <f>D93+D96+D99+D101+D107+D108+D114+D118+D121+D136+D137</f>
        <v>0</v>
      </c>
      <c r="E92" s="138">
        <f t="shared" si="25"/>
        <v>0</v>
      </c>
      <c r="F92" s="242">
        <f>F93+F96+F99+F101+F107+F108+F114+F118+F121+F136+F137</f>
        <v>0</v>
      </c>
      <c r="G92" s="243">
        <f>G93+G96+G99+G101+G107+G108+G114+G118+G121+G136+G137</f>
        <v>0</v>
      </c>
      <c r="H92" s="244">
        <f>H93+H96+H99+H101+H107+H108+H114+H118+H121+H136+H137</f>
        <v>0</v>
      </c>
      <c r="I92" s="138">
        <f t="shared" si="32"/>
        <v>0</v>
      </c>
      <c r="J92" s="242">
        <f t="shared" ref="J92:Q92" si="40">J93+J96+J99+J101+J107+J108+J114+J118+J121+J136+J137</f>
        <v>0</v>
      </c>
      <c r="K92" s="243">
        <f t="shared" si="40"/>
        <v>0</v>
      </c>
      <c r="L92" s="243">
        <f t="shared" si="40"/>
        <v>0</v>
      </c>
      <c r="M92" s="241">
        <f t="shared" si="40"/>
        <v>0</v>
      </c>
      <c r="N92" s="138">
        <f t="shared" ref="N92:N102" si="41">SUM(O92:P92)</f>
        <v>0</v>
      </c>
      <c r="O92" s="246">
        <f t="shared" si="40"/>
        <v>0</v>
      </c>
      <c r="P92" s="244">
        <f t="shared" si="40"/>
        <v>0</v>
      </c>
      <c r="Q92" s="138">
        <f t="shared" si="40"/>
        <v>0</v>
      </c>
      <c r="R92" s="342"/>
      <c r="S92" s="343"/>
    </row>
    <row r="93" spans="1:20" x14ac:dyDescent="0.25">
      <c r="B93" s="147" t="s">
        <v>131</v>
      </c>
      <c r="C93" s="344" t="s">
        <v>295</v>
      </c>
      <c r="D93" s="345">
        <f>D94+D95</f>
        <v>0</v>
      </c>
      <c r="E93" s="346">
        <f t="shared" si="25"/>
        <v>0</v>
      </c>
      <c r="F93" s="347">
        <f>F94+F95</f>
        <v>0</v>
      </c>
      <c r="G93" s="348">
        <f>G94+G95</f>
        <v>0</v>
      </c>
      <c r="H93" s="349">
        <f>H94+H95</f>
        <v>0</v>
      </c>
      <c r="I93" s="346">
        <f t="shared" si="32"/>
        <v>0</v>
      </c>
      <c r="J93" s="347">
        <f t="shared" ref="J93:Q93" si="42">J94+J95</f>
        <v>0</v>
      </c>
      <c r="K93" s="348">
        <f t="shared" si="42"/>
        <v>0</v>
      </c>
      <c r="L93" s="348">
        <f t="shared" si="42"/>
        <v>0</v>
      </c>
      <c r="M93" s="350">
        <f t="shared" si="42"/>
        <v>0</v>
      </c>
      <c r="N93" s="346">
        <f t="shared" si="41"/>
        <v>0</v>
      </c>
      <c r="O93" s="351">
        <f t="shared" si="42"/>
        <v>0</v>
      </c>
      <c r="P93" s="349">
        <f t="shared" si="42"/>
        <v>0</v>
      </c>
      <c r="Q93" s="346">
        <f t="shared" si="42"/>
        <v>0</v>
      </c>
      <c r="R93" s="342"/>
      <c r="S93" s="343"/>
      <c r="T93" s="216"/>
    </row>
    <row r="94" spans="1:20" ht="32.25" customHeight="1" x14ac:dyDescent="0.25">
      <c r="B94" s="174" t="s">
        <v>406</v>
      </c>
      <c r="C94" s="175" t="s">
        <v>263</v>
      </c>
      <c r="D94" s="352"/>
      <c r="E94" s="217">
        <f t="shared" si="25"/>
        <v>0</v>
      </c>
      <c r="F94" s="220">
        <f>IFERROR($D$94*F146/100, 0)</f>
        <v>0</v>
      </c>
      <c r="G94" s="221">
        <f>IFERROR($D$94*G146/100, 0)</f>
        <v>0</v>
      </c>
      <c r="H94" s="222">
        <f>IFERROR($D$94*H146/100, 0)</f>
        <v>0</v>
      </c>
      <c r="I94" s="217">
        <f t="shared" si="32"/>
        <v>0</v>
      </c>
      <c r="J94" s="220">
        <f t="shared" ref="J94:Q94" si="43">IFERROR($D$94*J146/100, 0)</f>
        <v>0</v>
      </c>
      <c r="K94" s="221">
        <f t="shared" si="43"/>
        <v>0</v>
      </c>
      <c r="L94" s="221">
        <f t="shared" si="43"/>
        <v>0</v>
      </c>
      <c r="M94" s="219">
        <f t="shared" si="43"/>
        <v>0</v>
      </c>
      <c r="N94" s="217">
        <f t="shared" si="41"/>
        <v>0</v>
      </c>
      <c r="O94" s="224">
        <f t="shared" ref="O94:P94" si="44">IFERROR($D$94*O146/100, 0)</f>
        <v>0</v>
      </c>
      <c r="P94" s="222">
        <f t="shared" si="44"/>
        <v>0</v>
      </c>
      <c r="Q94" s="217">
        <f t="shared" si="43"/>
        <v>0</v>
      </c>
      <c r="R94" s="353"/>
      <c r="S94" s="354"/>
    </row>
    <row r="95" spans="1:20" ht="27" customHeight="1" x14ac:dyDescent="0.25">
      <c r="B95" s="174" t="s">
        <v>407</v>
      </c>
      <c r="C95" s="175" t="s">
        <v>298</v>
      </c>
      <c r="D95" s="352"/>
      <c r="E95" s="217">
        <f t="shared" si="25"/>
        <v>0</v>
      </c>
      <c r="F95" s="220">
        <f>IFERROR($D$95*F147/100, 0)</f>
        <v>0</v>
      </c>
      <c r="G95" s="221">
        <f>IFERROR($D$95*G147/100, 0)</f>
        <v>0</v>
      </c>
      <c r="H95" s="222">
        <f>IFERROR($D$95*H147/100, 0)</f>
        <v>0</v>
      </c>
      <c r="I95" s="217">
        <f t="shared" si="32"/>
        <v>0</v>
      </c>
      <c r="J95" s="220">
        <f t="shared" ref="J95:Q95" si="45">IFERROR($D$95*J147/100, 0)</f>
        <v>0</v>
      </c>
      <c r="K95" s="221">
        <f t="shared" si="45"/>
        <v>0</v>
      </c>
      <c r="L95" s="221">
        <f t="shared" si="45"/>
        <v>0</v>
      </c>
      <c r="M95" s="219">
        <f t="shared" si="45"/>
        <v>0</v>
      </c>
      <c r="N95" s="217">
        <f t="shared" si="41"/>
        <v>0</v>
      </c>
      <c r="O95" s="224">
        <f t="shared" ref="O95:P95" si="46">IFERROR($D$95*O147/100, 0)</f>
        <v>0</v>
      </c>
      <c r="P95" s="222">
        <f t="shared" si="46"/>
        <v>0</v>
      </c>
      <c r="Q95" s="217">
        <f t="shared" si="45"/>
        <v>0</v>
      </c>
      <c r="R95" s="353"/>
      <c r="S95" s="354"/>
    </row>
    <row r="96" spans="1:20" x14ac:dyDescent="0.25">
      <c r="B96" s="155" t="s">
        <v>133</v>
      </c>
      <c r="C96" s="254" t="s">
        <v>305</v>
      </c>
      <c r="D96" s="355">
        <f>D97+D98</f>
        <v>0</v>
      </c>
      <c r="E96" s="158">
        <f t="shared" si="25"/>
        <v>0</v>
      </c>
      <c r="F96" s="159">
        <f>F97+F98</f>
        <v>0</v>
      </c>
      <c r="G96" s="160">
        <f>G97+G98</f>
        <v>0</v>
      </c>
      <c r="H96" s="161">
        <f>H97+H98</f>
        <v>0</v>
      </c>
      <c r="I96" s="158">
        <f t="shared" si="32"/>
        <v>0</v>
      </c>
      <c r="J96" s="159">
        <f t="shared" ref="J96:Q96" si="47">J97+J98</f>
        <v>0</v>
      </c>
      <c r="K96" s="160">
        <f t="shared" si="47"/>
        <v>0</v>
      </c>
      <c r="L96" s="160">
        <f t="shared" si="47"/>
        <v>0</v>
      </c>
      <c r="M96" s="157">
        <f t="shared" si="47"/>
        <v>0</v>
      </c>
      <c r="N96" s="158">
        <f t="shared" si="41"/>
        <v>0</v>
      </c>
      <c r="O96" s="163">
        <f t="shared" ref="O96:P96" si="48">O97+O98</f>
        <v>0</v>
      </c>
      <c r="P96" s="161">
        <f t="shared" si="48"/>
        <v>0</v>
      </c>
      <c r="Q96" s="158">
        <f t="shared" si="47"/>
        <v>0</v>
      </c>
      <c r="R96" s="342"/>
      <c r="S96" s="343"/>
    </row>
    <row r="97" spans="2:19" ht="29.25" customHeight="1" x14ac:dyDescent="0.25">
      <c r="B97" s="174" t="s">
        <v>135</v>
      </c>
      <c r="C97" s="175" t="s">
        <v>307</v>
      </c>
      <c r="D97" s="352"/>
      <c r="E97" s="217">
        <f t="shared" si="25"/>
        <v>0</v>
      </c>
      <c r="F97" s="220">
        <f>IFERROR($D$97*F149/100, 0)</f>
        <v>0</v>
      </c>
      <c r="G97" s="221">
        <f>IFERROR($D$97*G149/100, 0)</f>
        <v>0</v>
      </c>
      <c r="H97" s="222">
        <f>IFERROR($D$97*H149/100, 0)</f>
        <v>0</v>
      </c>
      <c r="I97" s="217">
        <f t="shared" si="32"/>
        <v>0</v>
      </c>
      <c r="J97" s="220">
        <f t="shared" ref="J97:Q97" si="49">IFERROR($D$97*J149/100, 0)</f>
        <v>0</v>
      </c>
      <c r="K97" s="221">
        <f t="shared" si="49"/>
        <v>0</v>
      </c>
      <c r="L97" s="221">
        <f t="shared" si="49"/>
        <v>0</v>
      </c>
      <c r="M97" s="219">
        <f t="shared" si="49"/>
        <v>0</v>
      </c>
      <c r="N97" s="217">
        <f t="shared" si="41"/>
        <v>0</v>
      </c>
      <c r="O97" s="224">
        <f t="shared" ref="O97:P97" si="50">IFERROR($D$97*O149/100, 0)</f>
        <v>0</v>
      </c>
      <c r="P97" s="222">
        <f t="shared" si="50"/>
        <v>0</v>
      </c>
      <c r="Q97" s="217">
        <f t="shared" si="49"/>
        <v>0</v>
      </c>
      <c r="R97" s="353"/>
      <c r="S97" s="354"/>
    </row>
    <row r="98" spans="2:19" ht="25.5" customHeight="1" x14ac:dyDescent="0.25">
      <c r="B98" s="174" t="s">
        <v>137</v>
      </c>
      <c r="C98" s="175" t="s">
        <v>309</v>
      </c>
      <c r="D98" s="352"/>
      <c r="E98" s="217">
        <f t="shared" si="25"/>
        <v>0</v>
      </c>
      <c r="F98" s="220">
        <f>IFERROR($D$98*F150/100, 0)</f>
        <v>0</v>
      </c>
      <c r="G98" s="221">
        <f>IFERROR($D$98*G150/100, 0)</f>
        <v>0</v>
      </c>
      <c r="H98" s="222">
        <f>IFERROR($D$98*H150/100, 0)</f>
        <v>0</v>
      </c>
      <c r="I98" s="217">
        <f t="shared" si="32"/>
        <v>0</v>
      </c>
      <c r="J98" s="220">
        <f t="shared" ref="J98:Q98" si="51">IFERROR($D$98*J150/100, 0)</f>
        <v>0</v>
      </c>
      <c r="K98" s="221">
        <f t="shared" si="51"/>
        <v>0</v>
      </c>
      <c r="L98" s="221">
        <f t="shared" si="51"/>
        <v>0</v>
      </c>
      <c r="M98" s="219">
        <f t="shared" si="51"/>
        <v>0</v>
      </c>
      <c r="N98" s="217">
        <f t="shared" si="41"/>
        <v>0</v>
      </c>
      <c r="O98" s="224">
        <f t="shared" ref="O98:P98" si="52">IFERROR($D$98*O150/100, 0)</f>
        <v>0</v>
      </c>
      <c r="P98" s="222">
        <f t="shared" si="52"/>
        <v>0</v>
      </c>
      <c r="Q98" s="217">
        <f t="shared" si="51"/>
        <v>0</v>
      </c>
      <c r="R98" s="353"/>
      <c r="S98" s="354"/>
    </row>
    <row r="99" spans="2:19" x14ac:dyDescent="0.25">
      <c r="B99" s="155" t="s">
        <v>141</v>
      </c>
      <c r="C99" s="254" t="s">
        <v>311</v>
      </c>
      <c r="D99" s="355">
        <f>D100</f>
        <v>0</v>
      </c>
      <c r="E99" s="158">
        <f t="shared" si="25"/>
        <v>0</v>
      </c>
      <c r="F99" s="159">
        <f>F100</f>
        <v>0</v>
      </c>
      <c r="G99" s="160">
        <f>G100</f>
        <v>0</v>
      </c>
      <c r="H99" s="161">
        <f>H100</f>
        <v>0</v>
      </c>
      <c r="I99" s="158">
        <f t="shared" si="32"/>
        <v>0</v>
      </c>
      <c r="J99" s="159">
        <f t="shared" ref="J99:Q99" si="53">J100</f>
        <v>0</v>
      </c>
      <c r="K99" s="160">
        <f t="shared" si="53"/>
        <v>0</v>
      </c>
      <c r="L99" s="160">
        <f t="shared" si="53"/>
        <v>0</v>
      </c>
      <c r="M99" s="157">
        <f t="shared" si="53"/>
        <v>0</v>
      </c>
      <c r="N99" s="158">
        <f t="shared" si="41"/>
        <v>0</v>
      </c>
      <c r="O99" s="163">
        <f t="shared" si="53"/>
        <v>0</v>
      </c>
      <c r="P99" s="161">
        <f t="shared" si="53"/>
        <v>0</v>
      </c>
      <c r="Q99" s="158">
        <f t="shared" si="53"/>
        <v>0</v>
      </c>
      <c r="R99" s="342"/>
      <c r="S99" s="343"/>
    </row>
    <row r="100" spans="2:19" x14ac:dyDescent="0.25">
      <c r="B100" s="174" t="s">
        <v>408</v>
      </c>
      <c r="C100" s="175" t="s">
        <v>313</v>
      </c>
      <c r="D100" s="352"/>
      <c r="E100" s="217">
        <f>IFERROR($D$100*E152/100, 0)</f>
        <v>0</v>
      </c>
      <c r="F100" s="220">
        <f>IFERROR($D$100*F152/100, 0)</f>
        <v>0</v>
      </c>
      <c r="G100" s="221">
        <f>IFERROR($D$100*G152/100, 0)</f>
        <v>0</v>
      </c>
      <c r="H100" s="222">
        <f>IFERROR($D$100*H152/100, 0)</f>
        <v>0</v>
      </c>
      <c r="I100" s="217">
        <f t="shared" si="32"/>
        <v>0</v>
      </c>
      <c r="J100" s="220">
        <f t="shared" ref="J100:Q100" si="54">IFERROR($D$100*J152/100, 0)</f>
        <v>0</v>
      </c>
      <c r="K100" s="221">
        <f t="shared" si="54"/>
        <v>0</v>
      </c>
      <c r="L100" s="221">
        <f t="shared" si="54"/>
        <v>0</v>
      </c>
      <c r="M100" s="219">
        <f t="shared" si="54"/>
        <v>0</v>
      </c>
      <c r="N100" s="217">
        <f t="shared" si="41"/>
        <v>0</v>
      </c>
      <c r="O100" s="224">
        <f t="shared" ref="O100:P100" si="55">IFERROR($D$100*O152/100, 0)</f>
        <v>0</v>
      </c>
      <c r="P100" s="222">
        <f t="shared" si="55"/>
        <v>0</v>
      </c>
      <c r="Q100" s="217">
        <f t="shared" si="54"/>
        <v>0</v>
      </c>
      <c r="R100" s="353"/>
      <c r="S100" s="354"/>
    </row>
    <row r="101" spans="2:19" x14ac:dyDescent="0.25">
      <c r="B101" s="155" t="s">
        <v>409</v>
      </c>
      <c r="C101" s="254" t="s">
        <v>315</v>
      </c>
      <c r="D101" s="355">
        <f>SUM(D102:D106)</f>
        <v>0</v>
      </c>
      <c r="E101" s="158">
        <f>SUM(F101:H101)</f>
        <v>0</v>
      </c>
      <c r="F101" s="159">
        <f>SUM(F102:F106)</f>
        <v>0</v>
      </c>
      <c r="G101" s="160">
        <f>SUM(G102:G106)</f>
        <v>0</v>
      </c>
      <c r="H101" s="161">
        <f>SUM(H102:H106)</f>
        <v>0</v>
      </c>
      <c r="I101" s="158">
        <f t="shared" si="32"/>
        <v>0</v>
      </c>
      <c r="J101" s="159">
        <f t="shared" ref="J101:Q101" si="56">SUM(J102:J106)</f>
        <v>0</v>
      </c>
      <c r="K101" s="160">
        <f t="shared" si="56"/>
        <v>0</v>
      </c>
      <c r="L101" s="160">
        <f t="shared" si="56"/>
        <v>0</v>
      </c>
      <c r="M101" s="157">
        <f t="shared" si="56"/>
        <v>0</v>
      </c>
      <c r="N101" s="158">
        <f t="shared" si="41"/>
        <v>0</v>
      </c>
      <c r="O101" s="163">
        <f t="shared" ref="O101:P101" si="57">SUM(O102:O106)</f>
        <v>0</v>
      </c>
      <c r="P101" s="161">
        <f t="shared" si="57"/>
        <v>0</v>
      </c>
      <c r="Q101" s="158">
        <f t="shared" si="56"/>
        <v>0</v>
      </c>
      <c r="R101" s="342"/>
      <c r="S101" s="343"/>
    </row>
    <row r="102" spans="2:19" x14ac:dyDescent="0.25">
      <c r="B102" s="174" t="s">
        <v>410</v>
      </c>
      <c r="C102" s="175" t="s">
        <v>269</v>
      </c>
      <c r="D102" s="352"/>
      <c r="E102" s="217">
        <f>IFERROR($D$102*E154/100, 0)</f>
        <v>0</v>
      </c>
      <c r="F102" s="220">
        <f>IFERROR($D$102*F154/100, 0)</f>
        <v>0</v>
      </c>
      <c r="G102" s="221">
        <f>IFERROR($D$102*G154/100, 0)</f>
        <v>0</v>
      </c>
      <c r="H102" s="222">
        <f>IFERROR($D$102*H154/100, 0)</f>
        <v>0</v>
      </c>
      <c r="I102" s="217">
        <f t="shared" si="32"/>
        <v>0</v>
      </c>
      <c r="J102" s="220">
        <f t="shared" ref="J102:Q102" si="58">IFERROR($D$102*J154/100, 0)</f>
        <v>0</v>
      </c>
      <c r="K102" s="221">
        <f t="shared" si="58"/>
        <v>0</v>
      </c>
      <c r="L102" s="221">
        <f t="shared" si="58"/>
        <v>0</v>
      </c>
      <c r="M102" s="219">
        <f t="shared" si="58"/>
        <v>0</v>
      </c>
      <c r="N102" s="217">
        <f t="shared" si="41"/>
        <v>0</v>
      </c>
      <c r="O102" s="224">
        <f t="shared" ref="O102:P102" si="59">IFERROR($D$102*O154/100, 0)</f>
        <v>0</v>
      </c>
      <c r="P102" s="222">
        <f t="shared" si="59"/>
        <v>0</v>
      </c>
      <c r="Q102" s="217">
        <f t="shared" si="58"/>
        <v>0</v>
      </c>
      <c r="R102" s="353"/>
      <c r="S102" s="354"/>
    </row>
    <row r="103" spans="2:19" x14ac:dyDescent="0.25">
      <c r="B103" s="174" t="s">
        <v>411</v>
      </c>
      <c r="C103" s="175" t="s">
        <v>273</v>
      </c>
      <c r="D103" s="352"/>
      <c r="E103" s="217">
        <f>IFERROR($D$103*E155/100, 0)</f>
        <v>0</v>
      </c>
      <c r="F103" s="220">
        <f>IFERROR($D$103*F155/100, 0)</f>
        <v>0</v>
      </c>
      <c r="G103" s="221">
        <f>IFERROR($D$103*G155/100, 0)</f>
        <v>0</v>
      </c>
      <c r="H103" s="222">
        <f>IFERROR($D$103*H155/100, 0)</f>
        <v>0</v>
      </c>
      <c r="I103" s="217">
        <f t="shared" si="32"/>
        <v>0</v>
      </c>
      <c r="J103" s="220">
        <f t="shared" ref="J103:Q103" si="60">IFERROR($D$103*J155/100, 0)</f>
        <v>0</v>
      </c>
      <c r="K103" s="221">
        <f t="shared" si="60"/>
        <v>0</v>
      </c>
      <c r="L103" s="221">
        <f t="shared" si="60"/>
        <v>0</v>
      </c>
      <c r="M103" s="219">
        <f t="shared" si="60"/>
        <v>0</v>
      </c>
      <c r="N103" s="217">
        <f t="shared" ref="N103:N106" si="61">SUM(O103:P103)</f>
        <v>0</v>
      </c>
      <c r="O103" s="224">
        <f t="shared" ref="O103:P103" si="62">IFERROR($D$103*O155/100, 0)</f>
        <v>0</v>
      </c>
      <c r="P103" s="222">
        <f t="shared" si="62"/>
        <v>0</v>
      </c>
      <c r="Q103" s="217">
        <f t="shared" si="60"/>
        <v>0</v>
      </c>
      <c r="R103" s="353"/>
      <c r="S103" s="354"/>
    </row>
    <row r="104" spans="2:19" x14ac:dyDescent="0.25">
      <c r="B104" s="174" t="s">
        <v>412</v>
      </c>
      <c r="C104" s="264" t="s">
        <v>319</v>
      </c>
      <c r="D104" s="352"/>
      <c r="E104" s="217">
        <f>IFERROR($D$104*E156/100, 0)</f>
        <v>0</v>
      </c>
      <c r="F104" s="220">
        <f>IFERROR($D$104*F156/100, 0)</f>
        <v>0</v>
      </c>
      <c r="G104" s="221">
        <f>IFERROR($D$104*G156/100, 0)</f>
        <v>0</v>
      </c>
      <c r="H104" s="222">
        <f>IFERROR($D$104*H156/100, 0)</f>
        <v>0</v>
      </c>
      <c r="I104" s="217">
        <f t="shared" si="32"/>
        <v>0</v>
      </c>
      <c r="J104" s="220">
        <f t="shared" ref="J104:Q104" si="63">IFERROR($D$104*J156/100, 0)</f>
        <v>0</v>
      </c>
      <c r="K104" s="221">
        <f t="shared" si="63"/>
        <v>0</v>
      </c>
      <c r="L104" s="221">
        <f t="shared" si="63"/>
        <v>0</v>
      </c>
      <c r="M104" s="219">
        <f t="shared" si="63"/>
        <v>0</v>
      </c>
      <c r="N104" s="217">
        <f t="shared" si="61"/>
        <v>0</v>
      </c>
      <c r="O104" s="224">
        <f t="shared" ref="O104:P104" si="64">IFERROR($D$104*O156/100, 0)</f>
        <v>0</v>
      </c>
      <c r="P104" s="222">
        <f t="shared" si="64"/>
        <v>0</v>
      </c>
      <c r="Q104" s="217">
        <f t="shared" si="63"/>
        <v>0</v>
      </c>
      <c r="R104" s="353"/>
      <c r="S104" s="354"/>
    </row>
    <row r="105" spans="2:19" x14ac:dyDescent="0.25">
      <c r="B105" s="174" t="s">
        <v>413</v>
      </c>
      <c r="C105" s="265" t="s">
        <v>271</v>
      </c>
      <c r="D105" s="352"/>
      <c r="E105" s="217">
        <f>IFERROR($D$105*E157/100, 0)</f>
        <v>0</v>
      </c>
      <c r="F105" s="220">
        <f>IFERROR($D$105*F157/100, 0)</f>
        <v>0</v>
      </c>
      <c r="G105" s="221">
        <f>IFERROR($D$105*G157/100, 0)</f>
        <v>0</v>
      </c>
      <c r="H105" s="222">
        <f>IFERROR($D$105*H157/100, 0)</f>
        <v>0</v>
      </c>
      <c r="I105" s="217">
        <f t="shared" si="32"/>
        <v>0</v>
      </c>
      <c r="J105" s="220">
        <f t="shared" ref="J105:Q105" si="65">IFERROR($D$105*J157/100, 0)</f>
        <v>0</v>
      </c>
      <c r="K105" s="221">
        <f t="shared" si="65"/>
        <v>0</v>
      </c>
      <c r="L105" s="221">
        <f t="shared" si="65"/>
        <v>0</v>
      </c>
      <c r="M105" s="219">
        <f t="shared" si="65"/>
        <v>0</v>
      </c>
      <c r="N105" s="217">
        <f t="shared" si="61"/>
        <v>0</v>
      </c>
      <c r="O105" s="224">
        <f t="shared" ref="O105:P105" si="66">IFERROR($D$105*O157/100, 0)</f>
        <v>0</v>
      </c>
      <c r="P105" s="222">
        <f t="shared" si="66"/>
        <v>0</v>
      </c>
      <c r="Q105" s="217">
        <f t="shared" si="65"/>
        <v>0</v>
      </c>
      <c r="R105" s="353"/>
      <c r="S105" s="354"/>
    </row>
    <row r="106" spans="2:19" ht="32.25" customHeight="1" x14ac:dyDescent="0.25">
      <c r="B106" s="174" t="s">
        <v>414</v>
      </c>
      <c r="C106" s="265" t="s">
        <v>322</v>
      </c>
      <c r="D106" s="352"/>
      <c r="E106" s="217">
        <f>IFERROR($D$106*E158/100, 0)</f>
        <v>0</v>
      </c>
      <c r="F106" s="220">
        <f>IFERROR($D$106*F158/100, 0)</f>
        <v>0</v>
      </c>
      <c r="G106" s="221">
        <f>IFERROR($D$106*G158/100, 0)</f>
        <v>0</v>
      </c>
      <c r="H106" s="222">
        <f>IFERROR($D$106*H158/100, 0)</f>
        <v>0</v>
      </c>
      <c r="I106" s="217">
        <f t="shared" si="32"/>
        <v>0</v>
      </c>
      <c r="J106" s="220">
        <f t="shared" ref="J106:Q106" si="67">IFERROR($D$106*J158/100, 0)</f>
        <v>0</v>
      </c>
      <c r="K106" s="221">
        <f t="shared" si="67"/>
        <v>0</v>
      </c>
      <c r="L106" s="221">
        <f t="shared" si="67"/>
        <v>0</v>
      </c>
      <c r="M106" s="219">
        <f t="shared" si="67"/>
        <v>0</v>
      </c>
      <c r="N106" s="217">
        <f t="shared" si="61"/>
        <v>0</v>
      </c>
      <c r="O106" s="224">
        <f t="shared" ref="O106:P106" si="68">IFERROR($D$106*O158/100, 0)</f>
        <v>0</v>
      </c>
      <c r="P106" s="222">
        <f t="shared" si="68"/>
        <v>0</v>
      </c>
      <c r="Q106" s="217">
        <f t="shared" si="67"/>
        <v>0</v>
      </c>
      <c r="R106" s="353"/>
      <c r="S106" s="354"/>
    </row>
    <row r="107" spans="2:19" x14ac:dyDescent="0.25">
      <c r="B107" s="155" t="s">
        <v>415</v>
      </c>
      <c r="C107" s="254" t="s">
        <v>324</v>
      </c>
      <c r="D107" s="356"/>
      <c r="E107" s="158">
        <f>IFERROR($D$107*E159/100, 0)</f>
        <v>0</v>
      </c>
      <c r="F107" s="159">
        <f>IFERROR($D$107*F159/100, 0)</f>
        <v>0</v>
      </c>
      <c r="G107" s="160">
        <f>IFERROR($D$107*G159/100, 0)</f>
        <v>0</v>
      </c>
      <c r="H107" s="161">
        <f>IFERROR($D$107*H159/100, 0)</f>
        <v>0</v>
      </c>
      <c r="I107" s="158">
        <f t="shared" si="32"/>
        <v>0</v>
      </c>
      <c r="J107" s="159">
        <f t="shared" ref="J107:Q107" si="69">IFERROR($D$107*J159/100, 0)</f>
        <v>0</v>
      </c>
      <c r="K107" s="160">
        <f t="shared" si="69"/>
        <v>0</v>
      </c>
      <c r="L107" s="160">
        <f t="shared" si="69"/>
        <v>0</v>
      </c>
      <c r="M107" s="157">
        <f t="shared" si="69"/>
        <v>0</v>
      </c>
      <c r="N107" s="158">
        <f>SUM(O107:P107)</f>
        <v>0</v>
      </c>
      <c r="O107" s="163">
        <f t="shared" si="69"/>
        <v>0</v>
      </c>
      <c r="P107" s="161">
        <f t="shared" si="69"/>
        <v>0</v>
      </c>
      <c r="Q107" s="158">
        <f t="shared" si="69"/>
        <v>0</v>
      </c>
      <c r="R107" s="342"/>
      <c r="S107" s="343"/>
    </row>
    <row r="108" spans="2:19" x14ac:dyDescent="0.25">
      <c r="B108" s="155" t="s">
        <v>416</v>
      </c>
      <c r="C108" s="254" t="s">
        <v>326</v>
      </c>
      <c r="D108" s="355">
        <f>SUM(D109:D113)</f>
        <v>0</v>
      </c>
      <c r="E108" s="158">
        <f t="shared" ref="E108:E143" si="70">SUM(F108:H108)</f>
        <v>0</v>
      </c>
      <c r="F108" s="159">
        <f>SUM(F109:F113)</f>
        <v>0</v>
      </c>
      <c r="G108" s="160">
        <f>SUM(G109:G113)</f>
        <v>0</v>
      </c>
      <c r="H108" s="161">
        <f>SUM(H109:H113)</f>
        <v>0</v>
      </c>
      <c r="I108" s="158">
        <f t="shared" si="32"/>
        <v>0</v>
      </c>
      <c r="J108" s="159">
        <f t="shared" ref="J108:Q108" si="71">SUM(J109:J113)</f>
        <v>0</v>
      </c>
      <c r="K108" s="160">
        <f t="shared" si="71"/>
        <v>0</v>
      </c>
      <c r="L108" s="160">
        <f t="shared" si="71"/>
        <v>0</v>
      </c>
      <c r="M108" s="157">
        <f t="shared" si="71"/>
        <v>0</v>
      </c>
      <c r="N108" s="158">
        <f>SUM(O108:P108)</f>
        <v>0</v>
      </c>
      <c r="O108" s="163">
        <f t="shared" ref="O108:P108" si="72">SUM(O109:O113)</f>
        <v>0</v>
      </c>
      <c r="P108" s="161">
        <f t="shared" si="72"/>
        <v>0</v>
      </c>
      <c r="Q108" s="158">
        <f t="shared" si="71"/>
        <v>0</v>
      </c>
      <c r="R108" s="357"/>
      <c r="S108" s="343"/>
    </row>
    <row r="109" spans="2:19" x14ac:dyDescent="0.25">
      <c r="B109" s="273" t="s">
        <v>417</v>
      </c>
      <c r="C109" s="274" t="s">
        <v>328</v>
      </c>
      <c r="D109" s="352"/>
      <c r="E109" s="217">
        <f t="shared" si="70"/>
        <v>0</v>
      </c>
      <c r="F109" s="220">
        <f>IFERROR($D$109*F161/100, 0)</f>
        <v>0</v>
      </c>
      <c r="G109" s="221">
        <f>IFERROR($D$109*G161/100, 0)</f>
        <v>0</v>
      </c>
      <c r="H109" s="222">
        <f>IFERROR($D$109*H161/100, 0)</f>
        <v>0</v>
      </c>
      <c r="I109" s="217">
        <f t="shared" si="32"/>
        <v>0</v>
      </c>
      <c r="J109" s="220">
        <f t="shared" ref="J109:Q109" si="73">IFERROR($D$109*J161/100, 0)</f>
        <v>0</v>
      </c>
      <c r="K109" s="221">
        <f t="shared" si="73"/>
        <v>0</v>
      </c>
      <c r="L109" s="221">
        <f t="shared" si="73"/>
        <v>0</v>
      </c>
      <c r="M109" s="219">
        <f t="shared" si="73"/>
        <v>0</v>
      </c>
      <c r="N109" s="217">
        <f>SUM(O109:P109)</f>
        <v>0</v>
      </c>
      <c r="O109" s="224">
        <f t="shared" ref="O109:P109" si="74">IFERROR($D$109*O161/100, 0)</f>
        <v>0</v>
      </c>
      <c r="P109" s="222">
        <f t="shared" si="74"/>
        <v>0</v>
      </c>
      <c r="Q109" s="217">
        <f t="shared" si="73"/>
        <v>0</v>
      </c>
      <c r="R109" s="358"/>
      <c r="S109" s="354"/>
    </row>
    <row r="110" spans="2:19" x14ac:dyDescent="0.25">
      <c r="B110" s="273" t="s">
        <v>418</v>
      </c>
      <c r="C110" s="274" t="s">
        <v>330</v>
      </c>
      <c r="D110" s="352"/>
      <c r="E110" s="217">
        <f t="shared" si="70"/>
        <v>0</v>
      </c>
      <c r="F110" s="220">
        <f>IFERROR($D$110*F162/100, 0)</f>
        <v>0</v>
      </c>
      <c r="G110" s="221">
        <f>IFERROR($D$110*G162/100, 0)</f>
        <v>0</v>
      </c>
      <c r="H110" s="222">
        <f>IFERROR($D$110*H162/100, 0)</f>
        <v>0</v>
      </c>
      <c r="I110" s="217">
        <f t="shared" si="32"/>
        <v>0</v>
      </c>
      <c r="J110" s="220">
        <f t="shared" ref="J110:Q110" si="75">IFERROR($D$110*J162/100, 0)</f>
        <v>0</v>
      </c>
      <c r="K110" s="221">
        <f t="shared" si="75"/>
        <v>0</v>
      </c>
      <c r="L110" s="221">
        <f t="shared" si="75"/>
        <v>0</v>
      </c>
      <c r="M110" s="219">
        <f t="shared" si="75"/>
        <v>0</v>
      </c>
      <c r="N110" s="217">
        <f t="shared" ref="N110:N113" si="76">SUM(O110:P110)</f>
        <v>0</v>
      </c>
      <c r="O110" s="224">
        <f t="shared" ref="O110:P110" si="77">IFERROR($D$110*O162/100, 0)</f>
        <v>0</v>
      </c>
      <c r="P110" s="222">
        <f t="shared" si="77"/>
        <v>0</v>
      </c>
      <c r="Q110" s="217">
        <f t="shared" si="75"/>
        <v>0</v>
      </c>
      <c r="R110" s="358"/>
      <c r="S110" s="354"/>
    </row>
    <row r="111" spans="2:19" x14ac:dyDescent="0.25">
      <c r="B111" s="273" t="s">
        <v>419</v>
      </c>
      <c r="C111" s="274" t="s">
        <v>332</v>
      </c>
      <c r="D111" s="352"/>
      <c r="E111" s="217">
        <f t="shared" si="70"/>
        <v>0</v>
      </c>
      <c r="F111" s="220">
        <f>IFERROR($D$111*F163/100, 0)</f>
        <v>0</v>
      </c>
      <c r="G111" s="359">
        <f t="shared" ref="G111:Q111" si="78">IFERROR($D$111*G163/100, 0)</f>
        <v>0</v>
      </c>
      <c r="H111" s="222">
        <f t="shared" si="78"/>
        <v>0</v>
      </c>
      <c r="I111" s="220">
        <f t="shared" si="78"/>
        <v>0</v>
      </c>
      <c r="J111" s="220">
        <f t="shared" si="78"/>
        <v>0</v>
      </c>
      <c r="K111" s="359">
        <f t="shared" si="78"/>
        <v>0</v>
      </c>
      <c r="L111" s="222">
        <f t="shared" si="78"/>
        <v>0</v>
      </c>
      <c r="M111" s="220">
        <f t="shared" si="78"/>
        <v>0</v>
      </c>
      <c r="N111" s="220">
        <f t="shared" si="78"/>
        <v>0</v>
      </c>
      <c r="O111" s="219">
        <f t="shared" si="78"/>
        <v>0</v>
      </c>
      <c r="P111" s="222">
        <f t="shared" si="78"/>
        <v>0</v>
      </c>
      <c r="Q111" s="220">
        <f t="shared" si="78"/>
        <v>0</v>
      </c>
      <c r="R111" s="353"/>
      <c r="S111" s="354"/>
    </row>
    <row r="112" spans="2:19" x14ac:dyDescent="0.25">
      <c r="B112" s="273" t="s">
        <v>420</v>
      </c>
      <c r="C112" s="264" t="s">
        <v>334</v>
      </c>
      <c r="D112" s="360"/>
      <c r="E112" s="217">
        <f>SUM(F112:H112)</f>
        <v>0</v>
      </c>
      <c r="F112" s="219">
        <f>IFERROR($D$112*F164/100, 0)</f>
        <v>0</v>
      </c>
      <c r="G112" s="221">
        <f>IFERROR($D$112*G164/100, 0)</f>
        <v>0</v>
      </c>
      <c r="H112" s="224">
        <f>IFERROR($D$112*H164/100, 0)</f>
        <v>0</v>
      </c>
      <c r="I112" s="220">
        <f>SUM(J112:L112)</f>
        <v>0</v>
      </c>
      <c r="J112" s="219">
        <f>IFERROR($D$112*J164/100, 0)</f>
        <v>0</v>
      </c>
      <c r="K112" s="361">
        <f>IFERROR($D$112*K164/100, 0)</f>
        <v>0</v>
      </c>
      <c r="L112" s="222">
        <f>IFERROR($D$112*L164/100, 0)</f>
        <v>0</v>
      </c>
      <c r="M112" s="220">
        <f>IFERROR($D$112*M164/100, 0)</f>
        <v>0</v>
      </c>
      <c r="N112" s="220">
        <f>SUM(O112:P112)</f>
        <v>0</v>
      </c>
      <c r="O112" s="219">
        <f>IFERROR($D$112*O164/100, 0)</f>
        <v>0</v>
      </c>
      <c r="P112" s="222">
        <f>IFERROR($D$112*P164/100, 0)</f>
        <v>0</v>
      </c>
      <c r="Q112" s="220">
        <f>IFERROR($D$112*Q164/100, 0)</f>
        <v>0</v>
      </c>
      <c r="R112" s="353"/>
      <c r="S112" s="354"/>
    </row>
    <row r="113" spans="2:19" x14ac:dyDescent="0.25">
      <c r="B113" s="273" t="s">
        <v>421</v>
      </c>
      <c r="C113" s="264" t="s">
        <v>336</v>
      </c>
      <c r="D113" s="360"/>
      <c r="E113" s="227">
        <f t="shared" si="70"/>
        <v>0</v>
      </c>
      <c r="F113" s="228">
        <f>IFERROR($D$113*F165/100, 0)</f>
        <v>0</v>
      </c>
      <c r="G113" s="229">
        <f>IFERROR($D$113*G165/100, 0)</f>
        <v>0</v>
      </c>
      <c r="H113" s="230">
        <f>IFERROR($D$113*H165/100, 0)</f>
        <v>0</v>
      </c>
      <c r="I113" s="227">
        <f t="shared" si="32"/>
        <v>0</v>
      </c>
      <c r="J113" s="228">
        <f t="shared" ref="J113:Q113" si="79">IFERROR($D$113*J165/100, 0)</f>
        <v>0</v>
      </c>
      <c r="K113" s="229">
        <f t="shared" si="79"/>
        <v>0</v>
      </c>
      <c r="L113" s="229">
        <f t="shared" si="79"/>
        <v>0</v>
      </c>
      <c r="M113" s="226">
        <f t="shared" si="79"/>
        <v>0</v>
      </c>
      <c r="N113" s="217">
        <f t="shared" si="76"/>
        <v>0</v>
      </c>
      <c r="O113" s="232">
        <f t="shared" ref="O113:P113" si="80">IFERROR($D$113*O165/100, 0)</f>
        <v>0</v>
      </c>
      <c r="P113" s="230">
        <f t="shared" si="80"/>
        <v>0</v>
      </c>
      <c r="Q113" s="227">
        <f t="shared" si="79"/>
        <v>0</v>
      </c>
      <c r="R113" s="353"/>
      <c r="S113" s="354"/>
    </row>
    <row r="114" spans="2:19" x14ac:dyDescent="0.25">
      <c r="B114" s="155" t="s">
        <v>422</v>
      </c>
      <c r="C114" s="254" t="s">
        <v>338</v>
      </c>
      <c r="D114" s="355">
        <f>SUM(D115:D117)</f>
        <v>0</v>
      </c>
      <c r="E114" s="158">
        <f t="shared" si="70"/>
        <v>0</v>
      </c>
      <c r="F114" s="159">
        <f>SUM(F115:F117)</f>
        <v>0</v>
      </c>
      <c r="G114" s="160">
        <f>SUM(G115:G117)</f>
        <v>0</v>
      </c>
      <c r="H114" s="161">
        <f>SUM(H115:H117)</f>
        <v>0</v>
      </c>
      <c r="I114" s="158">
        <f t="shared" si="32"/>
        <v>0</v>
      </c>
      <c r="J114" s="159">
        <f t="shared" ref="J114:Q114" si="81">SUM(J115:J117)</f>
        <v>0</v>
      </c>
      <c r="K114" s="160">
        <f t="shared" si="81"/>
        <v>0</v>
      </c>
      <c r="L114" s="160">
        <f t="shared" si="81"/>
        <v>0</v>
      </c>
      <c r="M114" s="157">
        <f t="shared" si="81"/>
        <v>0</v>
      </c>
      <c r="N114" s="158">
        <f>SUM(O114:P114)</f>
        <v>0</v>
      </c>
      <c r="O114" s="163">
        <f t="shared" ref="O114:P114" si="82">SUM(O115:O117)</f>
        <v>0</v>
      </c>
      <c r="P114" s="161">
        <f t="shared" si="82"/>
        <v>0</v>
      </c>
      <c r="Q114" s="158">
        <f t="shared" si="81"/>
        <v>0</v>
      </c>
      <c r="R114" s="342"/>
      <c r="S114" s="343"/>
    </row>
    <row r="115" spans="2:19" x14ac:dyDescent="0.25">
      <c r="B115" s="273" t="s">
        <v>423</v>
      </c>
      <c r="C115" s="274" t="s">
        <v>344</v>
      </c>
      <c r="D115" s="352"/>
      <c r="E115" s="217">
        <f t="shared" si="70"/>
        <v>0</v>
      </c>
      <c r="F115" s="220">
        <f>IFERROR($D$115*F167/100, 0)</f>
        <v>0</v>
      </c>
      <c r="G115" s="221">
        <f>IFERROR($D$115*G167/100, 0)</f>
        <v>0</v>
      </c>
      <c r="H115" s="222">
        <f>IFERROR($D$115*H167/100, 0)</f>
        <v>0</v>
      </c>
      <c r="I115" s="217">
        <f t="shared" si="32"/>
        <v>0</v>
      </c>
      <c r="J115" s="220">
        <f t="shared" ref="J115:Q115" si="83">IFERROR($D$115*J167/100, 0)</f>
        <v>0</v>
      </c>
      <c r="K115" s="221">
        <f t="shared" si="83"/>
        <v>0</v>
      </c>
      <c r="L115" s="221">
        <f t="shared" si="83"/>
        <v>0</v>
      </c>
      <c r="M115" s="219">
        <f t="shared" si="83"/>
        <v>0</v>
      </c>
      <c r="N115" s="217">
        <f>SUM(O115:P115)</f>
        <v>0</v>
      </c>
      <c r="O115" s="224">
        <f t="shared" ref="O115:P115" si="84">IFERROR($D$115*O167/100, 0)</f>
        <v>0</v>
      </c>
      <c r="P115" s="222">
        <f t="shared" si="84"/>
        <v>0</v>
      </c>
      <c r="Q115" s="217">
        <f t="shared" si="83"/>
        <v>0</v>
      </c>
      <c r="R115" s="353"/>
      <c r="S115" s="354"/>
    </row>
    <row r="116" spans="2:19" x14ac:dyDescent="0.25">
      <c r="B116" s="276" t="s">
        <v>424</v>
      </c>
      <c r="C116" s="274" t="s">
        <v>346</v>
      </c>
      <c r="D116" s="360"/>
      <c r="E116" s="217">
        <f t="shared" si="70"/>
        <v>0</v>
      </c>
      <c r="F116" s="220">
        <f>IFERROR($D$116*F168/100, 0)</f>
        <v>0</v>
      </c>
      <c r="G116" s="221">
        <f>IFERROR($D$116*G168/100, 0)</f>
        <v>0</v>
      </c>
      <c r="H116" s="222">
        <f>IFERROR($D$116*H168/100, 0)</f>
        <v>0</v>
      </c>
      <c r="I116" s="217">
        <f t="shared" si="32"/>
        <v>0</v>
      </c>
      <c r="J116" s="220">
        <f t="shared" ref="J116:Q116" si="85">IFERROR($D$116*J168/100, 0)</f>
        <v>0</v>
      </c>
      <c r="K116" s="221">
        <f t="shared" si="85"/>
        <v>0</v>
      </c>
      <c r="L116" s="221">
        <f t="shared" si="85"/>
        <v>0</v>
      </c>
      <c r="M116" s="219">
        <f t="shared" si="85"/>
        <v>0</v>
      </c>
      <c r="N116" s="217">
        <f t="shared" ref="N116:N117" si="86">SUM(O116:P116)</f>
        <v>0</v>
      </c>
      <c r="O116" s="224">
        <f t="shared" ref="O116:P116" si="87">IFERROR($D$116*O168/100, 0)</f>
        <v>0</v>
      </c>
      <c r="P116" s="222">
        <f t="shared" si="87"/>
        <v>0</v>
      </c>
      <c r="Q116" s="217">
        <f t="shared" si="85"/>
        <v>0</v>
      </c>
      <c r="R116" s="353"/>
      <c r="S116" s="354"/>
    </row>
    <row r="117" spans="2:19" x14ac:dyDescent="0.25">
      <c r="B117" s="276" t="s">
        <v>425</v>
      </c>
      <c r="C117" s="264" t="s">
        <v>350</v>
      </c>
      <c r="D117" s="360"/>
      <c r="E117" s="227">
        <f t="shared" si="70"/>
        <v>0</v>
      </c>
      <c r="F117" s="228">
        <f>IFERROR($D$117*F169/100, 0)</f>
        <v>0</v>
      </c>
      <c r="G117" s="229">
        <f>IFERROR($D$117*G169/100, 0)</f>
        <v>0</v>
      </c>
      <c r="H117" s="230">
        <f>IFERROR($D$117*H169/100, 0)</f>
        <v>0</v>
      </c>
      <c r="I117" s="227">
        <f t="shared" si="32"/>
        <v>0</v>
      </c>
      <c r="J117" s="228">
        <f t="shared" ref="J117:Q117" si="88">IFERROR($D$117*J169/100, 0)</f>
        <v>0</v>
      </c>
      <c r="K117" s="229">
        <f t="shared" si="88"/>
        <v>0</v>
      </c>
      <c r="L117" s="229">
        <f t="shared" si="88"/>
        <v>0</v>
      </c>
      <c r="M117" s="226">
        <f t="shared" si="88"/>
        <v>0</v>
      </c>
      <c r="N117" s="217">
        <f t="shared" si="86"/>
        <v>0</v>
      </c>
      <c r="O117" s="232">
        <f t="shared" ref="O117:P117" si="89">IFERROR($D$117*O169/100, 0)</f>
        <v>0</v>
      </c>
      <c r="P117" s="230">
        <f t="shared" si="89"/>
        <v>0</v>
      </c>
      <c r="Q117" s="227">
        <f t="shared" si="88"/>
        <v>0</v>
      </c>
      <c r="R117" s="353"/>
      <c r="S117" s="354"/>
    </row>
    <row r="118" spans="2:19" x14ac:dyDescent="0.25">
      <c r="B118" s="155" t="s">
        <v>426</v>
      </c>
      <c r="C118" s="254" t="s">
        <v>352</v>
      </c>
      <c r="D118" s="355">
        <f>SUM(D119:D120)</f>
        <v>0</v>
      </c>
      <c r="E118" s="158">
        <f t="shared" si="70"/>
        <v>0</v>
      </c>
      <c r="F118" s="159">
        <f>F119+F120</f>
        <v>0</v>
      </c>
      <c r="G118" s="160">
        <f>G119+G120</f>
        <v>0</v>
      </c>
      <c r="H118" s="161">
        <f>H119+H120</f>
        <v>0</v>
      </c>
      <c r="I118" s="158">
        <f t="shared" si="32"/>
        <v>0</v>
      </c>
      <c r="J118" s="159">
        <f t="shared" ref="J118:Q118" si="90">J119+J120</f>
        <v>0</v>
      </c>
      <c r="K118" s="160">
        <f t="shared" si="90"/>
        <v>0</v>
      </c>
      <c r="L118" s="160">
        <f t="shared" si="90"/>
        <v>0</v>
      </c>
      <c r="M118" s="157">
        <f t="shared" si="90"/>
        <v>0</v>
      </c>
      <c r="N118" s="158">
        <f>SUM(O118:P118)</f>
        <v>0</v>
      </c>
      <c r="O118" s="163">
        <f t="shared" ref="O118:P118" si="91">O119+O120</f>
        <v>0</v>
      </c>
      <c r="P118" s="161">
        <f t="shared" si="91"/>
        <v>0</v>
      </c>
      <c r="Q118" s="158">
        <f t="shared" si="90"/>
        <v>0</v>
      </c>
      <c r="R118" s="342"/>
      <c r="S118" s="343"/>
    </row>
    <row r="119" spans="2:19" x14ac:dyDescent="0.25">
      <c r="B119" s="273" t="s">
        <v>427</v>
      </c>
      <c r="C119" s="274" t="s">
        <v>354</v>
      </c>
      <c r="D119" s="362"/>
      <c r="E119" s="217">
        <f t="shared" si="70"/>
        <v>0</v>
      </c>
      <c r="F119" s="220">
        <f>IFERROR($D$119*F171/100, 0)</f>
        <v>0</v>
      </c>
      <c r="G119" s="221">
        <f>IFERROR($D$119*G171/100, 0)</f>
        <v>0</v>
      </c>
      <c r="H119" s="222">
        <f>IFERROR($D$119*H171/100, 0)</f>
        <v>0</v>
      </c>
      <c r="I119" s="217">
        <f t="shared" si="32"/>
        <v>0</v>
      </c>
      <c r="J119" s="220">
        <f t="shared" ref="J119:Q119" si="92">IFERROR($D$119*J171/100, 0)</f>
        <v>0</v>
      </c>
      <c r="K119" s="221">
        <f t="shared" si="92"/>
        <v>0</v>
      </c>
      <c r="L119" s="221">
        <f t="shared" si="92"/>
        <v>0</v>
      </c>
      <c r="M119" s="219">
        <f t="shared" si="92"/>
        <v>0</v>
      </c>
      <c r="N119" s="217">
        <f>SUM(O119:P119)</f>
        <v>0</v>
      </c>
      <c r="O119" s="224">
        <f t="shared" ref="O119:P119" si="93">IFERROR($D$119*O171/100, 0)</f>
        <v>0</v>
      </c>
      <c r="P119" s="222">
        <f t="shared" si="93"/>
        <v>0</v>
      </c>
      <c r="Q119" s="217">
        <f t="shared" si="92"/>
        <v>0</v>
      </c>
      <c r="R119" s="353"/>
      <c r="S119" s="354"/>
    </row>
    <row r="120" spans="2:19" x14ac:dyDescent="0.25">
      <c r="B120" s="276" t="s">
        <v>428</v>
      </c>
      <c r="C120" s="264" t="s">
        <v>356</v>
      </c>
      <c r="D120" s="363"/>
      <c r="E120" s="227">
        <f t="shared" si="70"/>
        <v>0</v>
      </c>
      <c r="F120" s="228">
        <f>IFERROR($D$120*F172/100, 0)</f>
        <v>0</v>
      </c>
      <c r="G120" s="229">
        <f>IFERROR($D$120*G172/100, 0)</f>
        <v>0</v>
      </c>
      <c r="H120" s="230">
        <f>IFERROR($D$120*H172/100, 0)</f>
        <v>0</v>
      </c>
      <c r="I120" s="227">
        <f t="shared" si="32"/>
        <v>0</v>
      </c>
      <c r="J120" s="228">
        <f t="shared" ref="J120:Q120" si="94">IFERROR($D$120*J172/100, 0)</f>
        <v>0</v>
      </c>
      <c r="K120" s="229">
        <f t="shared" si="94"/>
        <v>0</v>
      </c>
      <c r="L120" s="229">
        <f t="shared" si="94"/>
        <v>0</v>
      </c>
      <c r="M120" s="226">
        <f t="shared" si="94"/>
        <v>0</v>
      </c>
      <c r="N120" s="217">
        <f>SUM(O120:P120)</f>
        <v>0</v>
      </c>
      <c r="O120" s="232">
        <f t="shared" ref="O120:P120" si="95">IFERROR($D$120*O172/100, 0)</f>
        <v>0</v>
      </c>
      <c r="P120" s="230">
        <f t="shared" si="95"/>
        <v>0</v>
      </c>
      <c r="Q120" s="227">
        <f t="shared" si="94"/>
        <v>0</v>
      </c>
      <c r="R120" s="353"/>
      <c r="S120" s="354"/>
    </row>
    <row r="121" spans="2:19" x14ac:dyDescent="0.25">
      <c r="B121" s="155" t="s">
        <v>429</v>
      </c>
      <c r="C121" s="254" t="s">
        <v>358</v>
      </c>
      <c r="D121" s="355">
        <f>SUM(D122:D135)</f>
        <v>0</v>
      </c>
      <c r="E121" s="158">
        <f t="shared" si="70"/>
        <v>0</v>
      </c>
      <c r="F121" s="159">
        <f>SUM(F122:F135)</f>
        <v>0</v>
      </c>
      <c r="G121" s="160">
        <f>SUM(G122:G135)</f>
        <v>0</v>
      </c>
      <c r="H121" s="161">
        <f>SUM(H122:H135)</f>
        <v>0</v>
      </c>
      <c r="I121" s="158">
        <f t="shared" si="32"/>
        <v>0</v>
      </c>
      <c r="J121" s="159">
        <f t="shared" ref="J121:Q121" si="96">SUM(J122:J135)</f>
        <v>0</v>
      </c>
      <c r="K121" s="160">
        <f t="shared" si="96"/>
        <v>0</v>
      </c>
      <c r="L121" s="160">
        <f t="shared" si="96"/>
        <v>0</v>
      </c>
      <c r="M121" s="157">
        <f t="shared" si="96"/>
        <v>0</v>
      </c>
      <c r="N121" s="158">
        <f>SUM(O121:P121)</f>
        <v>0</v>
      </c>
      <c r="O121" s="163">
        <f t="shared" ref="O121:P121" si="97">SUM(O122:O135)</f>
        <v>0</v>
      </c>
      <c r="P121" s="161">
        <f t="shared" si="97"/>
        <v>0</v>
      </c>
      <c r="Q121" s="158">
        <f t="shared" si="96"/>
        <v>0</v>
      </c>
      <c r="R121" s="342"/>
      <c r="S121" s="343"/>
    </row>
    <row r="122" spans="2:19" x14ac:dyDescent="0.25">
      <c r="B122" s="273" t="s">
        <v>430</v>
      </c>
      <c r="C122" s="274" t="s">
        <v>360</v>
      </c>
      <c r="D122" s="352"/>
      <c r="E122" s="217">
        <f t="shared" si="70"/>
        <v>0</v>
      </c>
      <c r="F122" s="220">
        <f>IFERROR($D$122*F174/100, 0)</f>
        <v>0</v>
      </c>
      <c r="G122" s="221">
        <f>IFERROR($D$122*G174/100, 0)</f>
        <v>0</v>
      </c>
      <c r="H122" s="222">
        <f>IFERROR($D$122*H174/100, 0)</f>
        <v>0</v>
      </c>
      <c r="I122" s="217">
        <f t="shared" si="32"/>
        <v>0</v>
      </c>
      <c r="J122" s="220">
        <f t="shared" ref="J122:Q122" si="98">IFERROR($D$122*J174/100, 0)</f>
        <v>0</v>
      </c>
      <c r="K122" s="221">
        <f t="shared" si="98"/>
        <v>0</v>
      </c>
      <c r="L122" s="221">
        <f t="shared" si="98"/>
        <v>0</v>
      </c>
      <c r="M122" s="219">
        <f t="shared" si="98"/>
        <v>0</v>
      </c>
      <c r="N122" s="217">
        <f>SUM(O122:P122)</f>
        <v>0</v>
      </c>
      <c r="O122" s="224">
        <f t="shared" ref="O122:P122" si="99">IFERROR($D$122*O174/100, 0)</f>
        <v>0</v>
      </c>
      <c r="P122" s="222">
        <f t="shared" si="99"/>
        <v>0</v>
      </c>
      <c r="Q122" s="217">
        <f t="shared" si="98"/>
        <v>0</v>
      </c>
      <c r="R122" s="353"/>
      <c r="S122" s="354"/>
    </row>
    <row r="123" spans="2:19" x14ac:dyDescent="0.25">
      <c r="B123" s="273" t="s">
        <v>431</v>
      </c>
      <c r="C123" s="274" t="s">
        <v>362</v>
      </c>
      <c r="D123" s="352"/>
      <c r="E123" s="217">
        <f t="shared" si="70"/>
        <v>0</v>
      </c>
      <c r="F123" s="220">
        <f>IFERROR($D$123*F175/100, 0)</f>
        <v>0</v>
      </c>
      <c r="G123" s="221">
        <f>IFERROR($D$123*G175/100, 0)</f>
        <v>0</v>
      </c>
      <c r="H123" s="222">
        <f>IFERROR($D$123*H175/100, 0)</f>
        <v>0</v>
      </c>
      <c r="I123" s="217">
        <f t="shared" si="32"/>
        <v>0</v>
      </c>
      <c r="J123" s="220">
        <f t="shared" ref="J123:Q123" si="100">IFERROR($D$123*J175/100, 0)</f>
        <v>0</v>
      </c>
      <c r="K123" s="221">
        <f t="shared" si="100"/>
        <v>0</v>
      </c>
      <c r="L123" s="221">
        <f t="shared" si="100"/>
        <v>0</v>
      </c>
      <c r="M123" s="219">
        <f t="shared" si="100"/>
        <v>0</v>
      </c>
      <c r="N123" s="217">
        <f t="shared" ref="N123:N135" si="101">SUM(O123:P123)</f>
        <v>0</v>
      </c>
      <c r="O123" s="224">
        <f t="shared" ref="O123:P123" si="102">IFERROR($D$123*O175/100, 0)</f>
        <v>0</v>
      </c>
      <c r="P123" s="222">
        <f t="shared" si="102"/>
        <v>0</v>
      </c>
      <c r="Q123" s="217">
        <f t="shared" si="100"/>
        <v>0</v>
      </c>
      <c r="R123" s="353"/>
      <c r="S123" s="354"/>
    </row>
    <row r="124" spans="2:19" x14ac:dyDescent="0.25">
      <c r="B124" s="273" t="s">
        <v>432</v>
      </c>
      <c r="C124" s="274" t="s">
        <v>364</v>
      </c>
      <c r="D124" s="352"/>
      <c r="E124" s="217">
        <f t="shared" si="70"/>
        <v>0</v>
      </c>
      <c r="F124" s="220">
        <f>IFERROR($D$124*F176/100, 0)</f>
        <v>0</v>
      </c>
      <c r="G124" s="221">
        <f>IFERROR($D$124*G176/100, 0)</f>
        <v>0</v>
      </c>
      <c r="H124" s="222">
        <f>IFERROR($D$124*H176/100, 0)</f>
        <v>0</v>
      </c>
      <c r="I124" s="217">
        <f t="shared" ref="I124:I143" si="103">SUM(J124:L124)</f>
        <v>0</v>
      </c>
      <c r="J124" s="220">
        <f t="shared" ref="J124:Q124" si="104">IFERROR($D$124*J176/100, 0)</f>
        <v>0</v>
      </c>
      <c r="K124" s="221">
        <f t="shared" si="104"/>
        <v>0</v>
      </c>
      <c r="L124" s="221">
        <f t="shared" si="104"/>
        <v>0</v>
      </c>
      <c r="M124" s="219">
        <f t="shared" si="104"/>
        <v>0</v>
      </c>
      <c r="N124" s="217">
        <f t="shared" si="101"/>
        <v>0</v>
      </c>
      <c r="O124" s="224">
        <f t="shared" ref="O124:P124" si="105">IFERROR($D$124*O176/100, 0)</f>
        <v>0</v>
      </c>
      <c r="P124" s="222">
        <f t="shared" si="105"/>
        <v>0</v>
      </c>
      <c r="Q124" s="217">
        <f t="shared" si="104"/>
        <v>0</v>
      </c>
      <c r="R124" s="353"/>
      <c r="S124" s="354"/>
    </row>
    <row r="125" spans="2:19" x14ac:dyDescent="0.25">
      <c r="B125" s="273" t="s">
        <v>433</v>
      </c>
      <c r="C125" s="274" t="s">
        <v>366</v>
      </c>
      <c r="D125" s="352"/>
      <c r="E125" s="217">
        <f t="shared" si="70"/>
        <v>0</v>
      </c>
      <c r="F125" s="220">
        <f>IFERROR($D$125*F177/100, 0)</f>
        <v>0</v>
      </c>
      <c r="G125" s="221">
        <f>IFERROR($D$125*G177/100, 0)</f>
        <v>0</v>
      </c>
      <c r="H125" s="222">
        <f>IFERROR($D$125*H177/100, 0)</f>
        <v>0</v>
      </c>
      <c r="I125" s="217">
        <f t="shared" si="103"/>
        <v>0</v>
      </c>
      <c r="J125" s="220">
        <f t="shared" ref="J125:Q125" si="106">IFERROR($D$125*J177/100, 0)</f>
        <v>0</v>
      </c>
      <c r="K125" s="221">
        <f t="shared" si="106"/>
        <v>0</v>
      </c>
      <c r="L125" s="221">
        <f t="shared" si="106"/>
        <v>0</v>
      </c>
      <c r="M125" s="219">
        <f t="shared" si="106"/>
        <v>0</v>
      </c>
      <c r="N125" s="217">
        <f t="shared" si="101"/>
        <v>0</v>
      </c>
      <c r="O125" s="224">
        <f t="shared" ref="O125:P125" si="107">IFERROR($D$125*O177/100, 0)</f>
        <v>0</v>
      </c>
      <c r="P125" s="222">
        <f t="shared" si="107"/>
        <v>0</v>
      </c>
      <c r="Q125" s="217">
        <f t="shared" si="106"/>
        <v>0</v>
      </c>
      <c r="R125" s="353"/>
      <c r="S125" s="354"/>
    </row>
    <row r="126" spans="2:19" x14ac:dyDescent="0.25">
      <c r="B126" s="273" t="s">
        <v>434</v>
      </c>
      <c r="C126" s="274" t="s">
        <v>368</v>
      </c>
      <c r="D126" s="352"/>
      <c r="E126" s="217">
        <f t="shared" si="70"/>
        <v>0</v>
      </c>
      <c r="F126" s="220">
        <f>IFERROR($D$126*F178/100, 0)</f>
        <v>0</v>
      </c>
      <c r="G126" s="221">
        <f>IFERROR($D$126*G178/100, 0)</f>
        <v>0</v>
      </c>
      <c r="H126" s="222">
        <f>IFERROR($D$126*H178/100, 0)</f>
        <v>0</v>
      </c>
      <c r="I126" s="217">
        <f t="shared" si="103"/>
        <v>0</v>
      </c>
      <c r="J126" s="220">
        <f t="shared" ref="J126:Q126" si="108">IFERROR($D$126*J178/100, 0)</f>
        <v>0</v>
      </c>
      <c r="K126" s="221">
        <f t="shared" si="108"/>
        <v>0</v>
      </c>
      <c r="L126" s="221">
        <f t="shared" si="108"/>
        <v>0</v>
      </c>
      <c r="M126" s="219">
        <f t="shared" si="108"/>
        <v>0</v>
      </c>
      <c r="N126" s="217">
        <f t="shared" si="101"/>
        <v>0</v>
      </c>
      <c r="O126" s="224">
        <f t="shared" ref="O126:P126" si="109">IFERROR($D$126*O178/100, 0)</f>
        <v>0</v>
      </c>
      <c r="P126" s="222">
        <f t="shared" si="109"/>
        <v>0</v>
      </c>
      <c r="Q126" s="217">
        <f t="shared" si="108"/>
        <v>0</v>
      </c>
      <c r="R126" s="353"/>
      <c r="S126" s="354"/>
    </row>
    <row r="127" spans="2:19" x14ac:dyDescent="0.25">
      <c r="B127" s="273" t="s">
        <v>435</v>
      </c>
      <c r="C127" s="274" t="s">
        <v>370</v>
      </c>
      <c r="D127" s="362"/>
      <c r="E127" s="217">
        <f t="shared" si="70"/>
        <v>0</v>
      </c>
      <c r="F127" s="220">
        <f>IFERROR($D$127*F179/100, 0)</f>
        <v>0</v>
      </c>
      <c r="G127" s="221">
        <f>IFERROR($D$127*G179/100, 0)</f>
        <v>0</v>
      </c>
      <c r="H127" s="222">
        <f>IFERROR($D$127*H179/100, 0)</f>
        <v>0</v>
      </c>
      <c r="I127" s="217">
        <f t="shared" si="103"/>
        <v>0</v>
      </c>
      <c r="J127" s="220">
        <f t="shared" ref="J127:Q127" si="110">IFERROR($D$127*J179/100, 0)</f>
        <v>0</v>
      </c>
      <c r="K127" s="221">
        <f t="shared" si="110"/>
        <v>0</v>
      </c>
      <c r="L127" s="221">
        <f t="shared" si="110"/>
        <v>0</v>
      </c>
      <c r="M127" s="219">
        <f t="shared" si="110"/>
        <v>0</v>
      </c>
      <c r="N127" s="217">
        <f t="shared" si="101"/>
        <v>0</v>
      </c>
      <c r="O127" s="224">
        <f t="shared" ref="O127:P127" si="111">IFERROR($D$127*O179/100, 0)</f>
        <v>0</v>
      </c>
      <c r="P127" s="222">
        <f t="shared" si="111"/>
        <v>0</v>
      </c>
      <c r="Q127" s="217">
        <f t="shared" si="110"/>
        <v>0</v>
      </c>
      <c r="R127" s="353"/>
      <c r="S127" s="354"/>
    </row>
    <row r="128" spans="2:19" x14ac:dyDescent="0.25">
      <c r="B128" s="273" t="s">
        <v>436</v>
      </c>
      <c r="C128" s="274" t="s">
        <v>372</v>
      </c>
      <c r="D128" s="352"/>
      <c r="E128" s="217">
        <f t="shared" si="70"/>
        <v>0</v>
      </c>
      <c r="F128" s="220">
        <f>IFERROR($D$128*F180/100, 0)</f>
        <v>0</v>
      </c>
      <c r="G128" s="221">
        <f>IFERROR($D$128*G180/100, 0)</f>
        <v>0</v>
      </c>
      <c r="H128" s="222">
        <f>IFERROR($D$128*H180/100, 0)</f>
        <v>0</v>
      </c>
      <c r="I128" s="217">
        <f t="shared" si="103"/>
        <v>0</v>
      </c>
      <c r="J128" s="220">
        <f t="shared" ref="J128:Q128" si="112">IFERROR($D$128*J180/100, 0)</f>
        <v>0</v>
      </c>
      <c r="K128" s="221">
        <f t="shared" si="112"/>
        <v>0</v>
      </c>
      <c r="L128" s="221">
        <f t="shared" si="112"/>
        <v>0</v>
      </c>
      <c r="M128" s="219">
        <f t="shared" si="112"/>
        <v>0</v>
      </c>
      <c r="N128" s="217">
        <f t="shared" si="101"/>
        <v>0</v>
      </c>
      <c r="O128" s="224">
        <f t="shared" ref="O128:P128" si="113">IFERROR($D$128*O180/100, 0)</f>
        <v>0</v>
      </c>
      <c r="P128" s="222">
        <f t="shared" si="113"/>
        <v>0</v>
      </c>
      <c r="Q128" s="217">
        <f t="shared" si="112"/>
        <v>0</v>
      </c>
      <c r="R128" s="353"/>
      <c r="S128" s="354"/>
    </row>
    <row r="129" spans="2:19" x14ac:dyDescent="0.25">
      <c r="B129" s="273" t="s">
        <v>437</v>
      </c>
      <c r="C129" s="274" t="s">
        <v>374</v>
      </c>
      <c r="D129" s="352"/>
      <c r="E129" s="217">
        <f t="shared" si="70"/>
        <v>0</v>
      </c>
      <c r="F129" s="220">
        <f>IFERROR($D$129*F181/100, 0)</f>
        <v>0</v>
      </c>
      <c r="G129" s="221">
        <f>IFERROR($D$129*G181/100, 0)</f>
        <v>0</v>
      </c>
      <c r="H129" s="222">
        <f>IFERROR($D$129*H181/100, 0)</f>
        <v>0</v>
      </c>
      <c r="I129" s="217">
        <f t="shared" si="103"/>
        <v>0</v>
      </c>
      <c r="J129" s="220">
        <f t="shared" ref="J129:Q129" si="114">IFERROR($D$129*J181/100, 0)</f>
        <v>0</v>
      </c>
      <c r="K129" s="221">
        <f t="shared" si="114"/>
        <v>0</v>
      </c>
      <c r="L129" s="221">
        <f t="shared" si="114"/>
        <v>0</v>
      </c>
      <c r="M129" s="219">
        <f t="shared" si="114"/>
        <v>0</v>
      </c>
      <c r="N129" s="217">
        <f t="shared" si="101"/>
        <v>0</v>
      </c>
      <c r="O129" s="224">
        <f t="shared" ref="O129:P129" si="115">IFERROR($D$129*O181/100, 0)</f>
        <v>0</v>
      </c>
      <c r="P129" s="222">
        <f t="shared" si="115"/>
        <v>0</v>
      </c>
      <c r="Q129" s="217">
        <f t="shared" si="114"/>
        <v>0</v>
      </c>
      <c r="R129" s="353"/>
      <c r="S129" s="354"/>
    </row>
    <row r="130" spans="2:19" x14ac:dyDescent="0.25">
      <c r="B130" s="273" t="s">
        <v>438</v>
      </c>
      <c r="C130" s="274" t="s">
        <v>376</v>
      </c>
      <c r="D130" s="352"/>
      <c r="E130" s="217">
        <f t="shared" si="70"/>
        <v>0</v>
      </c>
      <c r="F130" s="220">
        <f>IFERROR($D$130*F182/100, 0)</f>
        <v>0</v>
      </c>
      <c r="G130" s="221">
        <f>IFERROR($D$130*G182/100, 0)</f>
        <v>0</v>
      </c>
      <c r="H130" s="222">
        <f>IFERROR($D$130*H182/100, 0)</f>
        <v>0</v>
      </c>
      <c r="I130" s="217">
        <f t="shared" si="103"/>
        <v>0</v>
      </c>
      <c r="J130" s="220">
        <f t="shared" ref="J130:Q130" si="116">IFERROR($D$130*J182/100, 0)</f>
        <v>0</v>
      </c>
      <c r="K130" s="221">
        <f t="shared" si="116"/>
        <v>0</v>
      </c>
      <c r="L130" s="221">
        <f t="shared" si="116"/>
        <v>0</v>
      </c>
      <c r="M130" s="219">
        <f t="shared" si="116"/>
        <v>0</v>
      </c>
      <c r="N130" s="217">
        <f t="shared" si="101"/>
        <v>0</v>
      </c>
      <c r="O130" s="224">
        <f t="shared" ref="O130:P130" si="117">IFERROR($D$130*O182/100, 0)</f>
        <v>0</v>
      </c>
      <c r="P130" s="222">
        <f t="shared" si="117"/>
        <v>0</v>
      </c>
      <c r="Q130" s="217">
        <f t="shared" si="116"/>
        <v>0</v>
      </c>
      <c r="R130" s="353"/>
      <c r="S130" s="354"/>
    </row>
    <row r="131" spans="2:19" x14ac:dyDescent="0.25">
      <c r="B131" s="273" t="s">
        <v>439</v>
      </c>
      <c r="C131" s="274" t="s">
        <v>378</v>
      </c>
      <c r="D131" s="352"/>
      <c r="E131" s="217">
        <f t="shared" si="70"/>
        <v>0</v>
      </c>
      <c r="F131" s="220">
        <f>IFERROR($D$131*F183/100, 0)</f>
        <v>0</v>
      </c>
      <c r="G131" s="221">
        <f>IFERROR($D$131*G183/100, 0)</f>
        <v>0</v>
      </c>
      <c r="H131" s="222">
        <f>IFERROR($D$131*H183/100, 0)</f>
        <v>0</v>
      </c>
      <c r="I131" s="217">
        <f t="shared" si="103"/>
        <v>0</v>
      </c>
      <c r="J131" s="220">
        <f t="shared" ref="J131:Q131" si="118">IFERROR($D$131*J183/100, 0)</f>
        <v>0</v>
      </c>
      <c r="K131" s="221">
        <f t="shared" si="118"/>
        <v>0</v>
      </c>
      <c r="L131" s="221">
        <f t="shared" si="118"/>
        <v>0</v>
      </c>
      <c r="M131" s="219">
        <f t="shared" si="118"/>
        <v>0</v>
      </c>
      <c r="N131" s="217">
        <f t="shared" si="101"/>
        <v>0</v>
      </c>
      <c r="O131" s="224">
        <f t="shared" ref="O131:P131" si="119">IFERROR($D$131*O183/100, 0)</f>
        <v>0</v>
      </c>
      <c r="P131" s="222">
        <f t="shared" si="119"/>
        <v>0</v>
      </c>
      <c r="Q131" s="217">
        <f t="shared" si="118"/>
        <v>0</v>
      </c>
      <c r="R131" s="353"/>
      <c r="S131" s="354"/>
    </row>
    <row r="132" spans="2:19" x14ac:dyDescent="0.25">
      <c r="B132" s="273" t="s">
        <v>440</v>
      </c>
      <c r="C132" s="274" t="s">
        <v>380</v>
      </c>
      <c r="D132" s="352"/>
      <c r="E132" s="217">
        <f t="shared" si="70"/>
        <v>0</v>
      </c>
      <c r="F132" s="220">
        <f>IFERROR($D$132*F184/100, 0)</f>
        <v>0</v>
      </c>
      <c r="G132" s="221">
        <f>IFERROR($D$132*G184/100, 0)</f>
        <v>0</v>
      </c>
      <c r="H132" s="222">
        <f>IFERROR($D$132*H184/100, 0)</f>
        <v>0</v>
      </c>
      <c r="I132" s="217">
        <f t="shared" si="103"/>
        <v>0</v>
      </c>
      <c r="J132" s="220">
        <f t="shared" ref="J132:Q132" si="120">IFERROR($D$132*J184/100, 0)</f>
        <v>0</v>
      </c>
      <c r="K132" s="221">
        <f t="shared" si="120"/>
        <v>0</v>
      </c>
      <c r="L132" s="221">
        <f t="shared" si="120"/>
        <v>0</v>
      </c>
      <c r="M132" s="219">
        <f t="shared" si="120"/>
        <v>0</v>
      </c>
      <c r="N132" s="217">
        <f t="shared" si="101"/>
        <v>0</v>
      </c>
      <c r="O132" s="224">
        <f t="shared" ref="O132:P132" si="121">IFERROR($D$132*O184/100, 0)</f>
        <v>0</v>
      </c>
      <c r="P132" s="222">
        <f t="shared" si="121"/>
        <v>0</v>
      </c>
      <c r="Q132" s="217">
        <f t="shared" si="120"/>
        <v>0</v>
      </c>
      <c r="R132" s="353"/>
      <c r="S132" s="354"/>
    </row>
    <row r="133" spans="2:19" x14ac:dyDescent="0.25">
      <c r="B133" s="273" t="s">
        <v>441</v>
      </c>
      <c r="C133" s="274" t="s">
        <v>382</v>
      </c>
      <c r="D133" s="352"/>
      <c r="E133" s="217">
        <f t="shared" si="70"/>
        <v>0</v>
      </c>
      <c r="F133" s="220">
        <f>IFERROR($D$133*F185/100, 0)</f>
        <v>0</v>
      </c>
      <c r="G133" s="221">
        <f>IFERROR($D$133*G185/100, 0)</f>
        <v>0</v>
      </c>
      <c r="H133" s="222">
        <f>IFERROR($D$133*H185/100, 0)</f>
        <v>0</v>
      </c>
      <c r="I133" s="217">
        <f t="shared" si="103"/>
        <v>0</v>
      </c>
      <c r="J133" s="220">
        <f t="shared" ref="J133:Q133" si="122">IFERROR($D$133*J185/100, 0)</f>
        <v>0</v>
      </c>
      <c r="K133" s="221">
        <f t="shared" si="122"/>
        <v>0</v>
      </c>
      <c r="L133" s="221">
        <f t="shared" si="122"/>
        <v>0</v>
      </c>
      <c r="M133" s="219">
        <f t="shared" si="122"/>
        <v>0</v>
      </c>
      <c r="N133" s="217">
        <f t="shared" si="101"/>
        <v>0</v>
      </c>
      <c r="O133" s="224">
        <f t="shared" ref="O133:P133" si="123">IFERROR($D$133*O185/100, 0)</f>
        <v>0</v>
      </c>
      <c r="P133" s="222">
        <f t="shared" si="123"/>
        <v>0</v>
      </c>
      <c r="Q133" s="217">
        <f t="shared" si="122"/>
        <v>0</v>
      </c>
      <c r="R133" s="353"/>
      <c r="S133" s="354"/>
    </row>
    <row r="134" spans="2:19" x14ac:dyDescent="0.25">
      <c r="B134" s="273" t="s">
        <v>442</v>
      </c>
      <c r="C134" s="274" t="s">
        <v>384</v>
      </c>
      <c r="D134" s="352"/>
      <c r="E134" s="217">
        <f t="shared" si="70"/>
        <v>0</v>
      </c>
      <c r="F134" s="220">
        <f>IFERROR($D$134*F186/100, 0)</f>
        <v>0</v>
      </c>
      <c r="G134" s="221">
        <f>IFERROR($D$134*G186/100, 0)</f>
        <v>0</v>
      </c>
      <c r="H134" s="222">
        <f>IFERROR($D$134*H186/100, 0)</f>
        <v>0</v>
      </c>
      <c r="I134" s="217">
        <f t="shared" si="103"/>
        <v>0</v>
      </c>
      <c r="J134" s="220">
        <f t="shared" ref="J134:Q134" si="124">IFERROR($D$134*J186/100, 0)</f>
        <v>0</v>
      </c>
      <c r="K134" s="221">
        <f t="shared" si="124"/>
        <v>0</v>
      </c>
      <c r="L134" s="221">
        <f t="shared" si="124"/>
        <v>0</v>
      </c>
      <c r="M134" s="219">
        <f t="shared" si="124"/>
        <v>0</v>
      </c>
      <c r="N134" s="217">
        <f t="shared" si="101"/>
        <v>0</v>
      </c>
      <c r="O134" s="224">
        <f t="shared" ref="O134:P134" si="125">IFERROR($D$134*O186/100, 0)</f>
        <v>0</v>
      </c>
      <c r="P134" s="222">
        <f t="shared" si="125"/>
        <v>0</v>
      </c>
      <c r="Q134" s="217">
        <f t="shared" si="124"/>
        <v>0</v>
      </c>
      <c r="R134" s="353"/>
      <c r="S134" s="354"/>
    </row>
    <row r="135" spans="2:19" x14ac:dyDescent="0.25">
      <c r="B135" s="298" t="s">
        <v>443</v>
      </c>
      <c r="C135" s="299" t="s">
        <v>386</v>
      </c>
      <c r="D135" s="364"/>
      <c r="E135" s="365">
        <f t="shared" si="70"/>
        <v>0</v>
      </c>
      <c r="F135" s="366">
        <f>IFERROR($D$135*F187/100, 0)</f>
        <v>0</v>
      </c>
      <c r="G135" s="367">
        <f>IFERROR($D$135*G187/100, 0)</f>
        <v>0</v>
      </c>
      <c r="H135" s="368">
        <f>IFERROR($D$135*H187/100, 0)</f>
        <v>0</v>
      </c>
      <c r="I135" s="365">
        <f t="shared" si="103"/>
        <v>0</v>
      </c>
      <c r="J135" s="366">
        <f t="shared" ref="J135:Q135" si="126">IFERROR($D$135*J187/100, 0)</f>
        <v>0</v>
      </c>
      <c r="K135" s="367">
        <f t="shared" si="126"/>
        <v>0</v>
      </c>
      <c r="L135" s="367">
        <f t="shared" si="126"/>
        <v>0</v>
      </c>
      <c r="M135" s="369">
        <f t="shared" si="126"/>
        <v>0</v>
      </c>
      <c r="N135" s="365">
        <f t="shared" si="101"/>
        <v>0</v>
      </c>
      <c r="O135" s="370">
        <f t="shared" ref="O135:P135" si="127">IFERROR($D$135*O187/100, 0)</f>
        <v>0</v>
      </c>
      <c r="P135" s="368">
        <f t="shared" si="127"/>
        <v>0</v>
      </c>
      <c r="Q135" s="365">
        <f t="shared" si="126"/>
        <v>0</v>
      </c>
      <c r="R135" s="353"/>
      <c r="S135" s="354"/>
    </row>
    <row r="136" spans="2:19" x14ac:dyDescent="0.25">
      <c r="B136" s="309" t="s">
        <v>444</v>
      </c>
      <c r="C136" s="310" t="s">
        <v>388</v>
      </c>
      <c r="D136" s="371"/>
      <c r="E136" s="312">
        <f t="shared" si="70"/>
        <v>0</v>
      </c>
      <c r="F136" s="372">
        <f>IFERROR($D$136*F188/100, 0)</f>
        <v>0</v>
      </c>
      <c r="G136" s="373">
        <f>IFERROR($D$136*G188/100, 0)</f>
        <v>0</v>
      </c>
      <c r="H136" s="374">
        <f>IFERROR($D$136*H188/100, 0)</f>
        <v>0</v>
      </c>
      <c r="I136" s="312">
        <f t="shared" si="103"/>
        <v>0</v>
      </c>
      <c r="J136" s="372">
        <f t="shared" ref="J136:Q136" si="128">IFERROR($D$136*J188/100, 0)</f>
        <v>0</v>
      </c>
      <c r="K136" s="373">
        <f t="shared" si="128"/>
        <v>0</v>
      </c>
      <c r="L136" s="373">
        <f t="shared" si="128"/>
        <v>0</v>
      </c>
      <c r="M136" s="311">
        <f t="shared" si="128"/>
        <v>0</v>
      </c>
      <c r="N136" s="312">
        <f>SUM(O136:P136)</f>
        <v>0</v>
      </c>
      <c r="O136" s="375">
        <f t="shared" si="128"/>
        <v>0</v>
      </c>
      <c r="P136" s="374">
        <f t="shared" si="128"/>
        <v>0</v>
      </c>
      <c r="Q136" s="312">
        <f t="shared" si="128"/>
        <v>0</v>
      </c>
      <c r="R136" s="342"/>
      <c r="S136" s="343"/>
    </row>
    <row r="137" spans="2:19" x14ac:dyDescent="0.25">
      <c r="B137" s="155" t="s">
        <v>445</v>
      </c>
      <c r="C137" s="215" t="s">
        <v>390</v>
      </c>
      <c r="D137" s="355">
        <f>SUM(D138:D143)</f>
        <v>0</v>
      </c>
      <c r="E137" s="158">
        <f t="shared" si="70"/>
        <v>0</v>
      </c>
      <c r="F137" s="159">
        <f>SUM(F138:F143)</f>
        <v>0</v>
      </c>
      <c r="G137" s="160">
        <f>SUM(G138:G143)</f>
        <v>0</v>
      </c>
      <c r="H137" s="161">
        <f>SUM(H138:H143)</f>
        <v>0</v>
      </c>
      <c r="I137" s="158">
        <f t="shared" si="103"/>
        <v>0</v>
      </c>
      <c r="J137" s="159">
        <f t="shared" ref="J137:Q137" si="129">SUM(J138:J143)</f>
        <v>0</v>
      </c>
      <c r="K137" s="160">
        <f t="shared" si="129"/>
        <v>0</v>
      </c>
      <c r="L137" s="160">
        <f t="shared" si="129"/>
        <v>0</v>
      </c>
      <c r="M137" s="157">
        <f t="shared" si="129"/>
        <v>0</v>
      </c>
      <c r="N137" s="158">
        <f>SUM(O137:P137)</f>
        <v>0</v>
      </c>
      <c r="O137" s="163">
        <f t="shared" ref="O137:P137" si="130">SUM(O138:O143)</f>
        <v>0</v>
      </c>
      <c r="P137" s="161">
        <f t="shared" si="130"/>
        <v>0</v>
      </c>
      <c r="Q137" s="158">
        <f t="shared" si="129"/>
        <v>0</v>
      </c>
      <c r="R137" s="342"/>
      <c r="S137" s="343"/>
    </row>
    <row r="138" spans="2:19" x14ac:dyDescent="0.25">
      <c r="B138" s="174" t="s">
        <v>446</v>
      </c>
      <c r="C138" s="376" t="s">
        <v>392</v>
      </c>
      <c r="D138" s="377"/>
      <c r="E138" s="324">
        <f t="shared" si="70"/>
        <v>0</v>
      </c>
      <c r="F138" s="378">
        <f>IFERROR($D$138*F189/100, 0)</f>
        <v>0</v>
      </c>
      <c r="G138" s="379">
        <f>IFERROR($D$138*G189/100, 0)</f>
        <v>0</v>
      </c>
      <c r="H138" s="380">
        <f>IFERROR($D$138*H189/100, 0)</f>
        <v>0</v>
      </c>
      <c r="I138" s="324">
        <f t="shared" si="103"/>
        <v>0</v>
      </c>
      <c r="J138" s="378">
        <f t="shared" ref="J138:Q138" si="131">IFERROR($D$138*J189/100, 0)</f>
        <v>0</v>
      </c>
      <c r="K138" s="379">
        <f t="shared" si="131"/>
        <v>0</v>
      </c>
      <c r="L138" s="379">
        <f t="shared" si="131"/>
        <v>0</v>
      </c>
      <c r="M138" s="323">
        <f t="shared" si="131"/>
        <v>0</v>
      </c>
      <c r="N138" s="324">
        <f>SUM(O138:P138)</f>
        <v>0</v>
      </c>
      <c r="O138" s="381">
        <f t="shared" ref="O138:P138" si="132">IFERROR($D$138*O189/100, 0)</f>
        <v>0</v>
      </c>
      <c r="P138" s="380">
        <f t="shared" si="132"/>
        <v>0</v>
      </c>
      <c r="Q138" s="324">
        <f t="shared" si="131"/>
        <v>0</v>
      </c>
      <c r="R138" s="353"/>
      <c r="S138" s="354"/>
    </row>
    <row r="139" spans="2:19" x14ac:dyDescent="0.25">
      <c r="B139" s="174" t="s">
        <v>447</v>
      </c>
      <c r="C139" s="376" t="s">
        <v>448</v>
      </c>
      <c r="D139" s="377"/>
      <c r="E139" s="324">
        <f t="shared" si="70"/>
        <v>0</v>
      </c>
      <c r="F139" s="378">
        <f>IFERROR($D$139*F189/100, 0)</f>
        <v>0</v>
      </c>
      <c r="G139" s="379">
        <f>IFERROR($D$139*G189/100, 0)</f>
        <v>0</v>
      </c>
      <c r="H139" s="380">
        <f>IFERROR($D$139*H189/100, 0)</f>
        <v>0</v>
      </c>
      <c r="I139" s="324">
        <f t="shared" si="103"/>
        <v>0</v>
      </c>
      <c r="J139" s="378">
        <f t="shared" ref="J139:Q139" si="133">IFERROR($D$139*J189/100, 0)</f>
        <v>0</v>
      </c>
      <c r="K139" s="379">
        <f t="shared" si="133"/>
        <v>0</v>
      </c>
      <c r="L139" s="379">
        <f t="shared" si="133"/>
        <v>0</v>
      </c>
      <c r="M139" s="323">
        <f t="shared" si="133"/>
        <v>0</v>
      </c>
      <c r="N139" s="324">
        <f t="shared" ref="N139:N143" si="134">SUM(O139:P139)</f>
        <v>0</v>
      </c>
      <c r="O139" s="381">
        <f t="shared" ref="O139:P139" si="135">IFERROR($D$139*O189/100, 0)</f>
        <v>0</v>
      </c>
      <c r="P139" s="380">
        <f t="shared" si="135"/>
        <v>0</v>
      </c>
      <c r="Q139" s="324">
        <f t="shared" si="133"/>
        <v>0</v>
      </c>
      <c r="R139" s="353"/>
      <c r="S139" s="354"/>
    </row>
    <row r="140" spans="2:19" x14ac:dyDescent="0.25">
      <c r="B140" s="273" t="s">
        <v>449</v>
      </c>
      <c r="C140" s="274" t="s">
        <v>396</v>
      </c>
      <c r="D140" s="352"/>
      <c r="E140" s="217">
        <f t="shared" si="70"/>
        <v>0</v>
      </c>
      <c r="F140" s="220">
        <f>IFERROR($D$140*F189/100, 0)</f>
        <v>0</v>
      </c>
      <c r="G140" s="221">
        <f>IFERROR($D$140*G189/100, 0)</f>
        <v>0</v>
      </c>
      <c r="H140" s="222">
        <f>IFERROR($D$140*H189/100, 0)</f>
        <v>0</v>
      </c>
      <c r="I140" s="217">
        <f t="shared" si="103"/>
        <v>0</v>
      </c>
      <c r="J140" s="220">
        <f t="shared" ref="J140:Q140" si="136">IFERROR($D$140*J189/100, 0)</f>
        <v>0</v>
      </c>
      <c r="K140" s="221">
        <f t="shared" si="136"/>
        <v>0</v>
      </c>
      <c r="L140" s="221">
        <f t="shared" si="136"/>
        <v>0</v>
      </c>
      <c r="M140" s="219">
        <f t="shared" si="136"/>
        <v>0</v>
      </c>
      <c r="N140" s="324">
        <f t="shared" si="134"/>
        <v>0</v>
      </c>
      <c r="O140" s="224">
        <f t="shared" ref="O140:P140" si="137">IFERROR($D$140*O189/100, 0)</f>
        <v>0</v>
      </c>
      <c r="P140" s="222">
        <f t="shared" si="137"/>
        <v>0</v>
      </c>
      <c r="Q140" s="217">
        <f t="shared" si="136"/>
        <v>0</v>
      </c>
      <c r="R140" s="353"/>
      <c r="S140" s="354"/>
    </row>
    <row r="141" spans="2:19" x14ac:dyDescent="0.25">
      <c r="B141" s="276" t="s">
        <v>450</v>
      </c>
      <c r="C141" s="264" t="s">
        <v>451</v>
      </c>
      <c r="D141" s="360"/>
      <c r="E141" s="227">
        <f t="shared" si="70"/>
        <v>0</v>
      </c>
      <c r="F141" s="228">
        <f>IFERROR($D$141*F189/100, 0)</f>
        <v>0</v>
      </c>
      <c r="G141" s="229">
        <f>IFERROR($D$141*G189/100, 0)</f>
        <v>0</v>
      </c>
      <c r="H141" s="230">
        <f>IFERROR($D$141*H189/100, 0)</f>
        <v>0</v>
      </c>
      <c r="I141" s="227">
        <f t="shared" si="103"/>
        <v>0</v>
      </c>
      <c r="J141" s="228">
        <f t="shared" ref="J141:Q141" si="138">IFERROR($D$141*J189/100, 0)</f>
        <v>0</v>
      </c>
      <c r="K141" s="229">
        <f t="shared" si="138"/>
        <v>0</v>
      </c>
      <c r="L141" s="229">
        <f t="shared" si="138"/>
        <v>0</v>
      </c>
      <c r="M141" s="226">
        <f t="shared" si="138"/>
        <v>0</v>
      </c>
      <c r="N141" s="324">
        <f t="shared" si="134"/>
        <v>0</v>
      </c>
      <c r="O141" s="232">
        <f t="shared" ref="O141:P141" si="139">IFERROR($D$141*O189/100, 0)</f>
        <v>0</v>
      </c>
      <c r="P141" s="230">
        <f t="shared" si="139"/>
        <v>0</v>
      </c>
      <c r="Q141" s="227">
        <f t="shared" si="138"/>
        <v>0</v>
      </c>
      <c r="R141" s="353"/>
      <c r="S141" s="354"/>
    </row>
    <row r="142" spans="2:19" x14ac:dyDescent="0.25">
      <c r="B142" s="276" t="s">
        <v>452</v>
      </c>
      <c r="C142" s="382" t="s">
        <v>400</v>
      </c>
      <c r="D142" s="360"/>
      <c r="E142" s="227">
        <f t="shared" si="70"/>
        <v>0</v>
      </c>
      <c r="F142" s="228">
        <f>IFERROR($D$142*F189/100, 0)</f>
        <v>0</v>
      </c>
      <c r="G142" s="229">
        <f>IFERROR($D$142*G189/100, 0)</f>
        <v>0</v>
      </c>
      <c r="H142" s="230">
        <f>IFERROR($D$142*H189/100, 0)</f>
        <v>0</v>
      </c>
      <c r="I142" s="227">
        <f t="shared" si="103"/>
        <v>0</v>
      </c>
      <c r="J142" s="228">
        <f t="shared" ref="J142:Q142" si="140">IFERROR($D$142*J189/100, 0)</f>
        <v>0</v>
      </c>
      <c r="K142" s="229">
        <f t="shared" si="140"/>
        <v>0</v>
      </c>
      <c r="L142" s="229">
        <f t="shared" si="140"/>
        <v>0</v>
      </c>
      <c r="M142" s="226">
        <f t="shared" si="140"/>
        <v>0</v>
      </c>
      <c r="N142" s="324">
        <f t="shared" si="134"/>
        <v>0</v>
      </c>
      <c r="O142" s="232">
        <f t="shared" ref="O142:P142" si="141">IFERROR($D$142*O189/100, 0)</f>
        <v>0</v>
      </c>
      <c r="P142" s="230">
        <f t="shared" si="141"/>
        <v>0</v>
      </c>
      <c r="Q142" s="227">
        <f t="shared" si="140"/>
        <v>0</v>
      </c>
      <c r="R142" s="353"/>
      <c r="S142" s="354"/>
    </row>
    <row r="143" spans="2:19" x14ac:dyDescent="0.25">
      <c r="B143" s="276" t="s">
        <v>453</v>
      </c>
      <c r="C143" s="382" t="s">
        <v>404</v>
      </c>
      <c r="D143" s="360"/>
      <c r="E143" s="227">
        <f t="shared" si="70"/>
        <v>0</v>
      </c>
      <c r="F143" s="228">
        <f>IFERROR($D$143*F189/100, 0)</f>
        <v>0</v>
      </c>
      <c r="G143" s="229">
        <f>IFERROR($D$143*G189/100, 0)</f>
        <v>0</v>
      </c>
      <c r="H143" s="230">
        <f>IFERROR($D$143*H189/100, 0)</f>
        <v>0</v>
      </c>
      <c r="I143" s="227">
        <f t="shared" si="103"/>
        <v>0</v>
      </c>
      <c r="J143" s="228">
        <f t="shared" ref="J143:Q143" si="142">IFERROR($D$143*J189/100, 0)</f>
        <v>0</v>
      </c>
      <c r="K143" s="229">
        <f t="shared" si="142"/>
        <v>0</v>
      </c>
      <c r="L143" s="229">
        <f t="shared" si="142"/>
        <v>0</v>
      </c>
      <c r="M143" s="226">
        <f t="shared" si="142"/>
        <v>0</v>
      </c>
      <c r="N143" s="324">
        <f t="shared" si="134"/>
        <v>0</v>
      </c>
      <c r="O143" s="232">
        <f t="shared" ref="O143:P143" si="143">IFERROR($D$143*O189/100, 0)</f>
        <v>0</v>
      </c>
      <c r="P143" s="230">
        <f t="shared" si="143"/>
        <v>0</v>
      </c>
      <c r="Q143" s="227">
        <f t="shared" si="142"/>
        <v>0</v>
      </c>
      <c r="R143" s="353"/>
      <c r="S143" s="354"/>
    </row>
    <row r="144" spans="2:19" ht="119.25" customHeight="1" x14ac:dyDescent="0.25">
      <c r="B144" s="127" t="s">
        <v>143</v>
      </c>
      <c r="C144" s="128" t="s">
        <v>454</v>
      </c>
      <c r="D144" s="383" t="s">
        <v>245</v>
      </c>
      <c r="E144" s="384" t="s">
        <v>246</v>
      </c>
      <c r="F144" s="385" t="s">
        <v>247</v>
      </c>
      <c r="G144" s="386" t="s">
        <v>248</v>
      </c>
      <c r="H144" s="387" t="s">
        <v>249</v>
      </c>
      <c r="I144" s="388" t="s">
        <v>250</v>
      </c>
      <c r="J144" s="385" t="s">
        <v>251</v>
      </c>
      <c r="K144" s="386" t="s">
        <v>252</v>
      </c>
      <c r="L144" s="389" t="s">
        <v>253</v>
      </c>
      <c r="M144" s="384" t="s">
        <v>254</v>
      </c>
      <c r="N144" s="388" t="s">
        <v>255</v>
      </c>
      <c r="O144" s="390" t="s">
        <v>256</v>
      </c>
      <c r="P144" s="391" t="s">
        <v>257</v>
      </c>
      <c r="Q144" s="392" t="s">
        <v>258</v>
      </c>
    </row>
    <row r="145" spans="2:17" x14ac:dyDescent="0.25">
      <c r="B145" s="393" t="s">
        <v>145</v>
      </c>
      <c r="C145" s="394" t="s">
        <v>455</v>
      </c>
      <c r="D145" s="395"/>
      <c r="E145" s="396"/>
      <c r="F145" s="397"/>
      <c r="G145" s="397"/>
      <c r="H145" s="397"/>
      <c r="I145" s="396"/>
      <c r="J145" s="397"/>
      <c r="K145" s="397"/>
      <c r="L145" s="398"/>
      <c r="M145" s="396"/>
      <c r="N145" s="399"/>
      <c r="O145" s="400"/>
      <c r="P145" s="401"/>
      <c r="Q145" s="402"/>
    </row>
    <row r="146" spans="2:17" ht="25.5" x14ac:dyDescent="0.25">
      <c r="B146" s="393">
        <v>1</v>
      </c>
      <c r="C146" s="394" t="s">
        <v>263</v>
      </c>
      <c r="D146" s="403">
        <f>E146+I146+M146+N146+Q146</f>
        <v>0</v>
      </c>
      <c r="E146" s="404">
        <f>SUM(F146:H146)</f>
        <v>0</v>
      </c>
      <c r="F146" s="405"/>
      <c r="G146" s="405"/>
      <c r="H146" s="405"/>
      <c r="I146" s="404">
        <f>SUM(J146:L146)</f>
        <v>0</v>
      </c>
      <c r="J146" s="405"/>
      <c r="K146" s="405"/>
      <c r="L146" s="406"/>
      <c r="M146" s="407"/>
      <c r="N146" s="408">
        <f>SUM(O146:P146)</f>
        <v>0</v>
      </c>
      <c r="O146" s="409"/>
      <c r="P146" s="410"/>
      <c r="Q146" s="411"/>
    </row>
    <row r="147" spans="2:17" x14ac:dyDescent="0.25">
      <c r="B147" s="412">
        <v>2</v>
      </c>
      <c r="C147" s="175" t="s">
        <v>298</v>
      </c>
      <c r="D147" s="413">
        <f>E147+I147+M147+N147+Q147</f>
        <v>0</v>
      </c>
      <c r="E147" s="414">
        <f>SUM(F147:H147)</f>
        <v>0</v>
      </c>
      <c r="F147" s="415"/>
      <c r="G147" s="415"/>
      <c r="H147" s="415"/>
      <c r="I147" s="414">
        <f>SUM(J147:L147)</f>
        <v>0</v>
      </c>
      <c r="J147" s="415"/>
      <c r="K147" s="415"/>
      <c r="L147" s="416"/>
      <c r="M147" s="417"/>
      <c r="N147" s="408">
        <f>SUM(O147:P147)</f>
        <v>0</v>
      </c>
      <c r="O147" s="418"/>
      <c r="P147" s="419"/>
      <c r="Q147" s="420"/>
    </row>
    <row r="148" spans="2:17" x14ac:dyDescent="0.25">
      <c r="B148" s="421" t="s">
        <v>147</v>
      </c>
      <c r="C148" s="422" t="s">
        <v>456</v>
      </c>
      <c r="D148" s="395"/>
      <c r="E148" s="396"/>
      <c r="F148" s="397"/>
      <c r="G148" s="397"/>
      <c r="H148" s="397"/>
      <c r="I148" s="396"/>
      <c r="J148" s="397"/>
      <c r="K148" s="397"/>
      <c r="L148" s="398"/>
      <c r="M148" s="396"/>
      <c r="N148" s="402"/>
      <c r="O148" s="400"/>
      <c r="P148" s="401"/>
      <c r="Q148" s="402"/>
    </row>
    <row r="149" spans="2:17" ht="28.5" customHeight="1" x14ac:dyDescent="0.25">
      <c r="B149" s="423">
        <v>1</v>
      </c>
      <c r="C149" s="424" t="s">
        <v>307</v>
      </c>
      <c r="D149" s="403">
        <f>E149+I149+M149+N149+Q149</f>
        <v>0</v>
      </c>
      <c r="E149" s="404">
        <f>SUM(F149:H149)</f>
        <v>0</v>
      </c>
      <c r="F149" s="405"/>
      <c r="G149" s="405"/>
      <c r="H149" s="405"/>
      <c r="I149" s="404">
        <f>SUM(J149:L149)</f>
        <v>0</v>
      </c>
      <c r="J149" s="405"/>
      <c r="K149" s="405"/>
      <c r="L149" s="406"/>
      <c r="M149" s="407"/>
      <c r="N149" s="408">
        <f>SUM(O149:P149)</f>
        <v>0</v>
      </c>
      <c r="O149" s="425"/>
      <c r="P149" s="426"/>
      <c r="Q149" s="411"/>
    </row>
    <row r="150" spans="2:17" x14ac:dyDescent="0.25">
      <c r="B150" s="427">
        <v>2</v>
      </c>
      <c r="C150" s="428" t="s">
        <v>309</v>
      </c>
      <c r="D150" s="413">
        <f>E150+I150+M150+N150+Q150</f>
        <v>0</v>
      </c>
      <c r="E150" s="414">
        <f>SUM(F150:H150)</f>
        <v>0</v>
      </c>
      <c r="F150" s="415"/>
      <c r="G150" s="415"/>
      <c r="H150" s="415"/>
      <c r="I150" s="414">
        <f>SUM(J150:L150)</f>
        <v>0</v>
      </c>
      <c r="J150" s="415"/>
      <c r="K150" s="415"/>
      <c r="L150" s="416"/>
      <c r="M150" s="417"/>
      <c r="N150" s="408">
        <f>SUM(O150:P150)</f>
        <v>0</v>
      </c>
      <c r="O150" s="429"/>
      <c r="P150" s="430"/>
      <c r="Q150" s="420"/>
    </row>
    <row r="151" spans="2:17" x14ac:dyDescent="0.25">
      <c r="B151" s="421" t="s">
        <v>149</v>
      </c>
      <c r="C151" s="422" t="s">
        <v>457</v>
      </c>
      <c r="D151" s="395"/>
      <c r="E151" s="396"/>
      <c r="F151" s="397"/>
      <c r="G151" s="397"/>
      <c r="H151" s="397"/>
      <c r="I151" s="396"/>
      <c r="J151" s="397"/>
      <c r="K151" s="397"/>
      <c r="L151" s="398"/>
      <c r="M151" s="396"/>
      <c r="N151" s="402"/>
      <c r="O151" s="400"/>
      <c r="P151" s="401"/>
      <c r="Q151" s="402"/>
    </row>
    <row r="152" spans="2:17" x14ac:dyDescent="0.25">
      <c r="B152" s="427">
        <v>1</v>
      </c>
      <c r="C152" s="428" t="s">
        <v>313</v>
      </c>
      <c r="D152" s="413">
        <f>E152+I152+M152+N152+Q152</f>
        <v>0</v>
      </c>
      <c r="E152" s="414">
        <f>SUM(F152:H152)</f>
        <v>0</v>
      </c>
      <c r="F152" s="415"/>
      <c r="G152" s="415"/>
      <c r="H152" s="415"/>
      <c r="I152" s="414">
        <f>SUM(J152:L152)</f>
        <v>0</v>
      </c>
      <c r="J152" s="415"/>
      <c r="K152" s="415"/>
      <c r="L152" s="416"/>
      <c r="M152" s="417"/>
      <c r="N152" s="431">
        <f>SUM(O152:P152)</f>
        <v>0</v>
      </c>
      <c r="O152" s="418"/>
      <c r="P152" s="419"/>
      <c r="Q152" s="420"/>
    </row>
    <row r="153" spans="2:17" x14ac:dyDescent="0.25">
      <c r="B153" s="421" t="s">
        <v>458</v>
      </c>
      <c r="C153" s="422" t="s">
        <v>459</v>
      </c>
      <c r="D153" s="395"/>
      <c r="E153" s="396"/>
      <c r="F153" s="397"/>
      <c r="G153" s="397"/>
      <c r="H153" s="397"/>
      <c r="I153" s="396"/>
      <c r="J153" s="397"/>
      <c r="K153" s="397"/>
      <c r="L153" s="398"/>
      <c r="M153" s="396"/>
      <c r="N153" s="402"/>
      <c r="O153" s="400"/>
      <c r="P153" s="401"/>
      <c r="Q153" s="402"/>
    </row>
    <row r="154" spans="2:17" x14ac:dyDescent="0.25">
      <c r="B154" s="423">
        <v>1</v>
      </c>
      <c r="C154" s="424" t="s">
        <v>269</v>
      </c>
      <c r="D154" s="403">
        <f t="shared" ref="D154:D159" si="144">E154+I154+M154+N154+Q154</f>
        <v>0</v>
      </c>
      <c r="E154" s="404">
        <f t="shared" ref="E154:E159" si="145">SUM(F154:H154)</f>
        <v>0</v>
      </c>
      <c r="F154" s="405"/>
      <c r="G154" s="405"/>
      <c r="H154" s="405"/>
      <c r="I154" s="404">
        <f t="shared" ref="I154:I159" si="146">SUM(J154:L154)</f>
        <v>0</v>
      </c>
      <c r="J154" s="405"/>
      <c r="K154" s="405"/>
      <c r="L154" s="406"/>
      <c r="M154" s="407"/>
      <c r="N154" s="408">
        <f>SUM(O154:P154)</f>
        <v>0</v>
      </c>
      <c r="O154" s="425"/>
      <c r="P154" s="426"/>
      <c r="Q154" s="411"/>
    </row>
    <row r="155" spans="2:17" x14ac:dyDescent="0.25">
      <c r="B155" s="423">
        <v>2</v>
      </c>
      <c r="C155" s="424" t="s">
        <v>273</v>
      </c>
      <c r="D155" s="403">
        <f t="shared" si="144"/>
        <v>0</v>
      </c>
      <c r="E155" s="404">
        <f t="shared" si="145"/>
        <v>0</v>
      </c>
      <c r="F155" s="405"/>
      <c r="G155" s="405"/>
      <c r="H155" s="405"/>
      <c r="I155" s="404">
        <f t="shared" si="146"/>
        <v>0</v>
      </c>
      <c r="J155" s="405"/>
      <c r="K155" s="405"/>
      <c r="L155" s="406"/>
      <c r="M155" s="407"/>
      <c r="N155" s="408">
        <f t="shared" ref="N155:N158" si="147">SUM(O155:P155)</f>
        <v>0</v>
      </c>
      <c r="O155" s="425"/>
      <c r="P155" s="426"/>
      <c r="Q155" s="411"/>
    </row>
    <row r="156" spans="2:17" x14ac:dyDescent="0.25">
      <c r="B156" s="423">
        <v>3</v>
      </c>
      <c r="C156" s="424" t="s">
        <v>460</v>
      </c>
      <c r="D156" s="403">
        <f t="shared" si="144"/>
        <v>0</v>
      </c>
      <c r="E156" s="404">
        <f t="shared" si="145"/>
        <v>0</v>
      </c>
      <c r="F156" s="405"/>
      <c r="G156" s="405"/>
      <c r="H156" s="405"/>
      <c r="I156" s="404">
        <f t="shared" si="146"/>
        <v>0</v>
      </c>
      <c r="J156" s="405"/>
      <c r="K156" s="405"/>
      <c r="L156" s="406"/>
      <c r="M156" s="407"/>
      <c r="N156" s="408">
        <f t="shared" si="147"/>
        <v>0</v>
      </c>
      <c r="O156" s="425"/>
      <c r="P156" s="426"/>
      <c r="Q156" s="411"/>
    </row>
    <row r="157" spans="2:17" x14ac:dyDescent="0.25">
      <c r="B157" s="423">
        <v>4</v>
      </c>
      <c r="C157" s="424" t="s">
        <v>461</v>
      </c>
      <c r="D157" s="403">
        <f t="shared" si="144"/>
        <v>0</v>
      </c>
      <c r="E157" s="404">
        <f t="shared" si="145"/>
        <v>0</v>
      </c>
      <c r="F157" s="405"/>
      <c r="G157" s="405"/>
      <c r="H157" s="405"/>
      <c r="I157" s="404">
        <f t="shared" si="146"/>
        <v>0</v>
      </c>
      <c r="J157" s="405"/>
      <c r="K157" s="405"/>
      <c r="L157" s="406"/>
      <c r="M157" s="407"/>
      <c r="N157" s="408">
        <f t="shared" si="147"/>
        <v>0</v>
      </c>
      <c r="O157" s="425"/>
      <c r="P157" s="426"/>
      <c r="Q157" s="411"/>
    </row>
    <row r="158" spans="2:17" ht="30" customHeight="1" x14ac:dyDescent="0.25">
      <c r="B158" s="427">
        <v>5</v>
      </c>
      <c r="C158" s="428" t="s">
        <v>322</v>
      </c>
      <c r="D158" s="413">
        <f t="shared" si="144"/>
        <v>0</v>
      </c>
      <c r="E158" s="414">
        <f t="shared" si="145"/>
        <v>0</v>
      </c>
      <c r="F158" s="415"/>
      <c r="G158" s="415"/>
      <c r="H158" s="415"/>
      <c r="I158" s="414">
        <f t="shared" si="146"/>
        <v>0</v>
      </c>
      <c r="J158" s="415"/>
      <c r="K158" s="415"/>
      <c r="L158" s="416"/>
      <c r="M158" s="417"/>
      <c r="N158" s="408">
        <f t="shared" si="147"/>
        <v>0</v>
      </c>
      <c r="O158" s="429"/>
      <c r="P158" s="430"/>
      <c r="Q158" s="420"/>
    </row>
    <row r="159" spans="2:17" x14ac:dyDescent="0.25">
      <c r="B159" s="432" t="s">
        <v>462</v>
      </c>
      <c r="C159" s="433" t="s">
        <v>324</v>
      </c>
      <c r="D159" s="434">
        <f t="shared" si="144"/>
        <v>0</v>
      </c>
      <c r="E159" s="435">
        <f t="shared" si="145"/>
        <v>0</v>
      </c>
      <c r="F159" s="436"/>
      <c r="G159" s="436"/>
      <c r="H159" s="436"/>
      <c r="I159" s="435">
        <f t="shared" si="146"/>
        <v>0</v>
      </c>
      <c r="J159" s="436"/>
      <c r="K159" s="436"/>
      <c r="L159" s="437"/>
      <c r="M159" s="438"/>
      <c r="N159" s="435">
        <f>SUM(O159:P159)</f>
        <v>0</v>
      </c>
      <c r="O159" s="439"/>
      <c r="P159" s="440"/>
      <c r="Q159" s="441"/>
    </row>
    <row r="160" spans="2:17" x14ac:dyDescent="0.25">
      <c r="B160" s="421" t="s">
        <v>463</v>
      </c>
      <c r="C160" s="422" t="s">
        <v>464</v>
      </c>
      <c r="D160" s="395"/>
      <c r="E160" s="396"/>
      <c r="F160" s="397"/>
      <c r="G160" s="397"/>
      <c r="H160" s="397"/>
      <c r="I160" s="396"/>
      <c r="J160" s="397"/>
      <c r="K160" s="397"/>
      <c r="L160" s="398"/>
      <c r="M160" s="396"/>
      <c r="N160" s="402"/>
      <c r="O160" s="400"/>
      <c r="P160" s="401"/>
      <c r="Q160" s="402"/>
    </row>
    <row r="161" spans="2:18" x14ac:dyDescent="0.25">
      <c r="B161" s="423">
        <v>1</v>
      </c>
      <c r="C161" s="424" t="s">
        <v>277</v>
      </c>
      <c r="D161" s="403">
        <f>E161+I161+M161+N161+Q161</f>
        <v>0</v>
      </c>
      <c r="E161" s="404">
        <f>SUM(F161:H161)</f>
        <v>0</v>
      </c>
      <c r="F161" s="405"/>
      <c r="G161" s="405"/>
      <c r="H161" s="405"/>
      <c r="I161" s="404">
        <f>SUM(J161:L161)</f>
        <v>0</v>
      </c>
      <c r="J161" s="405"/>
      <c r="K161" s="405"/>
      <c r="L161" s="406"/>
      <c r="M161" s="407"/>
      <c r="N161" s="404">
        <f>SUM(O161:P161)</f>
        <v>0</v>
      </c>
      <c r="O161" s="409"/>
      <c r="P161" s="410"/>
      <c r="Q161" s="411"/>
    </row>
    <row r="162" spans="2:18" x14ac:dyDescent="0.25">
      <c r="B162" s="423">
        <v>2</v>
      </c>
      <c r="C162" s="442" t="s">
        <v>330</v>
      </c>
      <c r="D162" s="403">
        <f>E162+I162+M162+N162+Q162</f>
        <v>0</v>
      </c>
      <c r="E162" s="404">
        <f>SUM(F162:H162)</f>
        <v>0</v>
      </c>
      <c r="F162" s="405"/>
      <c r="G162" s="405"/>
      <c r="H162" s="405"/>
      <c r="I162" s="404">
        <f>SUM(J162:L162)</f>
        <v>0</v>
      </c>
      <c r="J162" s="405"/>
      <c r="K162" s="405"/>
      <c r="L162" s="406"/>
      <c r="M162" s="407"/>
      <c r="N162" s="404">
        <f t="shared" ref="N162:N165" si="148">SUM(O162:P162)</f>
        <v>0</v>
      </c>
      <c r="O162" s="409"/>
      <c r="P162" s="410"/>
      <c r="Q162" s="411"/>
    </row>
    <row r="163" spans="2:18" x14ac:dyDescent="0.25">
      <c r="B163" s="423">
        <v>3</v>
      </c>
      <c r="C163" s="424" t="s">
        <v>465</v>
      </c>
      <c r="D163" s="403">
        <f>E163+I163+M163+N163+Q163</f>
        <v>0</v>
      </c>
      <c r="E163" s="404">
        <f>SUM(F163:H163)</f>
        <v>0</v>
      </c>
      <c r="F163" s="415"/>
      <c r="G163" s="415"/>
      <c r="H163" s="415"/>
      <c r="I163" s="414">
        <f>SUM(J163:L163)</f>
        <v>0</v>
      </c>
      <c r="J163" s="415"/>
      <c r="K163" s="415"/>
      <c r="L163" s="416"/>
      <c r="M163" s="417"/>
      <c r="N163" s="414">
        <f t="shared" si="148"/>
        <v>0</v>
      </c>
      <c r="O163" s="418"/>
      <c r="P163" s="419"/>
      <c r="Q163" s="420"/>
    </row>
    <row r="164" spans="2:18" x14ac:dyDescent="0.25">
      <c r="B164" s="427">
        <v>4</v>
      </c>
      <c r="C164" s="428" t="s">
        <v>334</v>
      </c>
      <c r="D164" s="403">
        <f>E164+I164+M164+N164+Q164</f>
        <v>0</v>
      </c>
      <c r="E164" s="443">
        <f>SUM(F164:H164)</f>
        <v>0</v>
      </c>
      <c r="F164" s="444"/>
      <c r="G164" s="445"/>
      <c r="H164" s="446"/>
      <c r="I164" s="403">
        <f>SUM(J164:L164)</f>
        <v>0</v>
      </c>
      <c r="J164" s="445"/>
      <c r="K164" s="447"/>
      <c r="L164" s="448"/>
      <c r="M164" s="447"/>
      <c r="N164" s="403">
        <f t="shared" si="148"/>
        <v>0</v>
      </c>
      <c r="O164" s="449"/>
      <c r="P164" s="450"/>
      <c r="Q164" s="451"/>
      <c r="R164" s="452"/>
    </row>
    <row r="165" spans="2:18" x14ac:dyDescent="0.25">
      <c r="B165" s="427">
        <v>5</v>
      </c>
      <c r="C165" s="428" t="s">
        <v>466</v>
      </c>
      <c r="D165" s="413">
        <f>E165+I165+M165+N165+Q165</f>
        <v>0</v>
      </c>
      <c r="E165" s="414">
        <f>SUM(F165:H165)</f>
        <v>0</v>
      </c>
      <c r="F165" s="415"/>
      <c r="G165" s="415"/>
      <c r="H165" s="415"/>
      <c r="I165" s="453">
        <f>SUM(J165:L165)</f>
        <v>0</v>
      </c>
      <c r="J165" s="415"/>
      <c r="K165" s="415"/>
      <c r="L165" s="416"/>
      <c r="M165" s="417"/>
      <c r="N165" s="454">
        <f t="shared" si="148"/>
        <v>0</v>
      </c>
      <c r="O165" s="418"/>
      <c r="P165" s="419"/>
      <c r="Q165" s="420"/>
    </row>
    <row r="166" spans="2:18" x14ac:dyDescent="0.25">
      <c r="B166" s="421" t="s">
        <v>467</v>
      </c>
      <c r="C166" s="422" t="s">
        <v>468</v>
      </c>
      <c r="D166" s="395"/>
      <c r="E166" s="396"/>
      <c r="F166" s="397"/>
      <c r="G166" s="397"/>
      <c r="H166" s="397"/>
      <c r="I166" s="396"/>
      <c r="J166" s="397"/>
      <c r="K166" s="397"/>
      <c r="L166" s="398"/>
      <c r="M166" s="396"/>
      <c r="N166" s="402"/>
      <c r="O166" s="400"/>
      <c r="P166" s="401"/>
      <c r="Q166" s="402"/>
    </row>
    <row r="167" spans="2:18" x14ac:dyDescent="0.25">
      <c r="B167" s="423">
        <v>1</v>
      </c>
      <c r="C167" s="424" t="s">
        <v>469</v>
      </c>
      <c r="D167" s="403">
        <f>E167+I167+M167+N167+Q167</f>
        <v>0</v>
      </c>
      <c r="E167" s="404">
        <f>SUM(F167:H167)</f>
        <v>0</v>
      </c>
      <c r="F167" s="405"/>
      <c r="G167" s="405"/>
      <c r="H167" s="405"/>
      <c r="I167" s="404">
        <f>SUM(J167:L167)</f>
        <v>0</v>
      </c>
      <c r="J167" s="405"/>
      <c r="K167" s="405"/>
      <c r="L167" s="406"/>
      <c r="M167" s="407"/>
      <c r="N167" s="404">
        <f>SUM(O167:P167)</f>
        <v>0</v>
      </c>
      <c r="O167" s="409"/>
      <c r="P167" s="410"/>
      <c r="Q167" s="411"/>
    </row>
    <row r="168" spans="2:18" x14ac:dyDescent="0.25">
      <c r="B168" s="427">
        <v>2</v>
      </c>
      <c r="C168" s="428" t="s">
        <v>470</v>
      </c>
      <c r="D168" s="403">
        <f>E168+I168+M168+N168+Q168</f>
        <v>0</v>
      </c>
      <c r="E168" s="404">
        <f>SUM(F168:H168)</f>
        <v>0</v>
      </c>
      <c r="F168" s="448"/>
      <c r="G168" s="448"/>
      <c r="H168" s="448"/>
      <c r="I168" s="404">
        <f>SUM(J168:L168)</f>
        <v>0</v>
      </c>
      <c r="J168" s="448"/>
      <c r="K168" s="448"/>
      <c r="L168" s="446"/>
      <c r="M168" s="451"/>
      <c r="N168" s="404">
        <f t="shared" ref="N168:N169" si="149">SUM(O168:P168)</f>
        <v>0</v>
      </c>
      <c r="O168" s="449"/>
      <c r="P168" s="455"/>
      <c r="Q168" s="456"/>
    </row>
    <row r="169" spans="2:18" x14ac:dyDescent="0.25">
      <c r="B169" s="427">
        <v>3</v>
      </c>
      <c r="C169" s="428" t="s">
        <v>350</v>
      </c>
      <c r="D169" s="413">
        <f>E169+I169+M169+N169+Q169</f>
        <v>0</v>
      </c>
      <c r="E169" s="414">
        <f>SUM(F169:H169)</f>
        <v>0</v>
      </c>
      <c r="F169" s="415"/>
      <c r="G169" s="415"/>
      <c r="H169" s="415"/>
      <c r="I169" s="414">
        <f>SUM(J169:L169)</f>
        <v>0</v>
      </c>
      <c r="J169" s="415"/>
      <c r="K169" s="415"/>
      <c r="L169" s="416"/>
      <c r="M169" s="417"/>
      <c r="N169" s="404">
        <f t="shared" si="149"/>
        <v>0</v>
      </c>
      <c r="O169" s="418"/>
      <c r="P169" s="419"/>
      <c r="Q169" s="420"/>
    </row>
    <row r="170" spans="2:18" x14ac:dyDescent="0.25">
      <c r="B170" s="421" t="s">
        <v>471</v>
      </c>
      <c r="C170" s="422" t="s">
        <v>472</v>
      </c>
      <c r="D170" s="395"/>
      <c r="E170" s="396"/>
      <c r="F170" s="397"/>
      <c r="G170" s="397"/>
      <c r="H170" s="397"/>
      <c r="I170" s="396"/>
      <c r="J170" s="397"/>
      <c r="K170" s="397"/>
      <c r="L170" s="398"/>
      <c r="M170" s="396"/>
      <c r="N170" s="402"/>
      <c r="O170" s="400"/>
      <c r="P170" s="401"/>
      <c r="Q170" s="402"/>
    </row>
    <row r="171" spans="2:18" x14ac:dyDescent="0.25">
      <c r="B171" s="423">
        <v>1</v>
      </c>
      <c r="C171" s="424" t="s">
        <v>473</v>
      </c>
      <c r="D171" s="403">
        <f>E171+I171+M171+N171+Q171</f>
        <v>0</v>
      </c>
      <c r="E171" s="404">
        <f>SUM(F171:H171)</f>
        <v>0</v>
      </c>
      <c r="F171" s="405"/>
      <c r="G171" s="405"/>
      <c r="H171" s="405"/>
      <c r="I171" s="404">
        <f>SUM(J171:L171)</f>
        <v>0</v>
      </c>
      <c r="J171" s="405"/>
      <c r="K171" s="405"/>
      <c r="L171" s="406"/>
      <c r="M171" s="407"/>
      <c r="N171" s="404">
        <f>SUM(O171:P171)</f>
        <v>0</v>
      </c>
      <c r="O171" s="425"/>
      <c r="P171" s="426"/>
      <c r="Q171" s="411"/>
    </row>
    <row r="172" spans="2:18" x14ac:dyDescent="0.25">
      <c r="B172" s="427">
        <v>2</v>
      </c>
      <c r="C172" s="428" t="s">
        <v>474</v>
      </c>
      <c r="D172" s="413">
        <f>E172+I172+M172+N172+Q172</f>
        <v>0</v>
      </c>
      <c r="E172" s="414">
        <f>SUM(F172:H172)</f>
        <v>0</v>
      </c>
      <c r="F172" s="415"/>
      <c r="G172" s="415"/>
      <c r="H172" s="415"/>
      <c r="I172" s="414">
        <f>SUM(J172:L172)</f>
        <v>0</v>
      </c>
      <c r="J172" s="415"/>
      <c r="K172" s="415"/>
      <c r="L172" s="416"/>
      <c r="M172" s="417"/>
      <c r="N172" s="404">
        <f>SUM(O172:P172)</f>
        <v>0</v>
      </c>
      <c r="O172" s="429"/>
      <c r="P172" s="430"/>
      <c r="Q172" s="420"/>
    </row>
    <row r="173" spans="2:18" x14ac:dyDescent="0.25">
      <c r="B173" s="421" t="s">
        <v>475</v>
      </c>
      <c r="C173" s="422" t="s">
        <v>476</v>
      </c>
      <c r="D173" s="395"/>
      <c r="E173" s="396"/>
      <c r="F173" s="397"/>
      <c r="G173" s="397"/>
      <c r="H173" s="397"/>
      <c r="I173" s="396"/>
      <c r="J173" s="397"/>
      <c r="K173" s="397"/>
      <c r="L173" s="398"/>
      <c r="M173" s="396"/>
      <c r="N173" s="402"/>
      <c r="O173" s="400"/>
      <c r="P173" s="401"/>
      <c r="Q173" s="402"/>
    </row>
    <row r="174" spans="2:18" x14ac:dyDescent="0.25">
      <c r="B174" s="423">
        <v>1</v>
      </c>
      <c r="C174" s="424" t="s">
        <v>477</v>
      </c>
      <c r="D174" s="403">
        <f t="shared" ref="D174:D189" si="150">E174+I174+M174+N174+Q174</f>
        <v>0</v>
      </c>
      <c r="E174" s="404">
        <f t="shared" ref="E174:E189" si="151">SUM(F174:H174)</f>
        <v>0</v>
      </c>
      <c r="F174" s="405"/>
      <c r="G174" s="405"/>
      <c r="H174" s="405"/>
      <c r="I174" s="404">
        <f t="shared" ref="I174:I189" si="152">SUM(J174:L174)</f>
        <v>0</v>
      </c>
      <c r="J174" s="405"/>
      <c r="K174" s="405"/>
      <c r="L174" s="406"/>
      <c r="M174" s="407"/>
      <c r="N174" s="404">
        <f>SUM(O174:P174)</f>
        <v>0</v>
      </c>
      <c r="O174" s="409"/>
      <c r="P174" s="410"/>
      <c r="Q174" s="411"/>
    </row>
    <row r="175" spans="2:18" x14ac:dyDescent="0.25">
      <c r="B175" s="423">
        <v>2</v>
      </c>
      <c r="C175" s="424" t="s">
        <v>478</v>
      </c>
      <c r="D175" s="403">
        <f t="shared" si="150"/>
        <v>0</v>
      </c>
      <c r="E175" s="404">
        <f t="shared" si="151"/>
        <v>0</v>
      </c>
      <c r="F175" s="405"/>
      <c r="G175" s="405"/>
      <c r="H175" s="405"/>
      <c r="I175" s="404">
        <f t="shared" si="152"/>
        <v>0</v>
      </c>
      <c r="J175" s="405"/>
      <c r="K175" s="405"/>
      <c r="L175" s="406"/>
      <c r="M175" s="407"/>
      <c r="N175" s="404">
        <f t="shared" ref="N175:N187" si="153">SUM(O175:P175)</f>
        <v>0</v>
      </c>
      <c r="O175" s="409"/>
      <c r="P175" s="410"/>
      <c r="Q175" s="411"/>
    </row>
    <row r="176" spans="2:18" x14ac:dyDescent="0.25">
      <c r="B176" s="423">
        <v>3</v>
      </c>
      <c r="C176" s="424" t="s">
        <v>479</v>
      </c>
      <c r="D176" s="403">
        <f t="shared" si="150"/>
        <v>0</v>
      </c>
      <c r="E176" s="404">
        <f t="shared" si="151"/>
        <v>0</v>
      </c>
      <c r="F176" s="405"/>
      <c r="G176" s="405"/>
      <c r="H176" s="405"/>
      <c r="I176" s="404">
        <f t="shared" si="152"/>
        <v>0</v>
      </c>
      <c r="J176" s="405"/>
      <c r="K176" s="405"/>
      <c r="L176" s="406"/>
      <c r="M176" s="407"/>
      <c r="N176" s="404">
        <f t="shared" si="153"/>
        <v>0</v>
      </c>
      <c r="O176" s="409"/>
      <c r="P176" s="410"/>
      <c r="Q176" s="411"/>
    </row>
    <row r="177" spans="1:20" x14ac:dyDescent="0.25">
      <c r="B177" s="423">
        <v>4</v>
      </c>
      <c r="C177" s="424" t="s">
        <v>480</v>
      </c>
      <c r="D177" s="403">
        <f t="shared" si="150"/>
        <v>0</v>
      </c>
      <c r="E177" s="404">
        <f t="shared" si="151"/>
        <v>0</v>
      </c>
      <c r="F177" s="405"/>
      <c r="G177" s="405"/>
      <c r="H177" s="405"/>
      <c r="I177" s="404">
        <f t="shared" si="152"/>
        <v>0</v>
      </c>
      <c r="J177" s="405"/>
      <c r="K177" s="405"/>
      <c r="L177" s="406"/>
      <c r="M177" s="407"/>
      <c r="N177" s="404">
        <f t="shared" si="153"/>
        <v>0</v>
      </c>
      <c r="O177" s="409"/>
      <c r="P177" s="410"/>
      <c r="Q177" s="411"/>
    </row>
    <row r="178" spans="1:20" x14ac:dyDescent="0.25">
      <c r="B178" s="423">
        <v>5</v>
      </c>
      <c r="C178" s="424" t="s">
        <v>481</v>
      </c>
      <c r="D178" s="403">
        <f t="shared" si="150"/>
        <v>0</v>
      </c>
      <c r="E178" s="404">
        <f t="shared" si="151"/>
        <v>0</v>
      </c>
      <c r="F178" s="405"/>
      <c r="G178" s="405"/>
      <c r="H178" s="405"/>
      <c r="I178" s="404">
        <f t="shared" si="152"/>
        <v>0</v>
      </c>
      <c r="J178" s="405"/>
      <c r="K178" s="405"/>
      <c r="L178" s="406"/>
      <c r="M178" s="407"/>
      <c r="N178" s="404">
        <f t="shared" si="153"/>
        <v>0</v>
      </c>
      <c r="O178" s="409"/>
      <c r="P178" s="410"/>
      <c r="Q178" s="411"/>
    </row>
    <row r="179" spans="1:20" x14ac:dyDescent="0.25">
      <c r="B179" s="423">
        <v>6</v>
      </c>
      <c r="C179" s="424" t="s">
        <v>482</v>
      </c>
      <c r="D179" s="403">
        <f t="shared" si="150"/>
        <v>0</v>
      </c>
      <c r="E179" s="404">
        <f t="shared" si="151"/>
        <v>0</v>
      </c>
      <c r="F179" s="405"/>
      <c r="G179" s="405"/>
      <c r="H179" s="405"/>
      <c r="I179" s="404">
        <f t="shared" si="152"/>
        <v>0</v>
      </c>
      <c r="J179" s="405"/>
      <c r="K179" s="405"/>
      <c r="L179" s="406"/>
      <c r="M179" s="407"/>
      <c r="N179" s="404">
        <f t="shared" si="153"/>
        <v>0</v>
      </c>
      <c r="O179" s="409"/>
      <c r="P179" s="410"/>
      <c r="Q179" s="411"/>
    </row>
    <row r="180" spans="1:20" x14ac:dyDescent="0.25">
      <c r="B180" s="423">
        <v>7</v>
      </c>
      <c r="C180" s="424" t="s">
        <v>483</v>
      </c>
      <c r="D180" s="403">
        <f t="shared" si="150"/>
        <v>0</v>
      </c>
      <c r="E180" s="404">
        <f t="shared" si="151"/>
        <v>0</v>
      </c>
      <c r="F180" s="405"/>
      <c r="G180" s="405"/>
      <c r="H180" s="405"/>
      <c r="I180" s="404">
        <f t="shared" si="152"/>
        <v>0</v>
      </c>
      <c r="J180" s="405"/>
      <c r="K180" s="405"/>
      <c r="L180" s="406"/>
      <c r="M180" s="407"/>
      <c r="N180" s="404">
        <f t="shared" si="153"/>
        <v>0</v>
      </c>
      <c r="O180" s="409"/>
      <c r="P180" s="410"/>
      <c r="Q180" s="411"/>
    </row>
    <row r="181" spans="1:20" x14ac:dyDescent="0.25">
      <c r="B181" s="423">
        <v>8</v>
      </c>
      <c r="C181" s="424" t="s">
        <v>484</v>
      </c>
      <c r="D181" s="403">
        <f t="shared" si="150"/>
        <v>0</v>
      </c>
      <c r="E181" s="404">
        <f t="shared" si="151"/>
        <v>0</v>
      </c>
      <c r="F181" s="405"/>
      <c r="G181" s="405"/>
      <c r="H181" s="405"/>
      <c r="I181" s="404">
        <f t="shared" si="152"/>
        <v>0</v>
      </c>
      <c r="J181" s="405"/>
      <c r="K181" s="405"/>
      <c r="L181" s="406"/>
      <c r="M181" s="407"/>
      <c r="N181" s="404">
        <f t="shared" si="153"/>
        <v>0</v>
      </c>
      <c r="O181" s="409"/>
      <c r="P181" s="410"/>
      <c r="Q181" s="411"/>
    </row>
    <row r="182" spans="1:20" x14ac:dyDescent="0.25">
      <c r="B182" s="423">
        <v>9</v>
      </c>
      <c r="C182" s="424" t="s">
        <v>485</v>
      </c>
      <c r="D182" s="403">
        <f t="shared" si="150"/>
        <v>0</v>
      </c>
      <c r="E182" s="404">
        <f t="shared" si="151"/>
        <v>0</v>
      </c>
      <c r="F182" s="405"/>
      <c r="G182" s="405"/>
      <c r="H182" s="405"/>
      <c r="I182" s="404">
        <f t="shared" si="152"/>
        <v>0</v>
      </c>
      <c r="J182" s="405"/>
      <c r="K182" s="405"/>
      <c r="L182" s="406"/>
      <c r="M182" s="407"/>
      <c r="N182" s="404">
        <f t="shared" si="153"/>
        <v>0</v>
      </c>
      <c r="O182" s="409"/>
      <c r="P182" s="410"/>
      <c r="Q182" s="411"/>
    </row>
    <row r="183" spans="1:20" x14ac:dyDescent="0.25">
      <c r="B183" s="423">
        <v>10</v>
      </c>
      <c r="C183" s="424" t="s">
        <v>486</v>
      </c>
      <c r="D183" s="403">
        <f t="shared" si="150"/>
        <v>0</v>
      </c>
      <c r="E183" s="404">
        <f t="shared" si="151"/>
        <v>0</v>
      </c>
      <c r="F183" s="405"/>
      <c r="G183" s="405"/>
      <c r="H183" s="405"/>
      <c r="I183" s="404">
        <f t="shared" si="152"/>
        <v>0</v>
      </c>
      <c r="J183" s="405"/>
      <c r="K183" s="405"/>
      <c r="L183" s="406"/>
      <c r="M183" s="407"/>
      <c r="N183" s="404">
        <f t="shared" si="153"/>
        <v>0</v>
      </c>
      <c r="O183" s="409"/>
      <c r="P183" s="410"/>
      <c r="Q183" s="411"/>
    </row>
    <row r="184" spans="1:20" x14ac:dyDescent="0.25">
      <c r="B184" s="423">
        <v>11</v>
      </c>
      <c r="C184" s="424" t="s">
        <v>487</v>
      </c>
      <c r="D184" s="403">
        <f t="shared" si="150"/>
        <v>0</v>
      </c>
      <c r="E184" s="404">
        <f t="shared" si="151"/>
        <v>0</v>
      </c>
      <c r="F184" s="405"/>
      <c r="G184" s="405"/>
      <c r="H184" s="405"/>
      <c r="I184" s="404">
        <f t="shared" si="152"/>
        <v>0</v>
      </c>
      <c r="J184" s="405"/>
      <c r="K184" s="405"/>
      <c r="L184" s="406"/>
      <c r="M184" s="407"/>
      <c r="N184" s="404">
        <f t="shared" si="153"/>
        <v>0</v>
      </c>
      <c r="O184" s="409"/>
      <c r="P184" s="410"/>
      <c r="Q184" s="411"/>
    </row>
    <row r="185" spans="1:20" x14ac:dyDescent="0.25">
      <c r="B185" s="423">
        <v>12</v>
      </c>
      <c r="C185" s="424" t="s">
        <v>488</v>
      </c>
      <c r="D185" s="403">
        <f t="shared" si="150"/>
        <v>0</v>
      </c>
      <c r="E185" s="404">
        <f t="shared" si="151"/>
        <v>0</v>
      </c>
      <c r="F185" s="405"/>
      <c r="G185" s="405"/>
      <c r="H185" s="405"/>
      <c r="I185" s="404">
        <f t="shared" si="152"/>
        <v>0</v>
      </c>
      <c r="J185" s="405"/>
      <c r="K185" s="405"/>
      <c r="L185" s="406"/>
      <c r="M185" s="407"/>
      <c r="N185" s="404">
        <f t="shared" si="153"/>
        <v>0</v>
      </c>
      <c r="O185" s="409"/>
      <c r="P185" s="410"/>
      <c r="Q185" s="411"/>
    </row>
    <row r="186" spans="1:20" x14ac:dyDescent="0.25">
      <c r="B186" s="423">
        <v>13</v>
      </c>
      <c r="C186" s="424" t="s">
        <v>489</v>
      </c>
      <c r="D186" s="403">
        <f t="shared" si="150"/>
        <v>0</v>
      </c>
      <c r="E186" s="404">
        <f t="shared" si="151"/>
        <v>0</v>
      </c>
      <c r="F186" s="405"/>
      <c r="G186" s="405"/>
      <c r="H186" s="405"/>
      <c r="I186" s="404">
        <f t="shared" si="152"/>
        <v>0</v>
      </c>
      <c r="J186" s="405"/>
      <c r="K186" s="405"/>
      <c r="L186" s="406"/>
      <c r="M186" s="407"/>
      <c r="N186" s="404">
        <f t="shared" si="153"/>
        <v>0</v>
      </c>
      <c r="O186" s="409"/>
      <c r="P186" s="410"/>
      <c r="Q186" s="411"/>
    </row>
    <row r="187" spans="1:20" x14ac:dyDescent="0.25">
      <c r="B187" s="427">
        <v>14</v>
      </c>
      <c r="C187" s="428" t="s">
        <v>490</v>
      </c>
      <c r="D187" s="413">
        <f t="shared" si="150"/>
        <v>0</v>
      </c>
      <c r="E187" s="414">
        <f t="shared" si="151"/>
        <v>0</v>
      </c>
      <c r="F187" s="415"/>
      <c r="G187" s="415"/>
      <c r="H187" s="415"/>
      <c r="I187" s="414">
        <f t="shared" si="152"/>
        <v>0</v>
      </c>
      <c r="J187" s="415"/>
      <c r="K187" s="415"/>
      <c r="L187" s="416"/>
      <c r="M187" s="417"/>
      <c r="N187" s="404">
        <f t="shared" si="153"/>
        <v>0</v>
      </c>
      <c r="O187" s="418"/>
      <c r="P187" s="419"/>
      <c r="Q187" s="420"/>
    </row>
    <row r="188" spans="1:20" x14ac:dyDescent="0.25">
      <c r="B188" s="432" t="s">
        <v>491</v>
      </c>
      <c r="C188" s="433" t="s">
        <v>388</v>
      </c>
      <c r="D188" s="434">
        <f t="shared" si="150"/>
        <v>0</v>
      </c>
      <c r="E188" s="435">
        <f t="shared" si="151"/>
        <v>0</v>
      </c>
      <c r="F188" s="436"/>
      <c r="G188" s="436"/>
      <c r="H188" s="436"/>
      <c r="I188" s="435">
        <f t="shared" si="152"/>
        <v>0</v>
      </c>
      <c r="J188" s="436"/>
      <c r="K188" s="436"/>
      <c r="L188" s="437"/>
      <c r="M188" s="438"/>
      <c r="N188" s="435">
        <f>SUM(O188:P188)</f>
        <v>0</v>
      </c>
      <c r="O188" s="457"/>
      <c r="P188" s="458"/>
      <c r="Q188" s="441"/>
    </row>
    <row r="189" spans="1:20" x14ac:dyDescent="0.25">
      <c r="B189" s="459" t="s">
        <v>492</v>
      </c>
      <c r="C189" s="460" t="s">
        <v>390</v>
      </c>
      <c r="D189" s="461">
        <f t="shared" si="150"/>
        <v>0</v>
      </c>
      <c r="E189" s="462">
        <f t="shared" si="151"/>
        <v>0</v>
      </c>
      <c r="F189" s="463"/>
      <c r="G189" s="463"/>
      <c r="H189" s="463"/>
      <c r="I189" s="462">
        <f t="shared" si="152"/>
        <v>0</v>
      </c>
      <c r="J189" s="463"/>
      <c r="K189" s="463"/>
      <c r="L189" s="464"/>
      <c r="M189" s="465"/>
      <c r="N189" s="462">
        <f>SUM(O189:P189)</f>
        <v>0</v>
      </c>
      <c r="O189" s="466"/>
      <c r="P189" s="467"/>
      <c r="Q189" s="468"/>
    </row>
    <row r="190" spans="1:20" ht="45" customHeight="1" x14ac:dyDescent="0.25">
      <c r="B190" s="138" t="s">
        <v>493</v>
      </c>
      <c r="C190" s="139" t="s">
        <v>494</v>
      </c>
      <c r="D190" s="341">
        <f t="shared" ref="D190:Q190" si="154">D191+D193+D196+D198+D205+D204+D211+D215+D218+D234+D235</f>
        <v>251.12946000000002</v>
      </c>
      <c r="E190" s="138">
        <f t="shared" si="154"/>
        <v>107.70508242883767</v>
      </c>
      <c r="F190" s="242">
        <f t="shared" si="154"/>
        <v>25.0022448245658</v>
      </c>
      <c r="G190" s="243">
        <f t="shared" si="154"/>
        <v>27.549124207602453</v>
      </c>
      <c r="H190" s="244">
        <f t="shared" si="154"/>
        <v>55.15371339666941</v>
      </c>
      <c r="I190" s="138">
        <f t="shared" si="154"/>
        <v>96.509770724636581</v>
      </c>
      <c r="J190" s="242">
        <f t="shared" si="154"/>
        <v>56.108379018398963</v>
      </c>
      <c r="K190" s="243">
        <f t="shared" si="154"/>
        <v>31.714544320044482</v>
      </c>
      <c r="L190" s="469">
        <f t="shared" si="154"/>
        <v>8.6868473861931204</v>
      </c>
      <c r="M190" s="138">
        <f t="shared" si="154"/>
        <v>14.52929255328279</v>
      </c>
      <c r="N190" s="245">
        <f t="shared" si="154"/>
        <v>23.240029155806848</v>
      </c>
      <c r="O190" s="246">
        <f t="shared" si="154"/>
        <v>23.240029155806848</v>
      </c>
      <c r="P190" s="244">
        <f t="shared" si="154"/>
        <v>0</v>
      </c>
      <c r="Q190" s="245">
        <f t="shared" si="154"/>
        <v>9.1470901914361722</v>
      </c>
      <c r="R190" s="342"/>
      <c r="S190" s="343"/>
      <c r="T190" s="216"/>
    </row>
    <row r="191" spans="1:20" x14ac:dyDescent="0.25">
      <c r="B191" s="470" t="s">
        <v>495</v>
      </c>
      <c r="C191" s="471" t="s">
        <v>295</v>
      </c>
      <c r="D191" s="472">
        <f t="shared" ref="D191:Q191" si="155">D192</f>
        <v>0.96699999999999997</v>
      </c>
      <c r="E191" s="470">
        <f t="shared" si="155"/>
        <v>0.414930823839889</v>
      </c>
      <c r="F191" s="473">
        <f t="shared" si="155"/>
        <v>9.56846756866295E-2</v>
      </c>
      <c r="G191" s="474">
        <f t="shared" si="155"/>
        <v>0.10606997400107603</v>
      </c>
      <c r="H191" s="475">
        <f t="shared" si="155"/>
        <v>0.21317617415218348</v>
      </c>
      <c r="I191" s="470">
        <f t="shared" si="155"/>
        <v>0.37052150068361711</v>
      </c>
      <c r="J191" s="473">
        <f t="shared" si="155"/>
        <v>0.2162899137205341</v>
      </c>
      <c r="K191" s="474">
        <f t="shared" si="155"/>
        <v>0.12081474506020742</v>
      </c>
      <c r="L191" s="476">
        <f t="shared" si="155"/>
        <v>3.3416841902875555E-2</v>
      </c>
      <c r="M191" s="470">
        <f t="shared" si="155"/>
        <v>5.6229733547876457E-2</v>
      </c>
      <c r="N191" s="477">
        <f t="shared" si="155"/>
        <v>8.993665315274478E-2</v>
      </c>
      <c r="O191" s="478">
        <f t="shared" si="155"/>
        <v>8.993665315274478E-2</v>
      </c>
      <c r="P191" s="475">
        <f t="shared" si="155"/>
        <v>0</v>
      </c>
      <c r="Q191" s="477">
        <f t="shared" si="155"/>
        <v>3.5381288775872814E-2</v>
      </c>
      <c r="R191" s="342"/>
      <c r="S191" s="343"/>
    </row>
    <row r="192" spans="1:20" ht="25.5" x14ac:dyDescent="0.25">
      <c r="A192" s="479"/>
      <c r="B192" s="177" t="s">
        <v>496</v>
      </c>
      <c r="C192" s="175" t="s">
        <v>497</v>
      </c>
      <c r="D192" s="480">
        <v>0.96699999999999997</v>
      </c>
      <c r="E192" s="332">
        <f>SUM(F192:H192)</f>
        <v>0.414930823839889</v>
      </c>
      <c r="F192" s="481">
        <f>IFERROR($D192*F$242/100, 0)</f>
        <v>9.56846756866295E-2</v>
      </c>
      <c r="G192" s="482">
        <f>IFERROR($D192*G$242/100, 0)</f>
        <v>0.10606997400107603</v>
      </c>
      <c r="H192" s="483">
        <f>IFERROR($D192*H$242/100, 0)</f>
        <v>0.21317617415218348</v>
      </c>
      <c r="I192" s="332">
        <f t="shared" ref="I192:I240" si="156">SUM(J192:L192)</f>
        <v>0.37052150068361711</v>
      </c>
      <c r="J192" s="481">
        <f t="shared" ref="J192:Q192" si="157">IFERROR($D192*J$242/100, 0)</f>
        <v>0.2162899137205341</v>
      </c>
      <c r="K192" s="482">
        <f t="shared" si="157"/>
        <v>0.12081474506020742</v>
      </c>
      <c r="L192" s="484">
        <f t="shared" si="157"/>
        <v>3.3416841902875555E-2</v>
      </c>
      <c r="M192" s="332">
        <f t="shared" si="157"/>
        <v>5.6229733547876457E-2</v>
      </c>
      <c r="N192" s="332">
        <f t="shared" ref="N192:N203" si="158">SUM(O192:P192)</f>
        <v>8.993665315274478E-2</v>
      </c>
      <c r="O192" s="485">
        <f t="shared" si="157"/>
        <v>8.993665315274478E-2</v>
      </c>
      <c r="P192" s="483">
        <f t="shared" si="157"/>
        <v>0</v>
      </c>
      <c r="Q192" s="486">
        <f t="shared" si="157"/>
        <v>3.5381288775872814E-2</v>
      </c>
      <c r="R192" s="353"/>
      <c r="S192" s="354"/>
    </row>
    <row r="193" spans="2:19" s="3" customFormat="1" x14ac:dyDescent="0.25">
      <c r="B193" s="155" t="s">
        <v>155</v>
      </c>
      <c r="C193" s="215" t="s">
        <v>305</v>
      </c>
      <c r="D193" s="355">
        <f t="shared" ref="D193:H193" si="159">SUM(D194:D195)</f>
        <v>2.4846599999999999</v>
      </c>
      <c r="E193" s="158">
        <f t="shared" si="159"/>
        <v>1.0661447991334214</v>
      </c>
      <c r="F193" s="159">
        <f t="shared" si="159"/>
        <v>0.24585717300055931</v>
      </c>
      <c r="G193" s="160">
        <f t="shared" si="159"/>
        <v>0.27254169762307501</v>
      </c>
      <c r="H193" s="161">
        <f t="shared" si="159"/>
        <v>0.54774592850978709</v>
      </c>
      <c r="I193" s="158">
        <f t="shared" si="156"/>
        <v>0.95203717878857907</v>
      </c>
      <c r="J193" s="159">
        <f t="shared" ref="J193:Q193" si="160">SUM(J194:J195)</f>
        <v>0.55574653260068485</v>
      </c>
      <c r="K193" s="160">
        <f t="shared" si="160"/>
        <v>0.31042767782967418</v>
      </c>
      <c r="L193" s="487">
        <f t="shared" si="160"/>
        <v>8.5862968358220049E-2</v>
      </c>
      <c r="M193" s="158">
        <f t="shared" si="160"/>
        <v>0.14447959643957262</v>
      </c>
      <c r="N193" s="158">
        <f t="shared" si="158"/>
        <v>0.2310879055041353</v>
      </c>
      <c r="O193" s="163">
        <f t="shared" ref="O193:P193" si="161">SUM(O194:O195)</f>
        <v>0.2310879055041353</v>
      </c>
      <c r="P193" s="161">
        <f t="shared" si="161"/>
        <v>0</v>
      </c>
      <c r="Q193" s="162">
        <f t="shared" si="160"/>
        <v>9.0910520134291767E-2</v>
      </c>
      <c r="R193" s="342"/>
      <c r="S193" s="343"/>
    </row>
    <row r="194" spans="2:19" x14ac:dyDescent="0.25">
      <c r="B194" s="273" t="s">
        <v>498</v>
      </c>
      <c r="C194" s="175" t="s">
        <v>499</v>
      </c>
      <c r="D194" s="352"/>
      <c r="E194" s="217">
        <f t="shared" ref="E194:E240" si="162">SUM(F194:H194)</f>
        <v>0</v>
      </c>
      <c r="F194" s="220">
        <f t="shared" ref="F194:H195" si="163">IFERROR($D194*F$242/100, 0)</f>
        <v>0</v>
      </c>
      <c r="G194" s="221">
        <f t="shared" si="163"/>
        <v>0</v>
      </c>
      <c r="H194" s="222">
        <f t="shared" si="163"/>
        <v>0</v>
      </c>
      <c r="I194" s="217">
        <f t="shared" si="156"/>
        <v>0</v>
      </c>
      <c r="J194" s="220">
        <f t="shared" ref="J194:M195" si="164">IFERROR($D194*J$242/100, 0)</f>
        <v>0</v>
      </c>
      <c r="K194" s="221">
        <f t="shared" si="164"/>
        <v>0</v>
      </c>
      <c r="L194" s="361">
        <f t="shared" si="164"/>
        <v>0</v>
      </c>
      <c r="M194" s="217">
        <f t="shared" si="164"/>
        <v>0</v>
      </c>
      <c r="N194" s="217">
        <f t="shared" si="158"/>
        <v>0</v>
      </c>
      <c r="O194" s="224">
        <f t="shared" ref="O194:Q195" si="165">IFERROR($D194*O$242/100, 0)</f>
        <v>0</v>
      </c>
      <c r="P194" s="222">
        <f t="shared" si="165"/>
        <v>0</v>
      </c>
      <c r="Q194" s="223">
        <f t="shared" si="165"/>
        <v>0</v>
      </c>
      <c r="R194" s="353"/>
      <c r="S194" s="354"/>
    </row>
    <row r="195" spans="2:19" x14ac:dyDescent="0.25">
      <c r="B195" s="488" t="s">
        <v>500</v>
      </c>
      <c r="C195" s="489" t="s">
        <v>309</v>
      </c>
      <c r="D195" s="364">
        <v>2.4846599999999999</v>
      </c>
      <c r="E195" s="365">
        <f t="shared" si="162"/>
        <v>1.0661447991334214</v>
      </c>
      <c r="F195" s="366">
        <f t="shared" si="163"/>
        <v>0.24585717300055931</v>
      </c>
      <c r="G195" s="367">
        <f t="shared" si="163"/>
        <v>0.27254169762307501</v>
      </c>
      <c r="H195" s="368">
        <f t="shared" si="163"/>
        <v>0.54774592850978709</v>
      </c>
      <c r="I195" s="365">
        <f t="shared" si="156"/>
        <v>0.95203717878857907</v>
      </c>
      <c r="J195" s="366">
        <f t="shared" si="164"/>
        <v>0.55574653260068485</v>
      </c>
      <c r="K195" s="367">
        <f t="shared" si="164"/>
        <v>0.31042767782967418</v>
      </c>
      <c r="L195" s="490">
        <f t="shared" si="164"/>
        <v>8.5862968358220049E-2</v>
      </c>
      <c r="M195" s="365">
        <f t="shared" si="164"/>
        <v>0.14447959643957262</v>
      </c>
      <c r="N195" s="365">
        <f t="shared" si="158"/>
        <v>0.2310879055041353</v>
      </c>
      <c r="O195" s="370">
        <f t="shared" si="165"/>
        <v>0.2310879055041353</v>
      </c>
      <c r="P195" s="368">
        <f t="shared" si="165"/>
        <v>0</v>
      </c>
      <c r="Q195" s="491">
        <f t="shared" si="165"/>
        <v>9.0910520134291767E-2</v>
      </c>
      <c r="R195" s="353"/>
      <c r="S195" s="354"/>
    </row>
    <row r="196" spans="2:19" x14ac:dyDescent="0.25">
      <c r="B196" s="147" t="s">
        <v>157</v>
      </c>
      <c r="C196" s="148" t="s">
        <v>311</v>
      </c>
      <c r="D196" s="492">
        <f>D197</f>
        <v>0.13811999999999999</v>
      </c>
      <c r="E196" s="150">
        <f t="shared" si="162"/>
        <v>5.9266024186934302E-2</v>
      </c>
      <c r="F196" s="151">
        <f>F197</f>
        <v>1.3666977668911342E-2</v>
      </c>
      <c r="G196" s="152">
        <f>G197</f>
        <v>1.5150346234776235E-2</v>
      </c>
      <c r="H196" s="153">
        <f>H197</f>
        <v>3.0448700283246723E-2</v>
      </c>
      <c r="I196" s="150">
        <f t="shared" si="156"/>
        <v>5.2922884875306289E-2</v>
      </c>
      <c r="J196" s="151">
        <f t="shared" ref="J196:Q196" si="166">J197</f>
        <v>3.0893446621592727E-2</v>
      </c>
      <c r="K196" s="152">
        <f t="shared" si="166"/>
        <v>1.7256393575714422E-2</v>
      </c>
      <c r="L196" s="493">
        <f t="shared" si="166"/>
        <v>4.7730446779991435E-3</v>
      </c>
      <c r="M196" s="150">
        <f t="shared" si="166"/>
        <v>8.0314899665281242E-3</v>
      </c>
      <c r="N196" s="150">
        <f t="shared" si="158"/>
        <v>1.2845967459624725E-2</v>
      </c>
      <c r="O196" s="494">
        <f t="shared" si="166"/>
        <v>1.2845967459624725E-2</v>
      </c>
      <c r="P196" s="153">
        <f t="shared" si="166"/>
        <v>0</v>
      </c>
      <c r="Q196" s="154">
        <f t="shared" si="166"/>
        <v>5.0536335116065697E-3</v>
      </c>
      <c r="R196" s="342"/>
      <c r="S196" s="343"/>
    </row>
    <row r="197" spans="2:19" x14ac:dyDescent="0.25">
      <c r="B197" s="174" t="s">
        <v>501</v>
      </c>
      <c r="C197" s="175" t="s">
        <v>313</v>
      </c>
      <c r="D197" s="352">
        <v>0.13811999999999999</v>
      </c>
      <c r="E197" s="217">
        <f t="shared" si="162"/>
        <v>5.9266024186934302E-2</v>
      </c>
      <c r="F197" s="220">
        <f>IFERROR($D197*F$242/100, 0)</f>
        <v>1.3666977668911342E-2</v>
      </c>
      <c r="G197" s="221">
        <f>IFERROR($D197*G$242/100, 0)</f>
        <v>1.5150346234776235E-2</v>
      </c>
      <c r="H197" s="222">
        <f>IFERROR($D197*H$242/100, 0)</f>
        <v>3.0448700283246723E-2</v>
      </c>
      <c r="I197" s="217">
        <f t="shared" si="156"/>
        <v>5.2922884875306289E-2</v>
      </c>
      <c r="J197" s="220">
        <f t="shared" ref="J197:Q197" si="167">IFERROR($D197*J$242/100, 0)</f>
        <v>3.0893446621592727E-2</v>
      </c>
      <c r="K197" s="221">
        <f t="shared" si="167"/>
        <v>1.7256393575714422E-2</v>
      </c>
      <c r="L197" s="361">
        <f t="shared" si="167"/>
        <v>4.7730446779991435E-3</v>
      </c>
      <c r="M197" s="217">
        <f t="shared" si="167"/>
        <v>8.0314899665281242E-3</v>
      </c>
      <c r="N197" s="217">
        <f t="shared" si="158"/>
        <v>1.2845967459624725E-2</v>
      </c>
      <c r="O197" s="224">
        <f t="shared" si="167"/>
        <v>1.2845967459624725E-2</v>
      </c>
      <c r="P197" s="222">
        <f t="shared" si="167"/>
        <v>0</v>
      </c>
      <c r="Q197" s="223">
        <f t="shared" si="167"/>
        <v>5.0536335116065697E-3</v>
      </c>
      <c r="R197" s="353"/>
      <c r="S197" s="354"/>
    </row>
    <row r="198" spans="2:19" s="3" customFormat="1" x14ac:dyDescent="0.25">
      <c r="B198" s="155" t="s">
        <v>159</v>
      </c>
      <c r="C198" s="215" t="s">
        <v>315</v>
      </c>
      <c r="D198" s="355">
        <f>SUM(D199:D203)</f>
        <v>2.1153599999999999</v>
      </c>
      <c r="E198" s="158">
        <f t="shared" si="162"/>
        <v>0.90768155896375124</v>
      </c>
      <c r="F198" s="159">
        <f>SUM(F199:F203)</f>
        <v>0.20931492819076378</v>
      </c>
      <c r="G198" s="160">
        <f>SUM(G199:G203)</f>
        <v>0.23203327838977889</v>
      </c>
      <c r="H198" s="161">
        <f>SUM(H199:H203)</f>
        <v>0.46633335238320867</v>
      </c>
      <c r="I198" s="158">
        <f t="shared" si="156"/>
        <v>0.8105339831293652</v>
      </c>
      <c r="J198" s="159">
        <f t="shared" ref="J198:Q198" si="168">SUM(J199:J203)</f>
        <v>0.47314481063895447</v>
      </c>
      <c r="K198" s="160">
        <f t="shared" si="168"/>
        <v>0.26428818935942128</v>
      </c>
      <c r="L198" s="487">
        <f t="shared" si="168"/>
        <v>7.3100983130989491E-2</v>
      </c>
      <c r="M198" s="158">
        <f t="shared" si="168"/>
        <v>0.12300530419631432</v>
      </c>
      <c r="N198" s="158">
        <f t="shared" si="158"/>
        <v>0.19674084654931767</v>
      </c>
      <c r="O198" s="163">
        <f t="shared" ref="O198:P198" si="169">SUM(O199:O203)</f>
        <v>0.19674084654931767</v>
      </c>
      <c r="P198" s="161">
        <f t="shared" si="169"/>
        <v>0</v>
      </c>
      <c r="Q198" s="162">
        <f t="shared" si="168"/>
        <v>7.7398307161251623E-2</v>
      </c>
      <c r="R198" s="342"/>
      <c r="S198" s="343"/>
    </row>
    <row r="199" spans="2:19" x14ac:dyDescent="0.25">
      <c r="B199" s="174" t="s">
        <v>502</v>
      </c>
      <c r="C199" s="175" t="s">
        <v>269</v>
      </c>
      <c r="D199" s="352"/>
      <c r="E199" s="217">
        <f t="shared" si="162"/>
        <v>0</v>
      </c>
      <c r="F199" s="220">
        <f t="shared" ref="F199:H203" si="170">IFERROR($D199*F$242/100, 0)</f>
        <v>0</v>
      </c>
      <c r="G199" s="221">
        <f t="shared" si="170"/>
        <v>0</v>
      </c>
      <c r="H199" s="222">
        <f t="shared" si="170"/>
        <v>0</v>
      </c>
      <c r="I199" s="217">
        <f t="shared" si="156"/>
        <v>0</v>
      </c>
      <c r="J199" s="220">
        <f t="shared" ref="J199:M203" si="171">IFERROR($D199*J$242/100, 0)</f>
        <v>0</v>
      </c>
      <c r="K199" s="221">
        <f t="shared" si="171"/>
        <v>0</v>
      </c>
      <c r="L199" s="361">
        <f t="shared" si="171"/>
        <v>0</v>
      </c>
      <c r="M199" s="217">
        <f t="shared" si="171"/>
        <v>0</v>
      </c>
      <c r="N199" s="217">
        <f t="shared" si="158"/>
        <v>0</v>
      </c>
      <c r="O199" s="224">
        <f t="shared" ref="O199:Q203" si="172">IFERROR($D199*O$242/100, 0)</f>
        <v>0</v>
      </c>
      <c r="P199" s="222">
        <f t="shared" si="172"/>
        <v>0</v>
      </c>
      <c r="Q199" s="223">
        <f t="shared" si="172"/>
        <v>0</v>
      </c>
      <c r="R199" s="353"/>
      <c r="S199" s="354"/>
    </row>
    <row r="200" spans="2:19" x14ac:dyDescent="0.25">
      <c r="B200" s="174" t="s">
        <v>503</v>
      </c>
      <c r="C200" s="175" t="s">
        <v>273</v>
      </c>
      <c r="D200" s="352">
        <v>2.1153599999999999</v>
      </c>
      <c r="E200" s="217">
        <f t="shared" si="162"/>
        <v>0.90768155896375124</v>
      </c>
      <c r="F200" s="220">
        <f t="shared" si="170"/>
        <v>0.20931492819076378</v>
      </c>
      <c r="G200" s="221">
        <f t="shared" si="170"/>
        <v>0.23203327838977889</v>
      </c>
      <c r="H200" s="222">
        <f t="shared" si="170"/>
        <v>0.46633335238320867</v>
      </c>
      <c r="I200" s="217">
        <f t="shared" si="156"/>
        <v>0.8105339831293652</v>
      </c>
      <c r="J200" s="220">
        <f t="shared" si="171"/>
        <v>0.47314481063895447</v>
      </c>
      <c r="K200" s="221">
        <f t="shared" si="171"/>
        <v>0.26428818935942128</v>
      </c>
      <c r="L200" s="361">
        <f t="shared" si="171"/>
        <v>7.3100983130989491E-2</v>
      </c>
      <c r="M200" s="217">
        <f t="shared" si="171"/>
        <v>0.12300530419631432</v>
      </c>
      <c r="N200" s="217">
        <f t="shared" si="158"/>
        <v>0.19674084654931767</v>
      </c>
      <c r="O200" s="224">
        <f t="shared" si="172"/>
        <v>0.19674084654931767</v>
      </c>
      <c r="P200" s="222">
        <f t="shared" si="172"/>
        <v>0</v>
      </c>
      <c r="Q200" s="223">
        <f t="shared" si="172"/>
        <v>7.7398307161251623E-2</v>
      </c>
      <c r="R200" s="353"/>
      <c r="S200" s="354"/>
    </row>
    <row r="201" spans="2:19" x14ac:dyDescent="0.25">
      <c r="B201" s="174" t="s">
        <v>504</v>
      </c>
      <c r="C201" s="264" t="s">
        <v>319</v>
      </c>
      <c r="D201" s="352"/>
      <c r="E201" s="217">
        <f t="shared" si="162"/>
        <v>0</v>
      </c>
      <c r="F201" s="220">
        <f t="shared" si="170"/>
        <v>0</v>
      </c>
      <c r="G201" s="221">
        <f t="shared" si="170"/>
        <v>0</v>
      </c>
      <c r="H201" s="222">
        <f t="shared" si="170"/>
        <v>0</v>
      </c>
      <c r="I201" s="217">
        <f t="shared" si="156"/>
        <v>0</v>
      </c>
      <c r="J201" s="220">
        <f t="shared" si="171"/>
        <v>0</v>
      </c>
      <c r="K201" s="221">
        <f t="shared" si="171"/>
        <v>0</v>
      </c>
      <c r="L201" s="361">
        <f t="shared" si="171"/>
        <v>0</v>
      </c>
      <c r="M201" s="217">
        <f t="shared" si="171"/>
        <v>0</v>
      </c>
      <c r="N201" s="217">
        <f t="shared" si="158"/>
        <v>0</v>
      </c>
      <c r="O201" s="224">
        <f t="shared" si="172"/>
        <v>0</v>
      </c>
      <c r="P201" s="222">
        <f t="shared" si="172"/>
        <v>0</v>
      </c>
      <c r="Q201" s="223">
        <f t="shared" si="172"/>
        <v>0</v>
      </c>
      <c r="R201" s="353"/>
      <c r="S201" s="354"/>
    </row>
    <row r="202" spans="2:19" x14ac:dyDescent="0.25">
      <c r="B202" s="174" t="s">
        <v>505</v>
      </c>
      <c r="C202" s="265" t="s">
        <v>271</v>
      </c>
      <c r="D202" s="352"/>
      <c r="E202" s="217">
        <f t="shared" si="162"/>
        <v>0</v>
      </c>
      <c r="F202" s="220">
        <f t="shared" si="170"/>
        <v>0</v>
      </c>
      <c r="G202" s="221">
        <f t="shared" si="170"/>
        <v>0</v>
      </c>
      <c r="H202" s="222">
        <f t="shared" si="170"/>
        <v>0</v>
      </c>
      <c r="I202" s="217">
        <f t="shared" si="156"/>
        <v>0</v>
      </c>
      <c r="J202" s="220">
        <f t="shared" si="171"/>
        <v>0</v>
      </c>
      <c r="K202" s="221">
        <f t="shared" si="171"/>
        <v>0</v>
      </c>
      <c r="L202" s="361">
        <f t="shared" si="171"/>
        <v>0</v>
      </c>
      <c r="M202" s="217">
        <f t="shared" si="171"/>
        <v>0</v>
      </c>
      <c r="N202" s="217">
        <f t="shared" si="158"/>
        <v>0</v>
      </c>
      <c r="O202" s="224">
        <f t="shared" si="172"/>
        <v>0</v>
      </c>
      <c r="P202" s="222">
        <f t="shared" si="172"/>
        <v>0</v>
      </c>
      <c r="Q202" s="223">
        <f t="shared" si="172"/>
        <v>0</v>
      </c>
      <c r="R202" s="353"/>
      <c r="S202" s="354"/>
    </row>
    <row r="203" spans="2:19" ht="26.25" x14ac:dyDescent="0.25">
      <c r="B203" s="174" t="s">
        <v>506</v>
      </c>
      <c r="C203" s="265" t="s">
        <v>322</v>
      </c>
      <c r="D203" s="352"/>
      <c r="E203" s="217">
        <f t="shared" si="162"/>
        <v>0</v>
      </c>
      <c r="F203" s="220">
        <f t="shared" si="170"/>
        <v>0</v>
      </c>
      <c r="G203" s="221">
        <f t="shared" si="170"/>
        <v>0</v>
      </c>
      <c r="H203" s="222">
        <f t="shared" si="170"/>
        <v>0</v>
      </c>
      <c r="I203" s="217">
        <f t="shared" si="156"/>
        <v>0</v>
      </c>
      <c r="J203" s="220">
        <f t="shared" si="171"/>
        <v>0</v>
      </c>
      <c r="K203" s="221">
        <f t="shared" si="171"/>
        <v>0</v>
      </c>
      <c r="L203" s="361">
        <f t="shared" si="171"/>
        <v>0</v>
      </c>
      <c r="M203" s="217">
        <f t="shared" si="171"/>
        <v>0</v>
      </c>
      <c r="N203" s="217">
        <f t="shared" si="158"/>
        <v>0</v>
      </c>
      <c r="O203" s="224">
        <f t="shared" si="172"/>
        <v>0</v>
      </c>
      <c r="P203" s="222">
        <f t="shared" si="172"/>
        <v>0</v>
      </c>
      <c r="Q203" s="223">
        <f t="shared" si="172"/>
        <v>0</v>
      </c>
      <c r="R203" s="353"/>
      <c r="S203" s="354"/>
    </row>
    <row r="204" spans="2:19" s="3" customFormat="1" x14ac:dyDescent="0.25">
      <c r="B204" s="155" t="s">
        <v>161</v>
      </c>
      <c r="C204" s="254" t="s">
        <v>324</v>
      </c>
      <c r="D204" s="495">
        <v>9.0252700000000008</v>
      </c>
      <c r="E204" s="158">
        <f t="shared" si="162"/>
        <v>3.8203967910000003</v>
      </c>
      <c r="F204" s="159">
        <f>IFERROR($D204*F$243/100, 0)</f>
        <v>1.0460287930000001</v>
      </c>
      <c r="G204" s="160">
        <f>IFERROR($D204*G$243/100, 0)</f>
        <v>0.99277970000000015</v>
      </c>
      <c r="H204" s="161">
        <f>IFERROR($D204*H$243/100, 0)</f>
        <v>1.781588298</v>
      </c>
      <c r="I204" s="158">
        <f t="shared" si="156"/>
        <v>3.7436819960000003</v>
      </c>
      <c r="J204" s="159">
        <f t="shared" ref="J204:Q204" si="173">IFERROR($D204*J$243/100, 0)</f>
        <v>1.9566785360000001</v>
      </c>
      <c r="K204" s="160">
        <f t="shared" si="173"/>
        <v>1.466606375</v>
      </c>
      <c r="L204" s="487">
        <f t="shared" si="173"/>
        <v>0.32039708500000003</v>
      </c>
      <c r="M204" s="158">
        <f t="shared" si="173"/>
        <v>0.45126350000000004</v>
      </c>
      <c r="N204" s="158">
        <f>SUM(O204:P204)</f>
        <v>0.72292412699999997</v>
      </c>
      <c r="O204" s="163">
        <f t="shared" si="173"/>
        <v>0.72292412699999997</v>
      </c>
      <c r="P204" s="161">
        <f t="shared" si="173"/>
        <v>0</v>
      </c>
      <c r="Q204" s="162">
        <f t="shared" si="173"/>
        <v>0.28880864000000001</v>
      </c>
      <c r="R204" s="342"/>
      <c r="S204" s="343"/>
    </row>
    <row r="205" spans="2:19" s="3" customFormat="1" x14ac:dyDescent="0.25">
      <c r="B205" s="155" t="s">
        <v>163</v>
      </c>
      <c r="C205" s="215" t="s">
        <v>326</v>
      </c>
      <c r="D205" s="355">
        <f>SUM(D206:D210)</f>
        <v>177.61423000000002</v>
      </c>
      <c r="E205" s="158">
        <f t="shared" si="162"/>
        <v>76.212635759656195</v>
      </c>
      <c r="F205" s="159">
        <f>SUM(F206:F210)</f>
        <v>17.574932776505086</v>
      </c>
      <c r="G205" s="160">
        <f>SUM(G206:G210)</f>
        <v>19.482457867963948</v>
      </c>
      <c r="H205" s="161">
        <f>SUM(H206:H210)</f>
        <v>39.155245115187149</v>
      </c>
      <c r="I205" s="158">
        <f t="shared" si="156"/>
        <v>68.055730136882232</v>
      </c>
      <c r="J205" s="159">
        <f t="shared" ref="J205:Q205" si="174">SUM(J206:J210)</f>
        <v>39.727162856503725</v>
      </c>
      <c r="K205" s="160">
        <f t="shared" si="174"/>
        <v>22.190711392466433</v>
      </c>
      <c r="L205" s="487">
        <f t="shared" si="174"/>
        <v>6.1378558879120764</v>
      </c>
      <c r="M205" s="158">
        <f t="shared" si="174"/>
        <v>10.328025674468714</v>
      </c>
      <c r="N205" s="158">
        <f>SUM(O205:P205)</f>
        <v>16.519161735782664</v>
      </c>
      <c r="O205" s="163">
        <f t="shared" ref="O205:P205" si="175">SUM(O206:O210)</f>
        <v>16.519161735782664</v>
      </c>
      <c r="P205" s="161">
        <f t="shared" si="175"/>
        <v>0</v>
      </c>
      <c r="Q205" s="162">
        <f t="shared" si="174"/>
        <v>6.4986766932102302</v>
      </c>
      <c r="R205" s="342"/>
      <c r="S205" s="343"/>
    </row>
    <row r="206" spans="2:19" x14ac:dyDescent="0.25">
      <c r="B206" s="273" t="s">
        <v>507</v>
      </c>
      <c r="C206" s="274" t="s">
        <v>328</v>
      </c>
      <c r="D206" s="352">
        <v>173.34115</v>
      </c>
      <c r="E206" s="217">
        <f t="shared" si="162"/>
        <v>74.379096354554065</v>
      </c>
      <c r="F206" s="220">
        <f t="shared" ref="F206:H210" si="176">IFERROR($D206*F$242/100, 0)</f>
        <v>17.152111396998343</v>
      </c>
      <c r="G206" s="221">
        <f t="shared" si="176"/>
        <v>19.013744853998571</v>
      </c>
      <c r="H206" s="222">
        <f t="shared" si="176"/>
        <v>38.213240103557148</v>
      </c>
      <c r="I206" s="217">
        <f t="shared" si="156"/>
        <v>66.418431259797288</v>
      </c>
      <c r="J206" s="220">
        <f t="shared" ref="J206:M210" si="177">IFERROR($D206*J$242/100, 0)</f>
        <v>38.771398529181141</v>
      </c>
      <c r="K206" s="221">
        <f t="shared" si="177"/>
        <v>21.656842653250436</v>
      </c>
      <c r="L206" s="361">
        <f t="shared" si="177"/>
        <v>5.9901900773657069</v>
      </c>
      <c r="M206" s="217">
        <f t="shared" si="177"/>
        <v>10.079551889744039</v>
      </c>
      <c r="N206" s="217">
        <f>SUM(O206:P206)</f>
        <v>16.12174031504437</v>
      </c>
      <c r="O206" s="224">
        <f t="shared" ref="O206:Q210" si="178">IFERROR($D206*O$242/100, 0)</f>
        <v>16.12174031504437</v>
      </c>
      <c r="P206" s="222">
        <f t="shared" si="178"/>
        <v>0</v>
      </c>
      <c r="Q206" s="223">
        <f t="shared" si="178"/>
        <v>6.3423301808602757</v>
      </c>
      <c r="R206" s="353"/>
      <c r="S206" s="354"/>
    </row>
    <row r="207" spans="2:19" x14ac:dyDescent="0.25">
      <c r="B207" s="273" t="s">
        <v>508</v>
      </c>
      <c r="C207" s="274" t="s">
        <v>330</v>
      </c>
      <c r="D207" s="352">
        <v>3.36788</v>
      </c>
      <c r="E207" s="217">
        <f t="shared" si="162"/>
        <v>1.4451263939957451</v>
      </c>
      <c r="F207" s="220">
        <f t="shared" si="176"/>
        <v>0.33325181546172261</v>
      </c>
      <c r="G207" s="221">
        <f t="shared" si="176"/>
        <v>0.36942186560366486</v>
      </c>
      <c r="H207" s="222">
        <f t="shared" si="176"/>
        <v>0.74245271293035742</v>
      </c>
      <c r="I207" s="217">
        <f t="shared" si="156"/>
        <v>1.290457033839028</v>
      </c>
      <c r="J207" s="220">
        <f t="shared" si="177"/>
        <v>0.75329728502700344</v>
      </c>
      <c r="K207" s="221">
        <f t="shared" si="177"/>
        <v>0.4207751433230314</v>
      </c>
      <c r="L207" s="361">
        <f t="shared" si="177"/>
        <v>0.11638460548899332</v>
      </c>
      <c r="M207" s="217">
        <f t="shared" si="177"/>
        <v>0.19583763704366305</v>
      </c>
      <c r="N207" s="217">
        <f t="shared" ref="N207:N210" si="179">SUM(O207:P207)</f>
        <v>0.31323252887287084</v>
      </c>
      <c r="O207" s="224">
        <f t="shared" si="178"/>
        <v>0.31323252887287084</v>
      </c>
      <c r="P207" s="222">
        <f t="shared" si="178"/>
        <v>0</v>
      </c>
      <c r="Q207" s="223">
        <f t="shared" si="178"/>
        <v>0.12322640624869342</v>
      </c>
      <c r="R207" s="353"/>
      <c r="S207" s="354"/>
    </row>
    <row r="208" spans="2:19" x14ac:dyDescent="0.25">
      <c r="B208" s="273" t="s">
        <v>509</v>
      </c>
      <c r="C208" s="274" t="s">
        <v>332</v>
      </c>
      <c r="D208" s="352"/>
      <c r="E208" s="217">
        <f t="shared" si="162"/>
        <v>0</v>
      </c>
      <c r="F208" s="220">
        <f t="shared" si="176"/>
        <v>0</v>
      </c>
      <c r="G208" s="221">
        <f t="shared" si="176"/>
        <v>0</v>
      </c>
      <c r="H208" s="222">
        <f t="shared" si="176"/>
        <v>0</v>
      </c>
      <c r="I208" s="217">
        <f t="shared" si="156"/>
        <v>0</v>
      </c>
      <c r="J208" s="220">
        <f t="shared" si="177"/>
        <v>0</v>
      </c>
      <c r="K208" s="221">
        <f t="shared" si="177"/>
        <v>0</v>
      </c>
      <c r="L208" s="361">
        <f t="shared" si="177"/>
        <v>0</v>
      </c>
      <c r="M208" s="217">
        <f t="shared" si="177"/>
        <v>0</v>
      </c>
      <c r="N208" s="217">
        <f t="shared" si="179"/>
        <v>0</v>
      </c>
      <c r="O208" s="224">
        <f t="shared" si="178"/>
        <v>0</v>
      </c>
      <c r="P208" s="222">
        <f t="shared" si="178"/>
        <v>0</v>
      </c>
      <c r="Q208" s="223">
        <f t="shared" si="178"/>
        <v>0</v>
      </c>
      <c r="R208" s="353"/>
      <c r="S208" s="354"/>
    </row>
    <row r="209" spans="2:19" x14ac:dyDescent="0.25">
      <c r="B209" s="273" t="s">
        <v>510</v>
      </c>
      <c r="C209" s="274" t="s">
        <v>334</v>
      </c>
      <c r="D209" s="352">
        <v>0.86799999999999999</v>
      </c>
      <c r="E209" s="217">
        <f t="shared" si="162"/>
        <v>0.37245083256775974</v>
      </c>
      <c r="F209" s="220">
        <f t="shared" si="176"/>
        <v>8.5888623056871158E-2</v>
      </c>
      <c r="G209" s="221">
        <f t="shared" si="176"/>
        <v>9.5210690209859339E-2</v>
      </c>
      <c r="H209" s="222">
        <f t="shared" si="176"/>
        <v>0.19135151930102923</v>
      </c>
      <c r="I209" s="217">
        <f t="shared" si="156"/>
        <v>0.33258806886595615</v>
      </c>
      <c r="J209" s="220">
        <f t="shared" si="177"/>
        <v>0.19414647891357145</v>
      </c>
      <c r="K209" s="221">
        <f t="shared" si="177"/>
        <v>0.10844591386996902</v>
      </c>
      <c r="L209" s="361">
        <f t="shared" si="177"/>
        <v>2.9995676082415702E-2</v>
      </c>
      <c r="M209" s="217">
        <f t="shared" si="177"/>
        <v>5.0473018324257254E-2</v>
      </c>
      <c r="N209" s="217">
        <f t="shared" si="179"/>
        <v>8.0729074391502037E-2</v>
      </c>
      <c r="O209" s="224">
        <f t="shared" si="178"/>
        <v>8.0729074391502037E-2</v>
      </c>
      <c r="P209" s="222">
        <f t="shared" si="178"/>
        <v>0</v>
      </c>
      <c r="Q209" s="223">
        <f t="shared" si="178"/>
        <v>3.1759005850524928E-2</v>
      </c>
      <c r="R209" s="353"/>
      <c r="S209" s="354"/>
    </row>
    <row r="210" spans="2:19" x14ac:dyDescent="0.25">
      <c r="B210" s="273" t="s">
        <v>511</v>
      </c>
      <c r="C210" s="274" t="s">
        <v>336</v>
      </c>
      <c r="D210" s="352">
        <v>3.7199999999999997E-2</v>
      </c>
      <c r="E210" s="217">
        <f t="shared" si="162"/>
        <v>1.5962178538618275E-2</v>
      </c>
      <c r="F210" s="220">
        <f t="shared" si="176"/>
        <v>3.680940988151621E-3</v>
      </c>
      <c r="G210" s="221">
        <f t="shared" si="176"/>
        <v>4.0804581518511145E-3</v>
      </c>
      <c r="H210" s="222">
        <f t="shared" si="176"/>
        <v>8.2007793986155382E-3</v>
      </c>
      <c r="I210" s="217">
        <f t="shared" si="156"/>
        <v>1.4253774379969549E-2</v>
      </c>
      <c r="J210" s="220">
        <f t="shared" si="177"/>
        <v>8.320563382010206E-3</v>
      </c>
      <c r="K210" s="221">
        <f t="shared" si="177"/>
        <v>4.6476820229986717E-3</v>
      </c>
      <c r="L210" s="361">
        <f t="shared" si="177"/>
        <v>1.2855289749606729E-3</v>
      </c>
      <c r="M210" s="217">
        <f t="shared" si="177"/>
        <v>2.1631293567538823E-3</v>
      </c>
      <c r="N210" s="217">
        <f t="shared" si="179"/>
        <v>3.4598174739215153E-3</v>
      </c>
      <c r="O210" s="224">
        <f t="shared" si="178"/>
        <v>3.4598174739215153E-3</v>
      </c>
      <c r="P210" s="222">
        <f t="shared" si="178"/>
        <v>0</v>
      </c>
      <c r="Q210" s="223">
        <f t="shared" si="178"/>
        <v>1.3611002507367825E-3</v>
      </c>
      <c r="R210" s="353"/>
      <c r="S210" s="354"/>
    </row>
    <row r="211" spans="2:19" s="3" customFormat="1" x14ac:dyDescent="0.25">
      <c r="B211" s="155" t="s">
        <v>165</v>
      </c>
      <c r="C211" s="215" t="s">
        <v>338</v>
      </c>
      <c r="D211" s="355">
        <f>SUM(D212:D214)</f>
        <v>10.02244</v>
      </c>
      <c r="E211" s="158">
        <f t="shared" si="162"/>
        <v>4.3005370073276703</v>
      </c>
      <c r="F211" s="159">
        <f>SUM(F212:F214)</f>
        <v>0.99172070422823466</v>
      </c>
      <c r="G211" s="160">
        <f>SUM(G212:G214)</f>
        <v>1.0993587903074915</v>
      </c>
      <c r="H211" s="161">
        <f>SUM(H212:H214)</f>
        <v>2.209457512791944</v>
      </c>
      <c r="I211" s="158">
        <f t="shared" si="156"/>
        <v>3.8402580241070434</v>
      </c>
      <c r="J211" s="159">
        <f t="shared" ref="J211:Q211" si="180">SUM(J212:J214)</f>
        <v>2.2417297651181278</v>
      </c>
      <c r="K211" s="160">
        <f t="shared" si="180"/>
        <v>1.2521804896393229</v>
      </c>
      <c r="L211" s="487">
        <f t="shared" si="180"/>
        <v>0.34634776934959266</v>
      </c>
      <c r="M211" s="158">
        <f t="shared" si="180"/>
        <v>0.58279124167484886</v>
      </c>
      <c r="N211" s="158">
        <f>SUM(O211:P211)</f>
        <v>0.93214551191747208</v>
      </c>
      <c r="O211" s="163">
        <f t="shared" ref="O211:P211" si="181">SUM(O212:O214)</f>
        <v>0.93214551191747208</v>
      </c>
      <c r="P211" s="161">
        <f t="shared" si="181"/>
        <v>0</v>
      </c>
      <c r="Q211" s="162">
        <f t="shared" si="180"/>
        <v>0.36670821497296668</v>
      </c>
      <c r="R211" s="342"/>
      <c r="S211" s="343"/>
    </row>
    <row r="212" spans="2:19" x14ac:dyDescent="0.25">
      <c r="B212" s="273" t="s">
        <v>512</v>
      </c>
      <c r="C212" s="274" t="s">
        <v>344</v>
      </c>
      <c r="D212" s="352">
        <v>0.70899999999999996</v>
      </c>
      <c r="E212" s="217">
        <f t="shared" si="162"/>
        <v>0.30422539203979448</v>
      </c>
      <c r="F212" s="220">
        <f t="shared" ref="F212:H214" si="182">IFERROR($D212*F$242/100, 0)</f>
        <v>7.0155568833319873E-2</v>
      </c>
      <c r="G212" s="221">
        <f t="shared" si="182"/>
        <v>7.7770022302753775E-2</v>
      </c>
      <c r="H212" s="222">
        <f t="shared" si="182"/>
        <v>0.15629980090372086</v>
      </c>
      <c r="I212" s="217">
        <f t="shared" si="156"/>
        <v>0.27166467837092506</v>
      </c>
      <c r="J212" s="220">
        <f t="shared" ref="J212:Q214" si="183">IFERROR($D212*J$242/100, 0)</f>
        <v>0.15858278058723752</v>
      </c>
      <c r="K212" s="221">
        <f t="shared" si="183"/>
        <v>8.8580821352313405E-2</v>
      </c>
      <c r="L212" s="361">
        <f t="shared" si="183"/>
        <v>2.4501076431374117E-2</v>
      </c>
      <c r="M212" s="217">
        <f t="shared" si="183"/>
        <v>4.1227384783293075E-2</v>
      </c>
      <c r="N212" s="217">
        <f>SUM(O212:P212)</f>
        <v>6.5941144865869744E-2</v>
      </c>
      <c r="O212" s="224">
        <f t="shared" si="183"/>
        <v>6.5941144865869744E-2</v>
      </c>
      <c r="P212" s="222">
        <f t="shared" si="183"/>
        <v>0</v>
      </c>
      <c r="Q212" s="223">
        <f t="shared" si="183"/>
        <v>2.594139994011771E-2</v>
      </c>
      <c r="R212" s="353"/>
      <c r="S212" s="354"/>
    </row>
    <row r="213" spans="2:19" x14ac:dyDescent="0.25">
      <c r="B213" s="276" t="s">
        <v>513</v>
      </c>
      <c r="C213" s="274" t="s">
        <v>346</v>
      </c>
      <c r="D213" s="360">
        <v>9.3134399999999999</v>
      </c>
      <c r="E213" s="217">
        <f t="shared" si="162"/>
        <v>3.9963116152878757</v>
      </c>
      <c r="F213" s="220">
        <f t="shared" si="182"/>
        <v>0.9215651353949148</v>
      </c>
      <c r="G213" s="221">
        <f t="shared" si="182"/>
        <v>1.0215887680047377</v>
      </c>
      <c r="H213" s="222">
        <f t="shared" si="182"/>
        <v>2.0531577118882232</v>
      </c>
      <c r="I213" s="217">
        <f t="shared" si="156"/>
        <v>3.5685933457361187</v>
      </c>
      <c r="J213" s="220">
        <f t="shared" si="183"/>
        <v>2.0831469845308903</v>
      </c>
      <c r="K213" s="221">
        <f t="shared" si="183"/>
        <v>1.1635996682870096</v>
      </c>
      <c r="L213" s="361">
        <f t="shared" si="183"/>
        <v>0.32184669291821855</v>
      </c>
      <c r="M213" s="217">
        <f t="shared" si="183"/>
        <v>0.54156385689155584</v>
      </c>
      <c r="N213" s="217">
        <f t="shared" ref="N213:N214" si="184">SUM(O213:P213)</f>
        <v>0.86620436705160231</v>
      </c>
      <c r="O213" s="224">
        <f t="shared" si="183"/>
        <v>0.86620436705160231</v>
      </c>
      <c r="P213" s="222">
        <f t="shared" si="183"/>
        <v>0</v>
      </c>
      <c r="Q213" s="223">
        <f t="shared" si="183"/>
        <v>0.34076681503284895</v>
      </c>
      <c r="R213" s="353"/>
      <c r="S213" s="354"/>
    </row>
    <row r="214" spans="2:19" x14ac:dyDescent="0.25">
      <c r="B214" s="276" t="s">
        <v>514</v>
      </c>
      <c r="C214" s="264" t="s">
        <v>350</v>
      </c>
      <c r="D214" s="352"/>
      <c r="E214" s="217">
        <f t="shared" si="162"/>
        <v>0</v>
      </c>
      <c r="F214" s="220">
        <f t="shared" si="182"/>
        <v>0</v>
      </c>
      <c r="G214" s="221">
        <f t="shared" si="182"/>
        <v>0</v>
      </c>
      <c r="H214" s="222">
        <f t="shared" si="182"/>
        <v>0</v>
      </c>
      <c r="I214" s="217">
        <f t="shared" si="156"/>
        <v>0</v>
      </c>
      <c r="J214" s="220">
        <f t="shared" si="183"/>
        <v>0</v>
      </c>
      <c r="K214" s="221">
        <f t="shared" si="183"/>
        <v>0</v>
      </c>
      <c r="L214" s="361">
        <f t="shared" si="183"/>
        <v>0</v>
      </c>
      <c r="M214" s="217">
        <f t="shared" si="183"/>
        <v>0</v>
      </c>
      <c r="N214" s="217">
        <f t="shared" si="184"/>
        <v>0</v>
      </c>
      <c r="O214" s="224">
        <f t="shared" si="183"/>
        <v>0</v>
      </c>
      <c r="P214" s="222">
        <f t="shared" si="183"/>
        <v>0</v>
      </c>
      <c r="Q214" s="223">
        <f t="shared" si="183"/>
        <v>0</v>
      </c>
      <c r="R214" s="353"/>
      <c r="S214" s="354"/>
    </row>
    <row r="215" spans="2:19" s="3" customFormat="1" x14ac:dyDescent="0.25">
      <c r="B215" s="155" t="s">
        <v>167</v>
      </c>
      <c r="C215" s="215" t="s">
        <v>352</v>
      </c>
      <c r="D215" s="355">
        <f>SUM(D216:D217)</f>
        <v>0.62761</v>
      </c>
      <c r="E215" s="158">
        <f t="shared" si="162"/>
        <v>0.26930169012425309</v>
      </c>
      <c r="F215" s="159">
        <f>SUM(F216:F217)</f>
        <v>6.2102026171339759E-2</v>
      </c>
      <c r="G215" s="160">
        <f>SUM(G216:G217)</f>
        <v>6.8842374749550489E-2</v>
      </c>
      <c r="H215" s="161">
        <f>SUM(H216:H217)</f>
        <v>0.13835728920336285</v>
      </c>
      <c r="I215" s="158">
        <f t="shared" si="156"/>
        <v>0.24047879942507228</v>
      </c>
      <c r="J215" s="159">
        <f t="shared" ref="J215:Q215" si="185">SUM(J216:J217)</f>
        <v>0.14037819312321034</v>
      </c>
      <c r="K215" s="160">
        <f t="shared" si="185"/>
        <v>7.841214286167196E-2</v>
      </c>
      <c r="L215" s="487">
        <f t="shared" si="185"/>
        <v>2.1688463440189997E-2</v>
      </c>
      <c r="M215" s="158">
        <f t="shared" si="185"/>
        <v>3.6494667085814628E-2</v>
      </c>
      <c r="N215" s="158">
        <f>SUM(O215:P215)</f>
        <v>5.8371399053975342E-2</v>
      </c>
      <c r="O215" s="163">
        <f t="shared" ref="O215:P215" si="186">SUM(O216:O217)</f>
        <v>5.8371399053975342E-2</v>
      </c>
      <c r="P215" s="161">
        <f t="shared" si="186"/>
        <v>0</v>
      </c>
      <c r="Q215" s="162">
        <f t="shared" si="185"/>
        <v>2.2963444310884734E-2</v>
      </c>
      <c r="R215" s="342"/>
      <c r="S215" s="343"/>
    </row>
    <row r="216" spans="2:19" x14ac:dyDescent="0.25">
      <c r="B216" s="273" t="s">
        <v>515</v>
      </c>
      <c r="C216" s="274" t="s">
        <v>354</v>
      </c>
      <c r="D216" s="352">
        <v>0.62761</v>
      </c>
      <c r="E216" s="217">
        <f t="shared" si="162"/>
        <v>0.26930169012425309</v>
      </c>
      <c r="F216" s="220">
        <f t="shared" ref="F216:H217" si="187">IFERROR($D216*F$242/100, 0)</f>
        <v>6.2102026171339759E-2</v>
      </c>
      <c r="G216" s="221">
        <f t="shared" si="187"/>
        <v>6.8842374749550489E-2</v>
      </c>
      <c r="H216" s="222">
        <f t="shared" si="187"/>
        <v>0.13835728920336285</v>
      </c>
      <c r="I216" s="217">
        <f t="shared" si="156"/>
        <v>0.24047879942507228</v>
      </c>
      <c r="J216" s="220">
        <f t="shared" ref="J216:Q217" si="188">IFERROR($D216*J$242/100, 0)</f>
        <v>0.14037819312321034</v>
      </c>
      <c r="K216" s="221">
        <f t="shared" si="188"/>
        <v>7.841214286167196E-2</v>
      </c>
      <c r="L216" s="361">
        <f t="shared" si="188"/>
        <v>2.1688463440189997E-2</v>
      </c>
      <c r="M216" s="217">
        <f t="shared" si="188"/>
        <v>3.6494667085814628E-2</v>
      </c>
      <c r="N216" s="217">
        <f>SUM(O216:P216)</f>
        <v>5.8371399053975342E-2</v>
      </c>
      <c r="O216" s="224">
        <f t="shared" si="188"/>
        <v>5.8371399053975342E-2</v>
      </c>
      <c r="P216" s="222">
        <f t="shared" si="188"/>
        <v>0</v>
      </c>
      <c r="Q216" s="223">
        <f t="shared" si="188"/>
        <v>2.2963444310884734E-2</v>
      </c>
      <c r="R216" s="353"/>
      <c r="S216" s="354"/>
    </row>
    <row r="217" spans="2:19" x14ac:dyDescent="0.25">
      <c r="B217" s="276" t="s">
        <v>516</v>
      </c>
      <c r="C217" s="264" t="s">
        <v>517</v>
      </c>
      <c r="D217" s="352"/>
      <c r="E217" s="217">
        <f t="shared" si="162"/>
        <v>0</v>
      </c>
      <c r="F217" s="220">
        <f t="shared" si="187"/>
        <v>0</v>
      </c>
      <c r="G217" s="221">
        <f t="shared" si="187"/>
        <v>0</v>
      </c>
      <c r="H217" s="222">
        <f t="shared" si="187"/>
        <v>0</v>
      </c>
      <c r="I217" s="217">
        <f t="shared" si="156"/>
        <v>0</v>
      </c>
      <c r="J217" s="220">
        <f t="shared" si="188"/>
        <v>0</v>
      </c>
      <c r="K217" s="221">
        <f t="shared" si="188"/>
        <v>0</v>
      </c>
      <c r="L217" s="361">
        <f t="shared" si="188"/>
        <v>0</v>
      </c>
      <c r="M217" s="217">
        <f t="shared" si="188"/>
        <v>0</v>
      </c>
      <c r="N217" s="217">
        <f>SUM(O217:P217)</f>
        <v>0</v>
      </c>
      <c r="O217" s="224">
        <f t="shared" si="188"/>
        <v>0</v>
      </c>
      <c r="P217" s="222">
        <f t="shared" si="188"/>
        <v>0</v>
      </c>
      <c r="Q217" s="223">
        <f t="shared" si="188"/>
        <v>0</v>
      </c>
      <c r="R217" s="353"/>
      <c r="S217" s="354"/>
    </row>
    <row r="218" spans="2:19" s="3" customFormat="1" x14ac:dyDescent="0.25">
      <c r="B218" s="155" t="s">
        <v>169</v>
      </c>
      <c r="C218" s="215" t="s">
        <v>358</v>
      </c>
      <c r="D218" s="355">
        <f>SUM(D219:D233)</f>
        <v>45.769750000000002</v>
      </c>
      <c r="E218" s="158">
        <f t="shared" si="162"/>
        <v>19.639379601288272</v>
      </c>
      <c r="F218" s="159">
        <f>SUM(F219:F233)</f>
        <v>4.5289179782917381</v>
      </c>
      <c r="G218" s="160">
        <f>SUM(G219:G233)</f>
        <v>5.020471760636763</v>
      </c>
      <c r="H218" s="161">
        <f>SUM(H219:H233)</f>
        <v>10.089989862359772</v>
      </c>
      <c r="I218" s="158">
        <f t="shared" si="156"/>
        <v>17.537411019559446</v>
      </c>
      <c r="J218" s="159">
        <f t="shared" ref="J218:Q218" si="189">SUM(J219:J233)</f>
        <v>10.237368436929076</v>
      </c>
      <c r="K218" s="160">
        <f t="shared" si="189"/>
        <v>5.7183667815092338</v>
      </c>
      <c r="L218" s="487">
        <f t="shared" si="189"/>
        <v>1.5816758011211363</v>
      </c>
      <c r="M218" s="158">
        <f t="shared" si="189"/>
        <v>2.6614486525883336</v>
      </c>
      <c r="N218" s="158">
        <f>SUM(O218:P218)</f>
        <v>4.2568543233069711</v>
      </c>
      <c r="O218" s="163">
        <f t="shared" ref="O218:P218" si="190">SUM(O219:O233)</f>
        <v>4.2568543233069711</v>
      </c>
      <c r="P218" s="161">
        <f t="shared" si="190"/>
        <v>0</v>
      </c>
      <c r="Q218" s="162">
        <f t="shared" si="189"/>
        <v>1.6746564032569853</v>
      </c>
      <c r="R218" s="342"/>
      <c r="S218" s="343"/>
    </row>
    <row r="219" spans="2:19" x14ac:dyDescent="0.25">
      <c r="B219" s="273" t="s">
        <v>518</v>
      </c>
      <c r="C219" s="274" t="s">
        <v>360</v>
      </c>
      <c r="D219" s="352">
        <v>3.1970000000000001</v>
      </c>
      <c r="E219" s="217">
        <f t="shared" si="162"/>
        <v>1.3718033545151243</v>
      </c>
      <c r="F219" s="220">
        <f t="shared" ref="F219:H234" si="191">IFERROR($D219*F$242/100, 0)</f>
        <v>0.31634323492260036</v>
      </c>
      <c r="G219" s="221">
        <f t="shared" si="191"/>
        <v>0.35067808364161329</v>
      </c>
      <c r="H219" s="222">
        <f t="shared" si="191"/>
        <v>0.7047820359509106</v>
      </c>
      <c r="I219" s="217">
        <f t="shared" si="156"/>
        <v>1.2249816315258779</v>
      </c>
      <c r="J219" s="220">
        <f t="shared" ref="J219:Q234" si="192">IFERROR($D219*J$242/100, 0)</f>
        <v>0.7150763745238341</v>
      </c>
      <c r="K219" s="221">
        <f t="shared" si="192"/>
        <v>0.39942579106254716</v>
      </c>
      <c r="L219" s="361">
        <f t="shared" si="192"/>
        <v>0.11047946593949655</v>
      </c>
      <c r="M219" s="217">
        <f t="shared" si="192"/>
        <v>0.18590119767586458</v>
      </c>
      <c r="N219" s="217">
        <f>SUM(O219:P219)</f>
        <v>0.29733968989588944</v>
      </c>
      <c r="O219" s="224">
        <f t="shared" si="192"/>
        <v>0.29733968989588944</v>
      </c>
      <c r="P219" s="222">
        <f t="shared" si="192"/>
        <v>0</v>
      </c>
      <c r="Q219" s="223">
        <f t="shared" si="192"/>
        <v>0.11697412638724447</v>
      </c>
      <c r="R219" s="353"/>
      <c r="S219" s="354"/>
    </row>
    <row r="220" spans="2:19" x14ac:dyDescent="0.25">
      <c r="B220" s="273" t="s">
        <v>519</v>
      </c>
      <c r="C220" s="274" t="s">
        <v>362</v>
      </c>
      <c r="D220" s="352">
        <v>0.56100000000000005</v>
      </c>
      <c r="E220" s="217">
        <f t="shared" si="162"/>
        <v>0.24071995054206594</v>
      </c>
      <c r="F220" s="220">
        <f t="shared" si="191"/>
        <v>5.5510964901963965E-2</v>
      </c>
      <c r="G220" s="221">
        <f t="shared" si="191"/>
        <v>6.1535941483561174E-2</v>
      </c>
      <c r="H220" s="222">
        <f t="shared" si="191"/>
        <v>0.12367304415654079</v>
      </c>
      <c r="I220" s="217">
        <f t="shared" si="156"/>
        <v>0.21495611363341183</v>
      </c>
      <c r="J220" s="220">
        <f t="shared" si="192"/>
        <v>0.12547946390612166</v>
      </c>
      <c r="K220" s="221">
        <f t="shared" si="192"/>
        <v>7.0090043411350958E-2</v>
      </c>
      <c r="L220" s="361">
        <f t="shared" si="192"/>
        <v>1.9386606315939182E-2</v>
      </c>
      <c r="M220" s="217">
        <f t="shared" si="192"/>
        <v>3.2621386267175485E-2</v>
      </c>
      <c r="N220" s="217">
        <f t="shared" ref="N220:N233" si="193">SUM(O220:P220)</f>
        <v>5.2176279647042224E-2</v>
      </c>
      <c r="O220" s="224">
        <f t="shared" si="192"/>
        <v>5.2176279647042224E-2</v>
      </c>
      <c r="P220" s="222">
        <f t="shared" si="192"/>
        <v>0</v>
      </c>
      <c r="Q220" s="223">
        <f t="shared" si="192"/>
        <v>2.0526269910304706E-2</v>
      </c>
      <c r="R220" s="353"/>
      <c r="S220" s="354"/>
    </row>
    <row r="221" spans="2:19" x14ac:dyDescent="0.25">
      <c r="B221" s="273" t="s">
        <v>520</v>
      </c>
      <c r="C221" s="274" t="s">
        <v>364</v>
      </c>
      <c r="D221" s="352"/>
      <c r="E221" s="217">
        <f t="shared" si="162"/>
        <v>0</v>
      </c>
      <c r="F221" s="220">
        <f t="shared" si="191"/>
        <v>0</v>
      </c>
      <c r="G221" s="221">
        <f t="shared" si="191"/>
        <v>0</v>
      </c>
      <c r="H221" s="222">
        <f t="shared" si="191"/>
        <v>0</v>
      </c>
      <c r="I221" s="217">
        <f t="shared" si="156"/>
        <v>0</v>
      </c>
      <c r="J221" s="220">
        <f t="shared" si="192"/>
        <v>0</v>
      </c>
      <c r="K221" s="221">
        <f t="shared" si="192"/>
        <v>0</v>
      </c>
      <c r="L221" s="361">
        <f t="shared" si="192"/>
        <v>0</v>
      </c>
      <c r="M221" s="217">
        <f t="shared" si="192"/>
        <v>0</v>
      </c>
      <c r="N221" s="217">
        <f t="shared" si="193"/>
        <v>0</v>
      </c>
      <c r="O221" s="224">
        <f t="shared" si="192"/>
        <v>0</v>
      </c>
      <c r="P221" s="222">
        <f t="shared" si="192"/>
        <v>0</v>
      </c>
      <c r="Q221" s="223">
        <f t="shared" si="192"/>
        <v>0</v>
      </c>
      <c r="R221" s="353"/>
      <c r="S221" s="354"/>
    </row>
    <row r="222" spans="2:19" x14ac:dyDescent="0.25">
      <c r="B222" s="273" t="s">
        <v>521</v>
      </c>
      <c r="C222" s="274" t="s">
        <v>366</v>
      </c>
      <c r="D222" s="352">
        <v>1.8576600000000001</v>
      </c>
      <c r="E222" s="217">
        <f t="shared" si="162"/>
        <v>0.79710485440993617</v>
      </c>
      <c r="F222" s="220">
        <f t="shared" si="191"/>
        <v>0.18381550634542315</v>
      </c>
      <c r="G222" s="221">
        <f t="shared" si="191"/>
        <v>0.20376623361203611</v>
      </c>
      <c r="H222" s="222">
        <f t="shared" si="191"/>
        <v>0.40952311445247686</v>
      </c>
      <c r="I222" s="217">
        <f t="shared" si="156"/>
        <v>0.71179211061006009</v>
      </c>
      <c r="J222" s="220">
        <f t="shared" si="192"/>
        <v>0.41550477882325482</v>
      </c>
      <c r="K222" s="221">
        <f t="shared" si="192"/>
        <v>0.23209174695816437</v>
      </c>
      <c r="L222" s="361">
        <f t="shared" si="192"/>
        <v>6.4195584828640961E-2</v>
      </c>
      <c r="M222" s="217">
        <f t="shared" si="192"/>
        <v>0.10802040002331767</v>
      </c>
      <c r="N222" s="217">
        <f t="shared" si="193"/>
        <v>0.1727732400162646</v>
      </c>
      <c r="O222" s="224">
        <f t="shared" si="192"/>
        <v>0.1727732400162646</v>
      </c>
      <c r="P222" s="222">
        <f t="shared" si="192"/>
        <v>0</v>
      </c>
      <c r="Q222" s="223">
        <f t="shared" si="192"/>
        <v>6.7969394940421826E-2</v>
      </c>
      <c r="R222" s="353"/>
      <c r="S222" s="354"/>
    </row>
    <row r="223" spans="2:19" x14ac:dyDescent="0.25">
      <c r="B223" s="273" t="s">
        <v>522</v>
      </c>
      <c r="C223" s="274" t="s">
        <v>368</v>
      </c>
      <c r="D223" s="352">
        <v>0.79091</v>
      </c>
      <c r="E223" s="217">
        <f t="shared" si="162"/>
        <v>0.33937222118221988</v>
      </c>
      <c r="F223" s="220">
        <f t="shared" si="191"/>
        <v>7.8260565509112867E-2</v>
      </c>
      <c r="G223" s="221">
        <f t="shared" si="191"/>
        <v>8.6754708518294768E-2</v>
      </c>
      <c r="H223" s="222">
        <f t="shared" si="191"/>
        <v>0.17435694715481223</v>
      </c>
      <c r="I223" s="217">
        <f t="shared" si="156"/>
        <v>0.30304980362531497</v>
      </c>
      <c r="J223" s="220">
        <f t="shared" si="192"/>
        <v>0.1769036770017659</v>
      </c>
      <c r="K223" s="221">
        <f t="shared" si="192"/>
        <v>9.8814467441125806E-2</v>
      </c>
      <c r="L223" s="361">
        <f t="shared" si="192"/>
        <v>2.7331659182423276E-2</v>
      </c>
      <c r="M223" s="217">
        <f t="shared" si="192"/>
        <v>4.5990339772855195E-2</v>
      </c>
      <c r="N223" s="217">
        <f t="shared" si="193"/>
        <v>7.3559253717722206E-2</v>
      </c>
      <c r="O223" s="224">
        <f t="shared" si="192"/>
        <v>7.3559253717722206E-2</v>
      </c>
      <c r="P223" s="222">
        <f t="shared" si="192"/>
        <v>0</v>
      </c>
      <c r="Q223" s="223">
        <f t="shared" si="192"/>
        <v>2.8938381701887866E-2</v>
      </c>
      <c r="R223" s="353"/>
      <c r="S223" s="354"/>
    </row>
    <row r="224" spans="2:19" x14ac:dyDescent="0.25">
      <c r="B224" s="273" t="s">
        <v>523</v>
      </c>
      <c r="C224" s="274" t="s">
        <v>370</v>
      </c>
      <c r="D224" s="352">
        <v>1.4014899999999999</v>
      </c>
      <c r="E224" s="217">
        <f t="shared" si="162"/>
        <v>0.60136649462602476</v>
      </c>
      <c r="F224" s="220">
        <f t="shared" si="191"/>
        <v>0.13867747272808104</v>
      </c>
      <c r="G224" s="221">
        <f t="shared" si="191"/>
        <v>0.15372906707628545</v>
      </c>
      <c r="H224" s="222">
        <f t="shared" si="191"/>
        <v>0.30895995482165828</v>
      </c>
      <c r="I224" s="217">
        <f t="shared" si="156"/>
        <v>0.53700328644579365</v>
      </c>
      <c r="J224" s="220">
        <f t="shared" si="192"/>
        <v>0.31347275199606134</v>
      </c>
      <c r="K224" s="221">
        <f t="shared" si="192"/>
        <v>0.17509892146269915</v>
      </c>
      <c r="L224" s="361">
        <f t="shared" si="192"/>
        <v>4.8431612987033155E-2</v>
      </c>
      <c r="M224" s="217">
        <f t="shared" si="192"/>
        <v>8.1494735542930061E-2</v>
      </c>
      <c r="N224" s="217">
        <f t="shared" si="193"/>
        <v>0.13034676321307162</v>
      </c>
      <c r="O224" s="224">
        <f t="shared" si="192"/>
        <v>0.13034676321307162</v>
      </c>
      <c r="P224" s="222">
        <f t="shared" si="192"/>
        <v>0</v>
      </c>
      <c r="Q224" s="223">
        <f t="shared" si="192"/>
        <v>5.127872017217993E-2</v>
      </c>
      <c r="R224" s="353"/>
      <c r="S224" s="354"/>
    </row>
    <row r="225" spans="2:19" x14ac:dyDescent="0.25">
      <c r="B225" s="273" t="s">
        <v>524</v>
      </c>
      <c r="C225" s="274" t="s">
        <v>372</v>
      </c>
      <c r="D225" s="352"/>
      <c r="E225" s="217">
        <f t="shared" si="162"/>
        <v>0</v>
      </c>
      <c r="F225" s="220">
        <f t="shared" si="191"/>
        <v>0</v>
      </c>
      <c r="G225" s="221">
        <f t="shared" si="191"/>
        <v>0</v>
      </c>
      <c r="H225" s="222">
        <f t="shared" si="191"/>
        <v>0</v>
      </c>
      <c r="I225" s="217">
        <f t="shared" si="156"/>
        <v>0</v>
      </c>
      <c r="J225" s="220">
        <f t="shared" si="192"/>
        <v>0</v>
      </c>
      <c r="K225" s="221">
        <f t="shared" si="192"/>
        <v>0</v>
      </c>
      <c r="L225" s="361">
        <f t="shared" si="192"/>
        <v>0</v>
      </c>
      <c r="M225" s="217">
        <f t="shared" si="192"/>
        <v>0</v>
      </c>
      <c r="N225" s="217">
        <f t="shared" si="193"/>
        <v>0</v>
      </c>
      <c r="O225" s="224">
        <f t="shared" si="192"/>
        <v>0</v>
      </c>
      <c r="P225" s="222">
        <f t="shared" si="192"/>
        <v>0</v>
      </c>
      <c r="Q225" s="223">
        <f t="shared" si="192"/>
        <v>0</v>
      </c>
      <c r="R225" s="353"/>
      <c r="S225" s="354"/>
    </row>
    <row r="226" spans="2:19" x14ac:dyDescent="0.25">
      <c r="B226" s="273" t="s">
        <v>525</v>
      </c>
      <c r="C226" s="274" t="s">
        <v>374</v>
      </c>
      <c r="D226" s="352"/>
      <c r="E226" s="217">
        <f t="shared" si="162"/>
        <v>0</v>
      </c>
      <c r="F226" s="220">
        <f t="shared" si="191"/>
        <v>0</v>
      </c>
      <c r="G226" s="221">
        <f t="shared" si="191"/>
        <v>0</v>
      </c>
      <c r="H226" s="222">
        <f t="shared" si="191"/>
        <v>0</v>
      </c>
      <c r="I226" s="217">
        <f t="shared" si="156"/>
        <v>0</v>
      </c>
      <c r="J226" s="220">
        <f t="shared" si="192"/>
        <v>0</v>
      </c>
      <c r="K226" s="221">
        <f t="shared" si="192"/>
        <v>0</v>
      </c>
      <c r="L226" s="361">
        <f t="shared" si="192"/>
        <v>0</v>
      </c>
      <c r="M226" s="217">
        <f t="shared" si="192"/>
        <v>0</v>
      </c>
      <c r="N226" s="217">
        <f t="shared" si="193"/>
        <v>0</v>
      </c>
      <c r="O226" s="224">
        <f t="shared" si="192"/>
        <v>0</v>
      </c>
      <c r="P226" s="222">
        <f t="shared" si="192"/>
        <v>0</v>
      </c>
      <c r="Q226" s="223">
        <f t="shared" si="192"/>
        <v>0</v>
      </c>
      <c r="R226" s="353"/>
      <c r="S226" s="354"/>
    </row>
    <row r="227" spans="2:19" x14ac:dyDescent="0.25">
      <c r="B227" s="273" t="s">
        <v>526</v>
      </c>
      <c r="C227" s="274" t="s">
        <v>376</v>
      </c>
      <c r="D227" s="352">
        <v>9</v>
      </c>
      <c r="E227" s="217">
        <f t="shared" si="162"/>
        <v>3.861817388375389</v>
      </c>
      <c r="F227" s="220">
        <f t="shared" si="191"/>
        <v>0.8905502390689406</v>
      </c>
      <c r="G227" s="221">
        <f t="shared" si="191"/>
        <v>0.98720761738333418</v>
      </c>
      <c r="H227" s="222">
        <f t="shared" si="191"/>
        <v>1.9840595319231142</v>
      </c>
      <c r="I227" s="217">
        <f t="shared" si="156"/>
        <v>3.4484938016055371</v>
      </c>
      <c r="J227" s="220">
        <f t="shared" si="192"/>
        <v>2.0130395279056952</v>
      </c>
      <c r="K227" s="221">
        <f t="shared" si="192"/>
        <v>1.1244391991125822</v>
      </c>
      <c r="L227" s="361">
        <f t="shared" si="192"/>
        <v>0.31101507458725963</v>
      </c>
      <c r="M227" s="217">
        <f t="shared" si="192"/>
        <v>0.52333774760174578</v>
      </c>
      <c r="N227" s="217">
        <f t="shared" si="193"/>
        <v>0.83705261465843117</v>
      </c>
      <c r="O227" s="224">
        <f t="shared" si="192"/>
        <v>0.83705261465843117</v>
      </c>
      <c r="P227" s="222">
        <f t="shared" si="192"/>
        <v>0</v>
      </c>
      <c r="Q227" s="223">
        <f t="shared" si="192"/>
        <v>0.32929844775889905</v>
      </c>
      <c r="R227" s="353"/>
      <c r="S227" s="354"/>
    </row>
    <row r="228" spans="2:19" x14ac:dyDescent="0.25">
      <c r="B228" s="273" t="s">
        <v>527</v>
      </c>
      <c r="C228" s="274" t="s">
        <v>378</v>
      </c>
      <c r="D228" s="352">
        <v>2.4</v>
      </c>
      <c r="E228" s="217">
        <f t="shared" si="162"/>
        <v>1.0298179702334371</v>
      </c>
      <c r="F228" s="220">
        <f t="shared" si="191"/>
        <v>0.23748006375171749</v>
      </c>
      <c r="G228" s="221">
        <f t="shared" si="191"/>
        <v>0.26325536463555577</v>
      </c>
      <c r="H228" s="222">
        <f t="shared" si="191"/>
        <v>0.52908254184616377</v>
      </c>
      <c r="I228" s="217">
        <f t="shared" si="156"/>
        <v>0.91959834709480959</v>
      </c>
      <c r="J228" s="220">
        <f t="shared" si="192"/>
        <v>0.53681054077485191</v>
      </c>
      <c r="K228" s="221">
        <f t="shared" si="192"/>
        <v>0.29985045309668851</v>
      </c>
      <c r="L228" s="361">
        <f t="shared" si="192"/>
        <v>8.2937353223269228E-2</v>
      </c>
      <c r="M228" s="217">
        <f t="shared" si="192"/>
        <v>0.13955673269379887</v>
      </c>
      <c r="N228" s="217">
        <f t="shared" si="193"/>
        <v>0.22321403057558167</v>
      </c>
      <c r="O228" s="224">
        <f t="shared" si="192"/>
        <v>0.22321403057558167</v>
      </c>
      <c r="P228" s="222">
        <f t="shared" si="192"/>
        <v>0</v>
      </c>
      <c r="Q228" s="223">
        <f t="shared" si="192"/>
        <v>8.7812919402373069E-2</v>
      </c>
      <c r="R228" s="353"/>
      <c r="S228" s="354"/>
    </row>
    <row r="229" spans="2:19" x14ac:dyDescent="0.25">
      <c r="B229" s="273" t="s">
        <v>528</v>
      </c>
      <c r="C229" s="274" t="s">
        <v>380</v>
      </c>
      <c r="D229" s="352"/>
      <c r="E229" s="217">
        <f t="shared" si="162"/>
        <v>0</v>
      </c>
      <c r="F229" s="220">
        <f t="shared" si="191"/>
        <v>0</v>
      </c>
      <c r="G229" s="221">
        <f t="shared" si="191"/>
        <v>0</v>
      </c>
      <c r="H229" s="222">
        <f t="shared" si="191"/>
        <v>0</v>
      </c>
      <c r="I229" s="217">
        <f t="shared" si="156"/>
        <v>0</v>
      </c>
      <c r="J229" s="220">
        <f t="shared" si="192"/>
        <v>0</v>
      </c>
      <c r="K229" s="221">
        <f t="shared" si="192"/>
        <v>0</v>
      </c>
      <c r="L229" s="361">
        <f t="shared" si="192"/>
        <v>0</v>
      </c>
      <c r="M229" s="217">
        <f t="shared" si="192"/>
        <v>0</v>
      </c>
      <c r="N229" s="217">
        <f t="shared" si="193"/>
        <v>0</v>
      </c>
      <c r="O229" s="224">
        <f t="shared" si="192"/>
        <v>0</v>
      </c>
      <c r="P229" s="222">
        <f t="shared" si="192"/>
        <v>0</v>
      </c>
      <c r="Q229" s="223">
        <f t="shared" si="192"/>
        <v>0</v>
      </c>
      <c r="R229" s="353"/>
      <c r="S229" s="354"/>
    </row>
    <row r="230" spans="2:19" x14ac:dyDescent="0.25">
      <c r="B230" s="273" t="s">
        <v>529</v>
      </c>
      <c r="C230" s="274" t="s">
        <v>382</v>
      </c>
      <c r="D230" s="352">
        <v>7.6756500000000001</v>
      </c>
      <c r="E230" s="217">
        <f t="shared" si="162"/>
        <v>3.2935509596759505</v>
      </c>
      <c r="F230" s="220">
        <f t="shared" si="191"/>
        <v>0.75950577138994602</v>
      </c>
      <c r="G230" s="221">
        <f t="shared" si="191"/>
        <v>0.84194001648537664</v>
      </c>
      <c r="H230" s="222">
        <f t="shared" si="191"/>
        <v>1.6921051718006277</v>
      </c>
      <c r="I230" s="217">
        <f t="shared" si="156"/>
        <v>2.941047938699282</v>
      </c>
      <c r="J230" s="220">
        <f t="shared" si="192"/>
        <v>1.7168207613743718</v>
      </c>
      <c r="K230" s="221">
        <f t="shared" si="192"/>
        <v>0.95897797096316562</v>
      </c>
      <c r="L230" s="361">
        <f t="shared" si="192"/>
        <v>0.26524920636174437</v>
      </c>
      <c r="M230" s="217">
        <f t="shared" si="192"/>
        <v>0.44632859804214886</v>
      </c>
      <c r="N230" s="217">
        <f t="shared" si="193"/>
        <v>0.71388032241144317</v>
      </c>
      <c r="O230" s="224">
        <f t="shared" si="192"/>
        <v>0.71388032241144317</v>
      </c>
      <c r="P230" s="222">
        <f t="shared" si="192"/>
        <v>0</v>
      </c>
      <c r="Q230" s="223">
        <f t="shared" si="192"/>
        <v>0.28084218117117704</v>
      </c>
      <c r="R230" s="353"/>
      <c r="S230" s="354"/>
    </row>
    <row r="231" spans="2:19" x14ac:dyDescent="0.25">
      <c r="B231" s="273" t="s">
        <v>530</v>
      </c>
      <c r="C231" s="274" t="s">
        <v>384</v>
      </c>
      <c r="D231" s="352"/>
      <c r="E231" s="217">
        <f t="shared" si="162"/>
        <v>0</v>
      </c>
      <c r="F231" s="220">
        <f t="shared" si="191"/>
        <v>0</v>
      </c>
      <c r="G231" s="221">
        <f t="shared" si="191"/>
        <v>0</v>
      </c>
      <c r="H231" s="222">
        <f t="shared" si="191"/>
        <v>0</v>
      </c>
      <c r="I231" s="217">
        <f t="shared" si="156"/>
        <v>0</v>
      </c>
      <c r="J231" s="220">
        <f t="shared" si="192"/>
        <v>0</v>
      </c>
      <c r="K231" s="221">
        <f t="shared" si="192"/>
        <v>0</v>
      </c>
      <c r="L231" s="361">
        <f t="shared" si="192"/>
        <v>0</v>
      </c>
      <c r="M231" s="217">
        <f t="shared" si="192"/>
        <v>0</v>
      </c>
      <c r="N231" s="217">
        <f t="shared" si="193"/>
        <v>0</v>
      </c>
      <c r="O231" s="224">
        <f t="shared" si="192"/>
        <v>0</v>
      </c>
      <c r="P231" s="222">
        <f t="shared" si="192"/>
        <v>0</v>
      </c>
      <c r="Q231" s="223">
        <f t="shared" si="192"/>
        <v>0</v>
      </c>
      <c r="R231" s="353"/>
      <c r="S231" s="354"/>
    </row>
    <row r="232" spans="2:19" x14ac:dyDescent="0.25">
      <c r="B232" s="276" t="s">
        <v>531</v>
      </c>
      <c r="C232" s="264" t="s">
        <v>532</v>
      </c>
      <c r="D232" s="352"/>
      <c r="E232" s="217">
        <f t="shared" si="162"/>
        <v>0</v>
      </c>
      <c r="F232" s="220">
        <f t="shared" si="191"/>
        <v>0</v>
      </c>
      <c r="G232" s="221">
        <f t="shared" si="191"/>
        <v>0</v>
      </c>
      <c r="H232" s="222">
        <f t="shared" si="191"/>
        <v>0</v>
      </c>
      <c r="I232" s="217">
        <f t="shared" si="156"/>
        <v>0</v>
      </c>
      <c r="J232" s="220">
        <f t="shared" si="192"/>
        <v>0</v>
      </c>
      <c r="K232" s="221">
        <f t="shared" si="192"/>
        <v>0</v>
      </c>
      <c r="L232" s="361">
        <f t="shared" si="192"/>
        <v>0</v>
      </c>
      <c r="M232" s="217">
        <f t="shared" si="192"/>
        <v>0</v>
      </c>
      <c r="N232" s="217">
        <f t="shared" si="193"/>
        <v>0</v>
      </c>
      <c r="O232" s="224">
        <f t="shared" si="192"/>
        <v>0</v>
      </c>
      <c r="P232" s="222">
        <f t="shared" si="192"/>
        <v>0</v>
      </c>
      <c r="Q232" s="223">
        <f t="shared" si="192"/>
        <v>0</v>
      </c>
      <c r="R232" s="353"/>
      <c r="S232" s="354"/>
    </row>
    <row r="233" spans="2:19" x14ac:dyDescent="0.25">
      <c r="B233" s="298" t="s">
        <v>533</v>
      </c>
      <c r="C233" s="299" t="s">
        <v>386</v>
      </c>
      <c r="D233" s="352">
        <v>18.886040000000001</v>
      </c>
      <c r="E233" s="217">
        <f t="shared" si="162"/>
        <v>8.1038264077281248</v>
      </c>
      <c r="F233" s="220">
        <f t="shared" si="191"/>
        <v>1.8687741596739529</v>
      </c>
      <c r="G233" s="221">
        <f t="shared" si="191"/>
        <v>2.0716047278007053</v>
      </c>
      <c r="H233" s="222">
        <f t="shared" si="191"/>
        <v>4.1634475202534675</v>
      </c>
      <c r="I233" s="217">
        <f t="shared" si="156"/>
        <v>7.236487986319359</v>
      </c>
      <c r="J233" s="220">
        <f t="shared" si="192"/>
        <v>4.2242605606231196</v>
      </c>
      <c r="K233" s="221">
        <f t="shared" si="192"/>
        <v>2.3595781880009099</v>
      </c>
      <c r="L233" s="361">
        <f t="shared" si="192"/>
        <v>0.6526492376953299</v>
      </c>
      <c r="M233" s="217">
        <f t="shared" si="192"/>
        <v>1.0981975149684973</v>
      </c>
      <c r="N233" s="217">
        <f t="shared" si="193"/>
        <v>1.7565121291715247</v>
      </c>
      <c r="O233" s="224">
        <f t="shared" si="192"/>
        <v>1.7565121291715247</v>
      </c>
      <c r="P233" s="222">
        <f t="shared" si="192"/>
        <v>0</v>
      </c>
      <c r="Q233" s="223">
        <f t="shared" si="192"/>
        <v>0.69101596181249747</v>
      </c>
      <c r="R233" s="353"/>
      <c r="S233" s="354"/>
    </row>
    <row r="234" spans="2:19" s="3" customFormat="1" x14ac:dyDescent="0.25">
      <c r="B234" s="155" t="s">
        <v>171</v>
      </c>
      <c r="C234" s="215" t="s">
        <v>388</v>
      </c>
      <c r="D234" s="495"/>
      <c r="E234" s="158">
        <f t="shared" si="162"/>
        <v>0</v>
      </c>
      <c r="F234" s="159">
        <f t="shared" si="191"/>
        <v>0</v>
      </c>
      <c r="G234" s="160">
        <f t="shared" si="191"/>
        <v>0</v>
      </c>
      <c r="H234" s="161">
        <f t="shared" si="191"/>
        <v>0</v>
      </c>
      <c r="I234" s="158">
        <f t="shared" si="156"/>
        <v>0</v>
      </c>
      <c r="J234" s="159">
        <f t="shared" si="192"/>
        <v>0</v>
      </c>
      <c r="K234" s="160">
        <f t="shared" si="192"/>
        <v>0</v>
      </c>
      <c r="L234" s="487">
        <f t="shared" si="192"/>
        <v>0</v>
      </c>
      <c r="M234" s="158">
        <f t="shared" si="192"/>
        <v>0</v>
      </c>
      <c r="N234" s="158">
        <f>SUM(O234:P234)</f>
        <v>0</v>
      </c>
      <c r="O234" s="496">
        <f t="shared" si="192"/>
        <v>0</v>
      </c>
      <c r="P234" s="497">
        <f t="shared" si="192"/>
        <v>0</v>
      </c>
      <c r="Q234" s="162">
        <f t="shared" si="192"/>
        <v>0</v>
      </c>
      <c r="R234" s="342"/>
      <c r="S234" s="343"/>
    </row>
    <row r="235" spans="2:19" s="3" customFormat="1" x14ac:dyDescent="0.25">
      <c r="B235" s="155" t="s">
        <v>173</v>
      </c>
      <c r="C235" s="215" t="s">
        <v>390</v>
      </c>
      <c r="D235" s="355">
        <f>SUM(D236:D240)</f>
        <v>2.3650199999999999</v>
      </c>
      <c r="E235" s="158">
        <f t="shared" si="162"/>
        <v>1.0148083733172846</v>
      </c>
      <c r="F235" s="159">
        <f>SUM(F236:F240)</f>
        <v>0.23401879182253618</v>
      </c>
      <c r="G235" s="160">
        <f>SUM(G236:G240)</f>
        <v>0.25941841769599255</v>
      </c>
      <c r="H235" s="161">
        <f>SUM(H236:H240)</f>
        <v>0.52137116379875581</v>
      </c>
      <c r="I235" s="158">
        <f t="shared" si="156"/>
        <v>0.9061952011859028</v>
      </c>
      <c r="J235" s="159">
        <f t="shared" ref="J235:Q235" si="194">SUM(J236:J240)</f>
        <v>0.52898652714305849</v>
      </c>
      <c r="K235" s="160">
        <f t="shared" si="194"/>
        <v>0.29548013274280427</v>
      </c>
      <c r="L235" s="487">
        <f t="shared" si="194"/>
        <v>8.1728541300040064E-2</v>
      </c>
      <c r="M235" s="158">
        <f t="shared" si="194"/>
        <v>0.13752269331478673</v>
      </c>
      <c r="N235" s="158">
        <f>SUM(O235:P235)</f>
        <v>0.21996068607994257</v>
      </c>
      <c r="O235" s="163">
        <f t="shared" ref="O235:P235" si="195">SUM(O236:O240)</f>
        <v>0.21996068607994257</v>
      </c>
      <c r="P235" s="161">
        <f t="shared" si="195"/>
        <v>0</v>
      </c>
      <c r="Q235" s="162">
        <f t="shared" si="194"/>
        <v>8.6533046102083483E-2</v>
      </c>
      <c r="R235" s="342"/>
      <c r="S235" s="343"/>
    </row>
    <row r="236" spans="2:19" x14ac:dyDescent="0.25">
      <c r="B236" s="174" t="s">
        <v>534</v>
      </c>
      <c r="C236" s="376" t="s">
        <v>392</v>
      </c>
      <c r="D236" s="352"/>
      <c r="E236" s="217">
        <f t="shared" si="162"/>
        <v>0</v>
      </c>
      <c r="F236" s="220">
        <f t="shared" ref="F236:H240" si="196">IFERROR($D236*F$242/100, 0)</f>
        <v>0</v>
      </c>
      <c r="G236" s="221">
        <f t="shared" si="196"/>
        <v>0</v>
      </c>
      <c r="H236" s="222">
        <f t="shared" si="196"/>
        <v>0</v>
      </c>
      <c r="I236" s="217">
        <f t="shared" si="156"/>
        <v>0</v>
      </c>
      <c r="J236" s="220">
        <f t="shared" ref="J236:Q240" si="197">IFERROR($D236*J$242/100, 0)</f>
        <v>0</v>
      </c>
      <c r="K236" s="221">
        <f t="shared" si="197"/>
        <v>0</v>
      </c>
      <c r="L236" s="361">
        <f t="shared" si="197"/>
        <v>0</v>
      </c>
      <c r="M236" s="217">
        <f t="shared" si="197"/>
        <v>0</v>
      </c>
      <c r="N236" s="217">
        <f>SUM(O236:P236)</f>
        <v>0</v>
      </c>
      <c r="O236" s="224">
        <f t="shared" si="197"/>
        <v>0</v>
      </c>
      <c r="P236" s="222">
        <f t="shared" si="197"/>
        <v>0</v>
      </c>
      <c r="Q236" s="223">
        <f t="shared" si="197"/>
        <v>0</v>
      </c>
      <c r="R236" s="353"/>
      <c r="S236" s="354"/>
    </row>
    <row r="237" spans="2:19" x14ac:dyDescent="0.25">
      <c r="B237" s="174" t="s">
        <v>535</v>
      </c>
      <c r="C237" s="376" t="s">
        <v>448</v>
      </c>
      <c r="D237" s="352">
        <v>2.3650199999999999</v>
      </c>
      <c r="E237" s="217">
        <f t="shared" si="162"/>
        <v>1.0148083733172846</v>
      </c>
      <c r="F237" s="220">
        <f t="shared" si="196"/>
        <v>0.23401879182253618</v>
      </c>
      <c r="G237" s="221">
        <f t="shared" si="196"/>
        <v>0.25941841769599255</v>
      </c>
      <c r="H237" s="222">
        <f t="shared" si="196"/>
        <v>0.52137116379875581</v>
      </c>
      <c r="I237" s="217">
        <f t="shared" si="156"/>
        <v>0.9061952011859028</v>
      </c>
      <c r="J237" s="220">
        <f t="shared" si="197"/>
        <v>0.52898652714305849</v>
      </c>
      <c r="K237" s="221">
        <f t="shared" si="197"/>
        <v>0.29548013274280427</v>
      </c>
      <c r="L237" s="361">
        <f t="shared" si="197"/>
        <v>8.1728541300040064E-2</v>
      </c>
      <c r="M237" s="217">
        <f t="shared" si="197"/>
        <v>0.13752269331478673</v>
      </c>
      <c r="N237" s="217">
        <f t="shared" ref="N237:N240" si="198">SUM(O237:P237)</f>
        <v>0.21996068607994257</v>
      </c>
      <c r="O237" s="224">
        <f t="shared" si="197"/>
        <v>0.21996068607994257</v>
      </c>
      <c r="P237" s="222">
        <f t="shared" si="197"/>
        <v>0</v>
      </c>
      <c r="Q237" s="223">
        <f t="shared" si="197"/>
        <v>8.6533046102083483E-2</v>
      </c>
      <c r="R237" s="353"/>
      <c r="S237" s="354"/>
    </row>
    <row r="238" spans="2:19" x14ac:dyDescent="0.25">
      <c r="B238" s="273" t="s">
        <v>536</v>
      </c>
      <c r="C238" s="274" t="s">
        <v>396</v>
      </c>
      <c r="D238" s="352"/>
      <c r="E238" s="217">
        <f t="shared" si="162"/>
        <v>0</v>
      </c>
      <c r="F238" s="220">
        <f t="shared" si="196"/>
        <v>0</v>
      </c>
      <c r="G238" s="221">
        <f t="shared" si="196"/>
        <v>0</v>
      </c>
      <c r="H238" s="222">
        <f t="shared" si="196"/>
        <v>0</v>
      </c>
      <c r="I238" s="217">
        <f t="shared" si="156"/>
        <v>0</v>
      </c>
      <c r="J238" s="220">
        <f t="shared" si="197"/>
        <v>0</v>
      </c>
      <c r="K238" s="221">
        <f t="shared" si="197"/>
        <v>0</v>
      </c>
      <c r="L238" s="361">
        <f t="shared" si="197"/>
        <v>0</v>
      </c>
      <c r="M238" s="217">
        <f t="shared" si="197"/>
        <v>0</v>
      </c>
      <c r="N238" s="217">
        <f t="shared" si="198"/>
        <v>0</v>
      </c>
      <c r="O238" s="224">
        <f t="shared" si="197"/>
        <v>0</v>
      </c>
      <c r="P238" s="222">
        <f t="shared" si="197"/>
        <v>0</v>
      </c>
      <c r="Q238" s="223">
        <f t="shared" si="197"/>
        <v>0</v>
      </c>
      <c r="R238" s="353"/>
      <c r="S238" s="354"/>
    </row>
    <row r="239" spans="2:19" x14ac:dyDescent="0.25">
      <c r="B239" s="273" t="s">
        <v>537</v>
      </c>
      <c r="C239" s="264" t="s">
        <v>398</v>
      </c>
      <c r="D239" s="360"/>
      <c r="E239" s="227">
        <f t="shared" si="162"/>
        <v>0</v>
      </c>
      <c r="F239" s="228">
        <f t="shared" si="196"/>
        <v>0</v>
      </c>
      <c r="G239" s="229">
        <f t="shared" si="196"/>
        <v>0</v>
      </c>
      <c r="H239" s="230">
        <f t="shared" si="196"/>
        <v>0</v>
      </c>
      <c r="I239" s="227">
        <f t="shared" si="156"/>
        <v>0</v>
      </c>
      <c r="J239" s="228">
        <f t="shared" si="197"/>
        <v>0</v>
      </c>
      <c r="K239" s="229">
        <f t="shared" si="197"/>
        <v>0</v>
      </c>
      <c r="L239" s="498">
        <f t="shared" si="197"/>
        <v>0</v>
      </c>
      <c r="M239" s="227">
        <f t="shared" si="197"/>
        <v>0</v>
      </c>
      <c r="N239" s="217">
        <f t="shared" si="198"/>
        <v>0</v>
      </c>
      <c r="O239" s="232">
        <f t="shared" si="197"/>
        <v>0</v>
      </c>
      <c r="P239" s="230">
        <f t="shared" si="197"/>
        <v>0</v>
      </c>
      <c r="Q239" s="231">
        <f t="shared" si="197"/>
        <v>0</v>
      </c>
      <c r="R239" s="353"/>
      <c r="S239" s="354"/>
    </row>
    <row r="240" spans="2:19" x14ac:dyDescent="0.25">
      <c r="B240" s="273" t="s">
        <v>538</v>
      </c>
      <c r="C240" s="264" t="s">
        <v>390</v>
      </c>
      <c r="D240" s="360"/>
      <c r="E240" s="227">
        <f t="shared" si="162"/>
        <v>0</v>
      </c>
      <c r="F240" s="228">
        <f t="shared" si="196"/>
        <v>0</v>
      </c>
      <c r="G240" s="229">
        <f t="shared" si="196"/>
        <v>0</v>
      </c>
      <c r="H240" s="230">
        <f t="shared" si="196"/>
        <v>0</v>
      </c>
      <c r="I240" s="227">
        <f t="shared" si="156"/>
        <v>0</v>
      </c>
      <c r="J240" s="228">
        <f t="shared" si="197"/>
        <v>0</v>
      </c>
      <c r="K240" s="229">
        <f t="shared" si="197"/>
        <v>0</v>
      </c>
      <c r="L240" s="498">
        <f t="shared" si="197"/>
        <v>0</v>
      </c>
      <c r="M240" s="227">
        <f t="shared" si="197"/>
        <v>0</v>
      </c>
      <c r="N240" s="217">
        <f t="shared" si="198"/>
        <v>0</v>
      </c>
      <c r="O240" s="232">
        <f t="shared" si="197"/>
        <v>0</v>
      </c>
      <c r="P240" s="230">
        <f t="shared" si="197"/>
        <v>0</v>
      </c>
      <c r="Q240" s="231">
        <f t="shared" si="197"/>
        <v>0</v>
      </c>
      <c r="R240" s="353"/>
      <c r="S240" s="354"/>
    </row>
    <row r="241" spans="2:19" ht="116.25" customHeight="1" x14ac:dyDescent="0.25">
      <c r="B241" s="127" t="s">
        <v>197</v>
      </c>
      <c r="C241" s="128" t="s">
        <v>539</v>
      </c>
      <c r="D241" s="128" t="s">
        <v>245</v>
      </c>
      <c r="E241" s="129" t="s">
        <v>246</v>
      </c>
      <c r="F241" s="130" t="s">
        <v>247</v>
      </c>
      <c r="G241" s="131" t="s">
        <v>248</v>
      </c>
      <c r="H241" s="132" t="s">
        <v>249</v>
      </c>
      <c r="I241" s="133" t="s">
        <v>250</v>
      </c>
      <c r="J241" s="130" t="s">
        <v>251</v>
      </c>
      <c r="K241" s="131" t="s">
        <v>252</v>
      </c>
      <c r="L241" s="132" t="s">
        <v>253</v>
      </c>
      <c r="M241" s="129" t="s">
        <v>254</v>
      </c>
      <c r="N241" s="133" t="s">
        <v>255</v>
      </c>
      <c r="O241" s="135" t="s">
        <v>256</v>
      </c>
      <c r="P241" s="499" t="s">
        <v>257</v>
      </c>
      <c r="Q241" s="137" t="s">
        <v>258</v>
      </c>
      <c r="R241" s="353"/>
      <c r="S241" s="354"/>
    </row>
    <row r="242" spans="2:19" ht="38.25" customHeight="1" x14ac:dyDescent="0.25">
      <c r="B242" s="166" t="s">
        <v>199</v>
      </c>
      <c r="C242" s="376" t="s">
        <v>540</v>
      </c>
      <c r="D242" s="149">
        <f>ROUND((E242+I242+M242+N242+Q242),1)</f>
        <v>100</v>
      </c>
      <c r="E242" s="150">
        <f>SUM(F242:H242)</f>
        <v>42.90908209305988</v>
      </c>
      <c r="F242" s="151">
        <f>IFERROR((F25+F26)/($D$25+$D$26)*100, 0)</f>
        <v>9.8950026563215623</v>
      </c>
      <c r="G242" s="152">
        <f>IFERROR((G25+G26)/($D$25+$D$26)*100, 0)</f>
        <v>10.968973526481491</v>
      </c>
      <c r="H242" s="153">
        <f>IFERROR((H25+H26)/($D$25+$D$26)*100, 0)</f>
        <v>22.045105910256822</v>
      </c>
      <c r="I242" s="150">
        <f>SUM(J242:L242)</f>
        <v>38.316597795617071</v>
      </c>
      <c r="J242" s="151">
        <f t="shared" ref="J242:Q242" si="199">IFERROR((J25+J26)/($D$25+$D$26)*100, 0)</f>
        <v>22.367105865618832</v>
      </c>
      <c r="K242" s="152">
        <f t="shared" si="199"/>
        <v>12.493768879028689</v>
      </c>
      <c r="L242" s="493">
        <f t="shared" si="199"/>
        <v>3.4557230509695511</v>
      </c>
      <c r="M242" s="150">
        <f t="shared" si="199"/>
        <v>5.8148638622416193</v>
      </c>
      <c r="N242" s="154">
        <f t="shared" si="199"/>
        <v>9.3005846073159031</v>
      </c>
      <c r="O242" s="494">
        <f t="shared" si="199"/>
        <v>9.3005846073159031</v>
      </c>
      <c r="P242" s="153">
        <f t="shared" si="199"/>
        <v>0</v>
      </c>
      <c r="Q242" s="154">
        <f t="shared" si="199"/>
        <v>3.6588716417655447</v>
      </c>
      <c r="R242" s="353"/>
      <c r="S242" s="354"/>
    </row>
    <row r="243" spans="2:19" ht="33.75" customHeight="1" x14ac:dyDescent="0.25">
      <c r="B243" s="300" t="s">
        <v>201</v>
      </c>
      <c r="C243" s="500" t="s">
        <v>541</v>
      </c>
      <c r="D243" s="501">
        <f>ROUND((E243+I243+M243+N243+Q243),1)</f>
        <v>100</v>
      </c>
      <c r="E243" s="502">
        <f>SUM(F243:H243)</f>
        <v>42.33</v>
      </c>
      <c r="F243" s="503">
        <v>11.59</v>
      </c>
      <c r="G243" s="504">
        <v>11</v>
      </c>
      <c r="H243" s="505">
        <v>19.739999999999998</v>
      </c>
      <c r="I243" s="502">
        <f>SUM(J243:L243)</f>
        <v>41.48</v>
      </c>
      <c r="J243" s="503">
        <v>21.68</v>
      </c>
      <c r="K243" s="504">
        <v>16.25</v>
      </c>
      <c r="L243" s="506">
        <v>3.55</v>
      </c>
      <c r="M243" s="507">
        <v>5</v>
      </c>
      <c r="N243" s="508">
        <v>8.01</v>
      </c>
      <c r="O243" s="509">
        <v>8.01</v>
      </c>
      <c r="P243" s="505">
        <v>0</v>
      </c>
      <c r="Q243" s="508">
        <v>3.2</v>
      </c>
      <c r="R243" s="353"/>
      <c r="S243" s="354"/>
    </row>
    <row r="244" spans="2:19" x14ac:dyDescent="0.25">
      <c r="R244" s="354"/>
      <c r="S244" s="354"/>
    </row>
    <row r="245" spans="2:19" x14ac:dyDescent="0.25">
      <c r="C245" s="510" t="s">
        <v>542</v>
      </c>
    </row>
    <row r="246" spans="2:19" x14ac:dyDescent="0.25">
      <c r="C246" s="511" t="s">
        <v>543</v>
      </c>
    </row>
    <row r="247" spans="2:19" x14ac:dyDescent="0.25">
      <c r="C247" s="512" t="s">
        <v>544</v>
      </c>
      <c r="D247" s="513">
        <f>$E$24+$I$24+$M$24+$O$24-$E$51-$I$51-$M$51-$O$51-$E$61-$I$61-$M$61-$O$61-$E$62-$I$62-$M$62-$O$62-$E$64-$I$64-$M$64-$O$64-$E$107-$I$107-$M$107-$O$107-$E$114-$I$114-$M$114-$O$114-$E$204-$M$204-$I$204-$O$204-$E$211-$I$211-$M$211-$O$211</f>
        <v>703.57088666353673</v>
      </c>
    </row>
    <row r="248" spans="2:19" x14ac:dyDescent="0.25">
      <c r="C248" s="512" t="s">
        <v>545</v>
      </c>
      <c r="D248" s="513">
        <f>$E$24+$I$24+$M$24-$E$51-$I$51-$M$51-$E$61-$I$61-$M$61-$E$62-$I$62-$M$62-$E$64-$I$64-$M$64-$E$107-$I$107-$M$107-$E$114-$I$114-$M$114-$E$204-$M$204-$I$204-$E$211-$I$211-$M$211</f>
        <v>615.46592714664757</v>
      </c>
    </row>
  </sheetData>
  <sheetProtection password="F757" sheet="1" objects="1" scenarios="1"/>
  <mergeCells count="1">
    <mergeCell ref="B8:Q8"/>
  </mergeCells>
  <pageMargins left="0.7" right="0.7" top="0.75" bottom="0.75" header="0.3" footer="0.3"/>
  <pageSetup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topLeftCell="A32" zoomScale="70" zoomScaleNormal="70" workbookViewId="0">
      <selection activeCell="D12" sqref="D12"/>
    </sheetView>
  </sheetViews>
  <sheetFormatPr defaultColWidth="9.28515625" defaultRowHeight="15" x14ac:dyDescent="0.25"/>
  <cols>
    <col min="1" max="2" width="9.28515625" style="514"/>
    <col min="3" max="3" width="51.5703125" style="514" customWidth="1"/>
    <col min="4" max="4" width="22.5703125" style="515" customWidth="1"/>
    <col min="5" max="5" width="22.7109375" style="514" customWidth="1"/>
    <col min="6" max="6" width="35.7109375" style="514" customWidth="1"/>
    <col min="7" max="16384" width="9.28515625" style="514"/>
  </cols>
  <sheetData>
    <row r="1" spans="1:5" x14ac:dyDescent="0.25">
      <c r="A1" s="516" t="s">
        <v>0</v>
      </c>
      <c r="B1" s="517"/>
      <c r="C1" s="517"/>
      <c r="D1" s="518"/>
      <c r="E1" s="517"/>
    </row>
    <row r="2" spans="1:5" x14ac:dyDescent="0.25">
      <c r="A2" s="516" t="s">
        <v>1</v>
      </c>
      <c r="B2" s="517"/>
      <c r="C2" s="517"/>
      <c r="D2" s="518"/>
      <c r="E2" s="517"/>
    </row>
    <row r="3" spans="1:5" x14ac:dyDescent="0.25">
      <c r="A3" s="517"/>
      <c r="B3" s="517"/>
      <c r="C3" s="517"/>
      <c r="D3" s="518"/>
      <c r="E3" s="517"/>
    </row>
    <row r="4" spans="1:5" x14ac:dyDescent="0.25">
      <c r="A4" s="517"/>
      <c r="B4" s="517"/>
      <c r="C4" s="517"/>
      <c r="D4" s="518"/>
      <c r="E4" s="517"/>
    </row>
    <row r="5" spans="1:5" x14ac:dyDescent="0.25">
      <c r="A5" s="519" t="s">
        <v>546</v>
      </c>
      <c r="B5" s="517"/>
      <c r="C5" s="517"/>
      <c r="D5" s="518"/>
      <c r="E5" s="517"/>
    </row>
    <row r="6" spans="1:5" x14ac:dyDescent="0.25">
      <c r="A6" s="1465" t="s">
        <v>547</v>
      </c>
      <c r="B6" s="1466"/>
      <c r="C6" s="1466"/>
      <c r="D6" s="1466"/>
      <c r="E6" s="1466"/>
    </row>
    <row r="7" spans="1:5" x14ac:dyDescent="0.25">
      <c r="A7" s="1466"/>
      <c r="B7" s="1466"/>
      <c r="C7" s="1466"/>
      <c r="D7" s="1466"/>
      <c r="E7" s="1466"/>
    </row>
    <row r="8" spans="1:5" x14ac:dyDescent="0.25">
      <c r="A8" s="517"/>
      <c r="B8" s="517"/>
      <c r="C8" s="517"/>
      <c r="D8" s="518"/>
      <c r="E8" s="517"/>
    </row>
    <row r="9" spans="1:5" ht="35.25" customHeight="1" x14ac:dyDescent="0.25">
      <c r="B9" s="1461" t="s">
        <v>548</v>
      </c>
      <c r="C9" s="1461"/>
      <c r="D9" s="1461"/>
      <c r="E9" s="1461"/>
    </row>
    <row r="10" spans="1:5" ht="24.75" customHeight="1" x14ac:dyDescent="0.25">
      <c r="B10" s="520" t="s">
        <v>4</v>
      </c>
      <c r="C10" s="521" t="s">
        <v>64</v>
      </c>
      <c r="D10" s="522" t="s">
        <v>65</v>
      </c>
      <c r="E10" s="523" t="s">
        <v>66</v>
      </c>
    </row>
    <row r="11" spans="1:5" ht="41.25" customHeight="1" x14ac:dyDescent="0.25">
      <c r="B11" s="524" t="s">
        <v>549</v>
      </c>
      <c r="C11" s="525" t="s">
        <v>550</v>
      </c>
      <c r="D11" s="526">
        <v>17312.349999999999</v>
      </c>
      <c r="E11" s="527"/>
    </row>
    <row r="12" spans="1:5" ht="46.5" customHeight="1" x14ac:dyDescent="0.25">
      <c r="B12" s="524" t="s">
        <v>68</v>
      </c>
      <c r="C12" s="525" t="s">
        <v>551</v>
      </c>
      <c r="D12" s="528">
        <f>SUM(D13:D14)+D18</f>
        <v>8026.0464506761009</v>
      </c>
      <c r="E12" s="527" t="s">
        <v>552</v>
      </c>
    </row>
    <row r="13" spans="1:5" ht="41.25" customHeight="1" x14ac:dyDescent="0.25">
      <c r="B13" s="529" t="s">
        <v>70</v>
      </c>
      <c r="C13" s="530" t="s">
        <v>553</v>
      </c>
      <c r="D13" s="531">
        <f>VAS076_F_Paskirstomasil23IsViso</f>
        <v>2256.5984391675497</v>
      </c>
      <c r="E13" s="117" t="s">
        <v>552</v>
      </c>
    </row>
    <row r="14" spans="1:5" ht="40.5" customHeight="1" x14ac:dyDescent="0.25">
      <c r="B14" s="63" t="s">
        <v>76</v>
      </c>
      <c r="C14" s="83" t="s">
        <v>554</v>
      </c>
      <c r="D14" s="84">
        <f>VAS076_F_Paskirstomasil24IsViso</f>
        <v>3463.5263515085512</v>
      </c>
      <c r="E14" s="66" t="s">
        <v>552</v>
      </c>
    </row>
    <row r="15" spans="1:5" ht="40.5" customHeight="1" x14ac:dyDescent="0.25">
      <c r="B15" s="63" t="s">
        <v>78</v>
      </c>
      <c r="C15" s="83" t="s">
        <v>555</v>
      </c>
      <c r="D15" s="84">
        <f>VAS076_F_Paskirstomasil241NuotekuSurinkimas</f>
        <v>2469.7078409760006</v>
      </c>
      <c r="E15" s="66" t="s">
        <v>552</v>
      </c>
    </row>
    <row r="16" spans="1:5" ht="36.75" customHeight="1" x14ac:dyDescent="0.25">
      <c r="B16" s="63" t="s">
        <v>86</v>
      </c>
      <c r="C16" s="83" t="s">
        <v>556</v>
      </c>
      <c r="D16" s="84">
        <f>VAS076_F_Paskirstomasil242NuotekuValymas</f>
        <v>979.73434927755</v>
      </c>
      <c r="E16" s="66" t="s">
        <v>552</v>
      </c>
    </row>
    <row r="17" spans="2:5" ht="34.5" customHeight="1" x14ac:dyDescent="0.25">
      <c r="B17" s="63" t="s">
        <v>96</v>
      </c>
      <c r="C17" s="83" t="s">
        <v>557</v>
      </c>
      <c r="D17" s="84">
        <f>VAS076_F_Paskirstomasil243NuotekuDumblo</f>
        <v>14.084161255</v>
      </c>
      <c r="E17" s="66" t="s">
        <v>552</v>
      </c>
    </row>
    <row r="18" spans="2:5" ht="31.5" customHeight="1" x14ac:dyDescent="0.25">
      <c r="B18" s="67" t="s">
        <v>104</v>
      </c>
      <c r="C18" s="83" t="s">
        <v>558</v>
      </c>
      <c r="D18" s="84">
        <f>VAS076_F_Paskirstomasil25PavirsiniuNuoteku</f>
        <v>2305.92166</v>
      </c>
      <c r="E18" s="66" t="s">
        <v>552</v>
      </c>
    </row>
    <row r="19" spans="2:5" ht="24" x14ac:dyDescent="0.25">
      <c r="B19" s="59" t="s">
        <v>109</v>
      </c>
      <c r="C19" s="532" t="s">
        <v>559</v>
      </c>
      <c r="D19" s="82">
        <f>SUM(D20:D29)</f>
        <v>9222.7988699999969</v>
      </c>
      <c r="E19" s="62"/>
    </row>
    <row r="20" spans="2:5" x14ac:dyDescent="0.25">
      <c r="B20" s="63" t="s">
        <v>111</v>
      </c>
      <c r="C20" s="533" t="s">
        <v>560</v>
      </c>
      <c r="D20" s="534">
        <v>9123.4500000000007</v>
      </c>
      <c r="E20" s="66"/>
    </row>
    <row r="21" spans="2:5" ht="24" x14ac:dyDescent="0.25">
      <c r="B21" s="63" t="s">
        <v>120</v>
      </c>
      <c r="C21" s="533" t="s">
        <v>561</v>
      </c>
      <c r="D21" s="534"/>
      <c r="E21" s="66"/>
    </row>
    <row r="22" spans="2:5" x14ac:dyDescent="0.25">
      <c r="B22" s="63" t="s">
        <v>294</v>
      </c>
      <c r="C22" s="533" t="s">
        <v>562</v>
      </c>
      <c r="D22" s="534"/>
      <c r="E22" s="66"/>
    </row>
    <row r="23" spans="2:5" x14ac:dyDescent="0.25">
      <c r="B23" s="63" t="s">
        <v>299</v>
      </c>
      <c r="C23" s="533" t="s">
        <v>563</v>
      </c>
      <c r="D23" s="534"/>
      <c r="E23" s="66"/>
    </row>
    <row r="24" spans="2:5" x14ac:dyDescent="0.25">
      <c r="B24" s="63" t="s">
        <v>304</v>
      </c>
      <c r="C24" s="533" t="s">
        <v>564</v>
      </c>
      <c r="D24" s="534"/>
      <c r="E24" s="66"/>
    </row>
    <row r="25" spans="2:5" x14ac:dyDescent="0.25">
      <c r="B25" s="63" t="s">
        <v>310</v>
      </c>
      <c r="C25" s="533" t="s">
        <v>565</v>
      </c>
      <c r="D25" s="534"/>
      <c r="E25" s="66"/>
    </row>
    <row r="26" spans="2:5" ht="24" x14ac:dyDescent="0.25">
      <c r="B26" s="63" t="s">
        <v>314</v>
      </c>
      <c r="C26" s="533" t="s">
        <v>566</v>
      </c>
      <c r="D26" s="534"/>
      <c r="E26" s="66"/>
    </row>
    <row r="27" spans="2:5" x14ac:dyDescent="0.25">
      <c r="B27" s="63" t="s">
        <v>323</v>
      </c>
      <c r="C27" s="533" t="s">
        <v>567</v>
      </c>
      <c r="D27" s="534">
        <v>0</v>
      </c>
      <c r="E27" s="66"/>
    </row>
    <row r="28" spans="2:5" ht="24" x14ac:dyDescent="0.25">
      <c r="B28" s="67" t="s">
        <v>325</v>
      </c>
      <c r="C28" s="535" t="s">
        <v>568</v>
      </c>
      <c r="D28" s="536"/>
      <c r="E28" s="70"/>
    </row>
    <row r="29" spans="2:5" ht="24" x14ac:dyDescent="0.25">
      <c r="B29" s="537" t="s">
        <v>337</v>
      </c>
      <c r="C29" s="538" t="s">
        <v>569</v>
      </c>
      <c r="D29" s="539">
        <f>D11-D12-D30-D20-D21-D22-D23-D24-D25-D26-D27-D28</f>
        <v>99.348869999996168</v>
      </c>
      <c r="E29" s="124"/>
    </row>
    <row r="30" spans="2:5" x14ac:dyDescent="0.25">
      <c r="B30" s="71" t="s">
        <v>129</v>
      </c>
      <c r="C30" s="540" t="s">
        <v>570</v>
      </c>
      <c r="D30" s="541">
        <f>SUM(D31:D33)</f>
        <v>63.504679323900007</v>
      </c>
      <c r="E30" s="66" t="s">
        <v>552</v>
      </c>
    </row>
    <row r="31" spans="2:5" x14ac:dyDescent="0.25">
      <c r="B31" s="63" t="s">
        <v>131</v>
      </c>
      <c r="C31" s="533" t="s">
        <v>571</v>
      </c>
      <c r="D31" s="84">
        <f>VAS076_F_Paskirstomasil2Apskaitosveikla1</f>
        <v>51.221732480900002</v>
      </c>
      <c r="E31" s="66" t="s">
        <v>552</v>
      </c>
    </row>
    <row r="32" spans="2:5" x14ac:dyDescent="0.25">
      <c r="B32" s="63" t="s">
        <v>133</v>
      </c>
      <c r="C32" s="83" t="s">
        <v>572</v>
      </c>
      <c r="D32" s="84">
        <f>VAS076_F_Paskirstomasil2Kitareguliuoja1</f>
        <v>0</v>
      </c>
      <c r="E32" s="66" t="s">
        <v>552</v>
      </c>
    </row>
    <row r="33" spans="2:5" x14ac:dyDescent="0.25">
      <c r="B33" s="67" t="s">
        <v>141</v>
      </c>
      <c r="C33" s="91" t="s">
        <v>573</v>
      </c>
      <c r="D33" s="92">
        <f>VAS076_F_Paskirstomasil27KitosVeiklos</f>
        <v>12.282946843000001</v>
      </c>
      <c r="E33" s="70" t="s">
        <v>552</v>
      </c>
    </row>
    <row r="34" spans="2:5" ht="24" x14ac:dyDescent="0.25">
      <c r="B34" s="524" t="s">
        <v>574</v>
      </c>
      <c r="C34" s="525" t="s">
        <v>575</v>
      </c>
      <c r="D34" s="526">
        <v>25592.19</v>
      </c>
      <c r="E34" s="527"/>
    </row>
    <row r="35" spans="2:5" ht="36" x14ac:dyDescent="0.25">
      <c r="B35" s="524" t="s">
        <v>143</v>
      </c>
      <c r="C35" s="525" t="s">
        <v>576</v>
      </c>
      <c r="D35" s="528">
        <f>SUM(D36:D37)+D41</f>
        <v>11060.708459325002</v>
      </c>
      <c r="E35" s="527" t="s">
        <v>577</v>
      </c>
    </row>
    <row r="36" spans="2:5" ht="24" x14ac:dyDescent="0.25">
      <c r="B36" s="529" t="s">
        <v>145</v>
      </c>
      <c r="C36" s="530" t="s">
        <v>578</v>
      </c>
      <c r="D36" s="531">
        <f>VAS075_F_Paskirstomasil13IsViso</f>
        <v>3158.2661543930008</v>
      </c>
      <c r="E36" s="117" t="s">
        <v>577</v>
      </c>
    </row>
    <row r="37" spans="2:5" ht="24" x14ac:dyDescent="0.25">
      <c r="B37" s="63" t="s">
        <v>147</v>
      </c>
      <c r="C37" s="83" t="s">
        <v>579</v>
      </c>
      <c r="D37" s="84">
        <f>VAS075_F_Paskirstomasil14IsViso</f>
        <v>5521.1123049320004</v>
      </c>
      <c r="E37" s="66" t="s">
        <v>577</v>
      </c>
    </row>
    <row r="38" spans="2:5" ht="24" x14ac:dyDescent="0.25">
      <c r="B38" s="63" t="s">
        <v>580</v>
      </c>
      <c r="C38" s="83" t="s">
        <v>581</v>
      </c>
      <c r="D38" s="84">
        <f>VAS075_F_Paskirstomasil141NuotekuSurinkimas</f>
        <v>3626.2119647439999</v>
      </c>
      <c r="E38" s="66" t="s">
        <v>577</v>
      </c>
    </row>
    <row r="39" spans="2:5" ht="24" x14ac:dyDescent="0.25">
      <c r="B39" s="63" t="s">
        <v>582</v>
      </c>
      <c r="C39" s="83" t="s">
        <v>583</v>
      </c>
      <c r="D39" s="84">
        <f>VAS075_F_Paskirstomasil142NuotekuValymas</f>
        <v>1863.1925734280001</v>
      </c>
      <c r="E39" s="66" t="s">
        <v>577</v>
      </c>
    </row>
    <row r="40" spans="2:5" ht="24" x14ac:dyDescent="0.25">
      <c r="B40" s="63" t="s">
        <v>584</v>
      </c>
      <c r="C40" s="83" t="s">
        <v>585</v>
      </c>
      <c r="D40" s="84">
        <f>VAS075_F_Paskirstomasil143NuotekuDumblo</f>
        <v>31.707766759999998</v>
      </c>
      <c r="E40" s="66" t="s">
        <v>577</v>
      </c>
    </row>
    <row r="41" spans="2:5" ht="36" x14ac:dyDescent="0.25">
      <c r="B41" s="67" t="s">
        <v>149</v>
      </c>
      <c r="C41" s="83" t="s">
        <v>586</v>
      </c>
      <c r="D41" s="84">
        <f>VAS075_F_Paskirstomasil15PavirsiniuNuoteku</f>
        <v>2381.33</v>
      </c>
      <c r="E41" s="66" t="s">
        <v>577</v>
      </c>
    </row>
    <row r="42" spans="2:5" ht="24" x14ac:dyDescent="0.25">
      <c r="B42" s="59" t="s">
        <v>493</v>
      </c>
      <c r="C42" s="532" t="s">
        <v>587</v>
      </c>
      <c r="D42" s="82">
        <f>SUM(D43:D52)</f>
        <v>14363.395539999996</v>
      </c>
      <c r="E42" s="62"/>
    </row>
    <row r="43" spans="2:5" x14ac:dyDescent="0.25">
      <c r="B43" s="63" t="s">
        <v>495</v>
      </c>
      <c r="C43" s="533" t="s">
        <v>560</v>
      </c>
      <c r="D43" s="534">
        <v>12941.65</v>
      </c>
      <c r="E43" s="66"/>
    </row>
    <row r="44" spans="2:5" ht="24" x14ac:dyDescent="0.25">
      <c r="B44" s="63" t="s">
        <v>155</v>
      </c>
      <c r="C44" s="533" t="s">
        <v>561</v>
      </c>
      <c r="D44" s="534"/>
      <c r="E44" s="66"/>
    </row>
    <row r="45" spans="2:5" x14ac:dyDescent="0.25">
      <c r="B45" s="63" t="s">
        <v>157</v>
      </c>
      <c r="C45" s="533" t="s">
        <v>562</v>
      </c>
      <c r="D45" s="534"/>
      <c r="E45" s="66"/>
    </row>
    <row r="46" spans="2:5" x14ac:dyDescent="0.25">
      <c r="B46" s="63" t="s">
        <v>159</v>
      </c>
      <c r="C46" s="533" t="s">
        <v>563</v>
      </c>
      <c r="D46" s="534"/>
      <c r="E46" s="66"/>
    </row>
    <row r="47" spans="2:5" x14ac:dyDescent="0.25">
      <c r="B47" s="63" t="s">
        <v>161</v>
      </c>
      <c r="C47" s="533" t="s">
        <v>564</v>
      </c>
      <c r="D47" s="534"/>
      <c r="E47" s="66"/>
    </row>
    <row r="48" spans="2:5" x14ac:dyDescent="0.25">
      <c r="B48" s="63" t="s">
        <v>163</v>
      </c>
      <c r="C48" s="533" t="s">
        <v>565</v>
      </c>
      <c r="D48" s="534"/>
      <c r="E48" s="66"/>
    </row>
    <row r="49" spans="2:5" ht="24" x14ac:dyDescent="0.25">
      <c r="B49" s="63" t="s">
        <v>165</v>
      </c>
      <c r="C49" s="533" t="s">
        <v>566</v>
      </c>
      <c r="D49" s="534"/>
      <c r="E49" s="66"/>
    </row>
    <row r="50" spans="2:5" x14ac:dyDescent="0.25">
      <c r="B50" s="63" t="s">
        <v>167</v>
      </c>
      <c r="C50" s="533" t="s">
        <v>567</v>
      </c>
      <c r="D50" s="534">
        <v>0</v>
      </c>
      <c r="E50" s="66"/>
    </row>
    <row r="51" spans="2:5" ht="24" x14ac:dyDescent="0.25">
      <c r="B51" s="67" t="s">
        <v>169</v>
      </c>
      <c r="C51" s="535" t="s">
        <v>568</v>
      </c>
      <c r="D51" s="536"/>
      <c r="E51" s="70"/>
    </row>
    <row r="52" spans="2:5" ht="24" x14ac:dyDescent="0.25">
      <c r="B52" s="537" t="s">
        <v>171</v>
      </c>
      <c r="C52" s="538" t="s">
        <v>588</v>
      </c>
      <c r="D52" s="542">
        <f>D34-D35-D53-D43-D44-D45-D46-D47-D48-D49-D50-D51</f>
        <v>1421.7455399999963</v>
      </c>
      <c r="E52" s="124"/>
    </row>
    <row r="53" spans="2:5" x14ac:dyDescent="0.25">
      <c r="B53" s="71" t="s">
        <v>197</v>
      </c>
      <c r="C53" s="540" t="s">
        <v>589</v>
      </c>
      <c r="D53" s="541">
        <f>D54+D55+D56</f>
        <v>168.08600067500001</v>
      </c>
      <c r="E53" s="66" t="s">
        <v>577</v>
      </c>
    </row>
    <row r="54" spans="2:5" x14ac:dyDescent="0.25">
      <c r="B54" s="63" t="s">
        <v>199</v>
      </c>
      <c r="C54" s="533" t="s">
        <v>590</v>
      </c>
      <c r="D54" s="84">
        <f>VAS075_F_Paskirstomasil1Apskaitosveikla1</f>
        <v>80.236348286000009</v>
      </c>
      <c r="E54" s="66" t="s">
        <v>577</v>
      </c>
    </row>
    <row r="55" spans="2:5" x14ac:dyDescent="0.25">
      <c r="B55" s="63" t="s">
        <v>201</v>
      </c>
      <c r="C55" s="83" t="s">
        <v>591</v>
      </c>
      <c r="D55" s="84">
        <f>VAS075_F_Paskirstomasil1Kitareguliuoja1</f>
        <v>0</v>
      </c>
      <c r="E55" s="66" t="s">
        <v>577</v>
      </c>
    </row>
    <row r="56" spans="2:5" x14ac:dyDescent="0.25">
      <c r="B56" s="121" t="s">
        <v>209</v>
      </c>
      <c r="C56" s="122" t="s">
        <v>592</v>
      </c>
      <c r="D56" s="123">
        <f>VAS075_F_Paskirstomasil17KitosVeiklos</f>
        <v>87.849652388999999</v>
      </c>
      <c r="E56" s="124" t="s">
        <v>577</v>
      </c>
    </row>
  </sheetData>
  <sheetProtection password="F757" sheet="1" objects="1" scenarios="1"/>
  <mergeCells count="3">
    <mergeCell ref="B9:E9"/>
    <mergeCell ref="A6:E6"/>
    <mergeCell ref="A7:E7"/>
  </mergeCells>
  <pageMargins left="0.7" right="0.7" top="0.75" bottom="0.75" header="0.3" footer="0.3"/>
  <pageSetup scale="5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64"/>
  <sheetViews>
    <sheetView topLeftCell="A142" zoomScale="90" zoomScaleNormal="90" workbookViewId="0">
      <selection activeCell="A147" sqref="A147:XFD147"/>
    </sheetView>
  </sheetViews>
  <sheetFormatPr defaultColWidth="9.140625" defaultRowHeight="15" x14ac:dyDescent="0.25"/>
  <cols>
    <col min="1" max="2" width="9.140625" style="33"/>
    <col min="3" max="3" width="61.42578125" style="33" customWidth="1"/>
    <col min="4" max="4" width="11" style="33" customWidth="1"/>
    <col min="5" max="5" width="11.42578125" style="33" customWidth="1"/>
    <col min="6" max="7" width="14.140625" style="33" customWidth="1"/>
    <col min="8" max="8" width="15.140625" style="33" customWidth="1"/>
    <col min="9" max="9" width="11" style="33" customWidth="1"/>
    <col min="10" max="10" width="11.5703125" style="33" customWidth="1"/>
    <col min="11" max="11" width="13.42578125" style="33" customWidth="1"/>
    <col min="12" max="12" width="12.140625" style="33" customWidth="1"/>
    <col min="13" max="13" width="21" style="33" customWidth="1"/>
    <col min="14" max="16" width="16.28515625" style="33" customWidth="1"/>
    <col min="17" max="17" width="23.28515625" style="33" customWidth="1"/>
    <col min="18" max="18" width="15.5703125" style="33" customWidth="1"/>
    <col min="19" max="16384" width="9.140625" style="33"/>
  </cols>
  <sheetData>
    <row r="1" spans="1:17" x14ac:dyDescent="0.25">
      <c r="A1" s="543" t="s">
        <v>0</v>
      </c>
      <c r="B1" s="544"/>
      <c r="C1" s="544"/>
      <c r="D1" s="544"/>
      <c r="E1" s="544"/>
      <c r="F1" s="544"/>
      <c r="G1" s="544"/>
      <c r="H1" s="544"/>
      <c r="I1" s="544"/>
      <c r="J1" s="544"/>
      <c r="K1" s="544"/>
      <c r="L1" s="544"/>
      <c r="M1" s="544"/>
      <c r="N1" s="544"/>
      <c r="O1" s="544"/>
      <c r="P1" s="544"/>
      <c r="Q1" s="544"/>
    </row>
    <row r="2" spans="1:17" x14ac:dyDescent="0.25">
      <c r="A2" s="543" t="s">
        <v>1</v>
      </c>
      <c r="B2" s="544"/>
      <c r="C2" s="544"/>
      <c r="D2" s="544"/>
      <c r="E2" s="544"/>
      <c r="F2" s="544"/>
      <c r="G2" s="544"/>
      <c r="H2" s="544"/>
      <c r="I2" s="544"/>
      <c r="J2" s="544"/>
      <c r="K2" s="544"/>
      <c r="L2" s="544"/>
      <c r="M2" s="544"/>
      <c r="N2" s="544"/>
      <c r="O2" s="544"/>
      <c r="P2" s="544"/>
      <c r="Q2" s="544"/>
    </row>
    <row r="3" spans="1:17" x14ac:dyDescent="0.25">
      <c r="A3" s="544"/>
      <c r="B3" s="544"/>
      <c r="C3" s="544"/>
      <c r="D3" s="544"/>
      <c r="E3" s="544"/>
      <c r="F3" s="544"/>
      <c r="G3" s="544"/>
      <c r="H3" s="544"/>
      <c r="I3" s="544"/>
      <c r="J3" s="544"/>
      <c r="K3" s="544"/>
      <c r="L3" s="544"/>
      <c r="M3" s="544"/>
      <c r="N3" s="544"/>
      <c r="O3" s="544"/>
      <c r="P3" s="544"/>
      <c r="Q3" s="544"/>
    </row>
    <row r="4" spans="1:17" x14ac:dyDescent="0.25">
      <c r="A4" s="544"/>
      <c r="B4" s="544"/>
      <c r="C4" s="544"/>
      <c r="D4" s="544"/>
      <c r="E4" s="544"/>
      <c r="F4" s="544"/>
      <c r="G4" s="544"/>
      <c r="H4" s="544"/>
      <c r="I4" s="544"/>
      <c r="J4" s="544"/>
      <c r="K4" s="544"/>
      <c r="L4" s="544"/>
      <c r="M4" s="544"/>
      <c r="N4" s="544"/>
      <c r="O4" s="544"/>
      <c r="P4" s="544"/>
      <c r="Q4" s="544"/>
    </row>
    <row r="5" spans="1:17" x14ac:dyDescent="0.25">
      <c r="A5" s="545" t="s">
        <v>593</v>
      </c>
      <c r="B5" s="544"/>
      <c r="C5" s="544"/>
      <c r="D5" s="544"/>
      <c r="E5" s="544"/>
      <c r="F5" s="544"/>
      <c r="G5" s="544"/>
      <c r="H5" s="544"/>
      <c r="I5" s="544"/>
      <c r="J5" s="544"/>
      <c r="K5" s="544"/>
      <c r="L5" s="544"/>
      <c r="M5" s="544"/>
      <c r="N5" s="544"/>
      <c r="O5" s="544"/>
      <c r="P5" s="544"/>
      <c r="Q5" s="544"/>
    </row>
    <row r="6" spans="1:17" x14ac:dyDescent="0.25">
      <c r="A6" s="544"/>
      <c r="B6" s="544"/>
      <c r="C6" s="544"/>
      <c r="D6" s="544"/>
      <c r="E6" s="544"/>
      <c r="F6" s="544"/>
      <c r="G6" s="544"/>
      <c r="H6" s="544"/>
      <c r="I6" s="544"/>
      <c r="J6" s="544"/>
      <c r="K6" s="544"/>
      <c r="L6" s="544"/>
      <c r="M6" s="544"/>
      <c r="N6" s="544"/>
      <c r="O6" s="544"/>
      <c r="P6" s="544"/>
      <c r="Q6" s="544"/>
    </row>
    <row r="8" spans="1:17" x14ac:dyDescent="0.25">
      <c r="B8" s="1461" t="s">
        <v>594</v>
      </c>
      <c r="C8" s="1461"/>
      <c r="D8" s="1461"/>
      <c r="E8" s="1461"/>
      <c r="F8" s="1461"/>
      <c r="G8" s="1461"/>
      <c r="H8" s="1461"/>
      <c r="I8" s="1461"/>
      <c r="J8" s="1461"/>
      <c r="K8" s="1461"/>
      <c r="L8" s="1461"/>
      <c r="M8" s="1461"/>
      <c r="N8" s="1461"/>
      <c r="O8" s="1461"/>
      <c r="P8" s="1461"/>
      <c r="Q8" s="1461"/>
    </row>
    <row r="9" spans="1:17" ht="71.25" customHeight="1" x14ac:dyDescent="0.25">
      <c r="B9" s="546" t="s">
        <v>4</v>
      </c>
      <c r="C9" s="547" t="s">
        <v>595</v>
      </c>
      <c r="D9" s="128" t="s">
        <v>245</v>
      </c>
      <c r="E9" s="129" t="s">
        <v>246</v>
      </c>
      <c r="F9" s="130" t="s">
        <v>247</v>
      </c>
      <c r="G9" s="131" t="s">
        <v>248</v>
      </c>
      <c r="H9" s="132" t="s">
        <v>249</v>
      </c>
      <c r="I9" s="133" t="s">
        <v>250</v>
      </c>
      <c r="J9" s="130" t="s">
        <v>251</v>
      </c>
      <c r="K9" s="131" t="s">
        <v>252</v>
      </c>
      <c r="L9" s="548" t="s">
        <v>253</v>
      </c>
      <c r="M9" s="129" t="s">
        <v>254</v>
      </c>
      <c r="N9" s="133" t="s">
        <v>255</v>
      </c>
      <c r="O9" s="135" t="s">
        <v>256</v>
      </c>
      <c r="P9" s="136" t="s">
        <v>257</v>
      </c>
      <c r="Q9" s="137" t="s">
        <v>258</v>
      </c>
    </row>
    <row r="10" spans="1:17" x14ac:dyDescent="0.25">
      <c r="B10" s="549" t="s">
        <v>68</v>
      </c>
      <c r="C10" s="549" t="s">
        <v>596</v>
      </c>
      <c r="D10" s="139">
        <f t="shared" ref="D10:Q10" si="0">D11+D15+D22+D25+D31+D34</f>
        <v>11228.794459999999</v>
      </c>
      <c r="E10" s="550">
        <f t="shared" si="0"/>
        <v>3158.2661543930008</v>
      </c>
      <c r="F10" s="551">
        <f t="shared" si="0"/>
        <v>251.06983323100002</v>
      </c>
      <c r="G10" s="552">
        <f t="shared" si="0"/>
        <v>912.17072017200007</v>
      </c>
      <c r="H10" s="553">
        <f t="shared" si="0"/>
        <v>1995.0256009900002</v>
      </c>
      <c r="I10" s="550">
        <f t="shared" si="0"/>
        <v>5521.1123049320004</v>
      </c>
      <c r="J10" s="551">
        <f t="shared" si="0"/>
        <v>3626.2119647439999</v>
      </c>
      <c r="K10" s="552">
        <f t="shared" si="0"/>
        <v>1863.1925734280001</v>
      </c>
      <c r="L10" s="553">
        <f t="shared" si="0"/>
        <v>31.707766759999998</v>
      </c>
      <c r="M10" s="550">
        <f t="shared" si="0"/>
        <v>2381.33</v>
      </c>
      <c r="N10" s="554">
        <f t="shared" si="0"/>
        <v>80.236348286000009</v>
      </c>
      <c r="O10" s="552">
        <f t="shared" si="0"/>
        <v>80.236348286000009</v>
      </c>
      <c r="P10" s="555">
        <f t="shared" si="0"/>
        <v>0</v>
      </c>
      <c r="Q10" s="550">
        <f t="shared" si="0"/>
        <v>87.849652388999999</v>
      </c>
    </row>
    <row r="11" spans="1:17" x14ac:dyDescent="0.25">
      <c r="B11" s="556" t="s">
        <v>70</v>
      </c>
      <c r="C11" s="557" t="s">
        <v>8</v>
      </c>
      <c r="D11" s="149">
        <f t="shared" ref="D11:D65" si="1">E11+I11+M11+N11+Q11</f>
        <v>0</v>
      </c>
      <c r="E11" s="150">
        <f t="shared" ref="E11:E37" si="2">SUM(F11:H11)</f>
        <v>0</v>
      </c>
      <c r="F11" s="151">
        <f>SUM(F12:F14)</f>
        <v>0</v>
      </c>
      <c r="G11" s="152">
        <f>SUM(G12:G14)</f>
        <v>0</v>
      </c>
      <c r="H11" s="493">
        <f>SUM(H12:H14)</f>
        <v>0</v>
      </c>
      <c r="I11" s="150">
        <f t="shared" ref="I11:I37" si="3">SUM(J11:L11)</f>
        <v>0</v>
      </c>
      <c r="J11" s="151">
        <f t="shared" ref="J11:Q11" si="4">SUM(J12:J14)</f>
        <v>0</v>
      </c>
      <c r="K11" s="152">
        <f t="shared" si="4"/>
        <v>0</v>
      </c>
      <c r="L11" s="493">
        <f t="shared" si="4"/>
        <v>0</v>
      </c>
      <c r="M11" s="150">
        <f t="shared" si="4"/>
        <v>0</v>
      </c>
      <c r="N11" s="154">
        <f t="shared" ref="N11:N37" si="5">SUM(O11:P11)</f>
        <v>0</v>
      </c>
      <c r="O11" s="152">
        <f t="shared" si="4"/>
        <v>0</v>
      </c>
      <c r="P11" s="153">
        <f t="shared" si="4"/>
        <v>0</v>
      </c>
      <c r="Q11" s="150">
        <f t="shared" si="4"/>
        <v>0</v>
      </c>
    </row>
    <row r="12" spans="1:17" x14ac:dyDescent="0.25">
      <c r="B12" s="558" t="s">
        <v>72</v>
      </c>
      <c r="C12" s="559" t="s">
        <v>10</v>
      </c>
      <c r="D12" s="149">
        <f t="shared" si="1"/>
        <v>0</v>
      </c>
      <c r="E12" s="150">
        <f t="shared" si="2"/>
        <v>0</v>
      </c>
      <c r="F12" s="378">
        <f t="shared" ref="F12:H14" si="6">SUM(F40,F68,F118)</f>
        <v>0</v>
      </c>
      <c r="G12" s="379">
        <f t="shared" si="6"/>
        <v>0</v>
      </c>
      <c r="H12" s="379">
        <f t="shared" si="6"/>
        <v>0</v>
      </c>
      <c r="I12" s="150">
        <f t="shared" si="3"/>
        <v>0</v>
      </c>
      <c r="J12" s="220">
        <f t="shared" ref="J12:M14" si="7">SUM(J40,J68,J118)</f>
        <v>0</v>
      </c>
      <c r="K12" s="221">
        <f t="shared" si="7"/>
        <v>0</v>
      </c>
      <c r="L12" s="361">
        <f t="shared" si="7"/>
        <v>0</v>
      </c>
      <c r="M12" s="217">
        <f t="shared" si="7"/>
        <v>0</v>
      </c>
      <c r="N12" s="154">
        <f t="shared" si="5"/>
        <v>0</v>
      </c>
      <c r="O12" s="221">
        <f t="shared" ref="O12:Q14" si="8">SUM(O40,O68,O118)</f>
        <v>0</v>
      </c>
      <c r="P12" s="221">
        <f t="shared" si="8"/>
        <v>0</v>
      </c>
      <c r="Q12" s="217">
        <f t="shared" si="8"/>
        <v>0</v>
      </c>
    </row>
    <row r="13" spans="1:17" x14ac:dyDescent="0.25">
      <c r="B13" s="558" t="s">
        <v>74</v>
      </c>
      <c r="C13" s="559" t="s">
        <v>11</v>
      </c>
      <c r="D13" s="149">
        <f t="shared" si="1"/>
        <v>0</v>
      </c>
      <c r="E13" s="150">
        <f t="shared" si="2"/>
        <v>0</v>
      </c>
      <c r="F13" s="378">
        <f t="shared" si="6"/>
        <v>0</v>
      </c>
      <c r="G13" s="379">
        <f t="shared" si="6"/>
        <v>0</v>
      </c>
      <c r="H13" s="379">
        <f t="shared" si="6"/>
        <v>0</v>
      </c>
      <c r="I13" s="150">
        <f t="shared" si="3"/>
        <v>0</v>
      </c>
      <c r="J13" s="220">
        <f t="shared" si="7"/>
        <v>0</v>
      </c>
      <c r="K13" s="221">
        <f t="shared" si="7"/>
        <v>0</v>
      </c>
      <c r="L13" s="361">
        <f t="shared" si="7"/>
        <v>0</v>
      </c>
      <c r="M13" s="217">
        <f t="shared" si="7"/>
        <v>0</v>
      </c>
      <c r="N13" s="154">
        <f t="shared" si="5"/>
        <v>0</v>
      </c>
      <c r="O13" s="221">
        <f t="shared" si="8"/>
        <v>0</v>
      </c>
      <c r="P13" s="221">
        <f t="shared" si="8"/>
        <v>0</v>
      </c>
      <c r="Q13" s="324">
        <f t="shared" si="8"/>
        <v>0</v>
      </c>
    </row>
    <row r="14" spans="1:17" x14ac:dyDescent="0.25">
      <c r="B14" s="558" t="s">
        <v>597</v>
      </c>
      <c r="C14" s="559" t="s">
        <v>13</v>
      </c>
      <c r="D14" s="149">
        <f t="shared" si="1"/>
        <v>0</v>
      </c>
      <c r="E14" s="150">
        <f t="shared" si="2"/>
        <v>0</v>
      </c>
      <c r="F14" s="378">
        <f t="shared" si="6"/>
        <v>0</v>
      </c>
      <c r="G14" s="379">
        <f t="shared" si="6"/>
        <v>0</v>
      </c>
      <c r="H14" s="379">
        <f t="shared" si="6"/>
        <v>0</v>
      </c>
      <c r="I14" s="150">
        <f t="shared" si="3"/>
        <v>0</v>
      </c>
      <c r="J14" s="220">
        <f t="shared" si="7"/>
        <v>0</v>
      </c>
      <c r="K14" s="221">
        <f t="shared" si="7"/>
        <v>0</v>
      </c>
      <c r="L14" s="361">
        <f t="shared" si="7"/>
        <v>0</v>
      </c>
      <c r="M14" s="217">
        <f t="shared" si="7"/>
        <v>0</v>
      </c>
      <c r="N14" s="154">
        <f t="shared" si="5"/>
        <v>0</v>
      </c>
      <c r="O14" s="221">
        <f t="shared" si="8"/>
        <v>0</v>
      </c>
      <c r="P14" s="221">
        <f t="shared" si="8"/>
        <v>0</v>
      </c>
      <c r="Q14" s="324">
        <f t="shared" si="8"/>
        <v>0</v>
      </c>
    </row>
    <row r="15" spans="1:17" x14ac:dyDescent="0.25">
      <c r="B15" s="556" t="s">
        <v>76</v>
      </c>
      <c r="C15" s="560" t="s">
        <v>15</v>
      </c>
      <c r="D15" s="149">
        <f t="shared" si="1"/>
        <v>10227.700220000001</v>
      </c>
      <c r="E15" s="150">
        <f t="shared" si="2"/>
        <v>2655.8749518800005</v>
      </c>
      <c r="F15" s="151">
        <f>SUM(F16:F21)</f>
        <v>177.98680444000001</v>
      </c>
      <c r="G15" s="152">
        <f>SUM(G16:G21)</f>
        <v>529.28824228000008</v>
      </c>
      <c r="H15" s="493">
        <f>SUM(H16:H21)</f>
        <v>1948.5999051600002</v>
      </c>
      <c r="I15" s="150">
        <f t="shared" si="3"/>
        <v>5190.4952681200002</v>
      </c>
      <c r="J15" s="347">
        <f>SUM(J16:J21)</f>
        <v>3482.9619986799999</v>
      </c>
      <c r="K15" s="348">
        <f>SUM(K16:K21)</f>
        <v>1683.6004794400001</v>
      </c>
      <c r="L15" s="561">
        <f>SUM(L16:L21)</f>
        <v>23.932790000000001</v>
      </c>
      <c r="M15" s="346">
        <f>SUM(M16:M21)</f>
        <v>2381.33</v>
      </c>
      <c r="N15" s="154">
        <f t="shared" si="5"/>
        <v>0</v>
      </c>
      <c r="O15" s="348">
        <f>SUM(O16:O21)</f>
        <v>0</v>
      </c>
      <c r="P15" s="348">
        <f>SUM(P16:P21)</f>
        <v>0</v>
      </c>
      <c r="Q15" s="150">
        <f>SUM(Q16:Q21)</f>
        <v>0</v>
      </c>
    </row>
    <row r="16" spans="1:17" x14ac:dyDescent="0.25">
      <c r="B16" s="558" t="s">
        <v>78</v>
      </c>
      <c r="C16" s="559" t="s">
        <v>17</v>
      </c>
      <c r="D16" s="149">
        <f t="shared" si="1"/>
        <v>925.04340000000002</v>
      </c>
      <c r="E16" s="150">
        <f t="shared" si="2"/>
        <v>307.27087188000002</v>
      </c>
      <c r="F16" s="378">
        <f t="shared" ref="F16:H18" si="9">SUM(F44,F72,F122)</f>
        <v>17.212854440000001</v>
      </c>
      <c r="G16" s="379">
        <f t="shared" si="9"/>
        <v>285.08020228000004</v>
      </c>
      <c r="H16" s="379">
        <f t="shared" si="9"/>
        <v>4.9778151600000005</v>
      </c>
      <c r="I16" s="150">
        <f t="shared" si="3"/>
        <v>617.77252811999995</v>
      </c>
      <c r="J16" s="220">
        <f t="shared" ref="J16:M20" si="10">SUM(J44,J72,J122)</f>
        <v>22.397248679999997</v>
      </c>
      <c r="K16" s="221">
        <f t="shared" si="10"/>
        <v>595.37527943999999</v>
      </c>
      <c r="L16" s="361">
        <f t="shared" si="10"/>
        <v>0</v>
      </c>
      <c r="M16" s="217">
        <f t="shared" si="10"/>
        <v>0</v>
      </c>
      <c r="N16" s="154">
        <f t="shared" si="5"/>
        <v>0</v>
      </c>
      <c r="O16" s="221">
        <f t="shared" ref="O16:Q17" si="11">SUM(O44,O72,O122)</f>
        <v>0</v>
      </c>
      <c r="P16" s="221">
        <f t="shared" si="11"/>
        <v>0</v>
      </c>
      <c r="Q16" s="324">
        <f t="shared" si="11"/>
        <v>0</v>
      </c>
    </row>
    <row r="17" spans="2:17" x14ac:dyDescent="0.25">
      <c r="B17" s="558" t="s">
        <v>86</v>
      </c>
      <c r="C17" s="559" t="s">
        <v>598</v>
      </c>
      <c r="D17" s="149">
        <f t="shared" si="1"/>
        <v>273.40962999999999</v>
      </c>
      <c r="E17" s="150">
        <f t="shared" si="2"/>
        <v>172.25204999999997</v>
      </c>
      <c r="F17" s="378">
        <f t="shared" si="9"/>
        <v>13.07929</v>
      </c>
      <c r="G17" s="379">
        <f t="shared" si="9"/>
        <v>158.44291999999999</v>
      </c>
      <c r="H17" s="379">
        <f t="shared" si="9"/>
        <v>0.72984000000000004</v>
      </c>
      <c r="I17" s="150">
        <f t="shared" si="3"/>
        <v>101.15758</v>
      </c>
      <c r="J17" s="220">
        <f t="shared" si="10"/>
        <v>23.095849999999999</v>
      </c>
      <c r="K17" s="221">
        <f t="shared" si="10"/>
        <v>78.061729999999997</v>
      </c>
      <c r="L17" s="361">
        <f t="shared" si="10"/>
        <v>0</v>
      </c>
      <c r="M17" s="217">
        <f t="shared" si="10"/>
        <v>0</v>
      </c>
      <c r="N17" s="154">
        <f t="shared" si="5"/>
        <v>0</v>
      </c>
      <c r="O17" s="221">
        <f t="shared" si="11"/>
        <v>0</v>
      </c>
      <c r="P17" s="221">
        <f t="shared" si="11"/>
        <v>0</v>
      </c>
      <c r="Q17" s="324">
        <f t="shared" si="11"/>
        <v>0</v>
      </c>
    </row>
    <row r="18" spans="2:17" x14ac:dyDescent="0.25">
      <c r="B18" s="558" t="s">
        <v>96</v>
      </c>
      <c r="C18" s="559" t="s">
        <v>23</v>
      </c>
      <c r="D18" s="149">
        <f t="shared" si="1"/>
        <v>7609.7664700000005</v>
      </c>
      <c r="E18" s="150">
        <f t="shared" si="2"/>
        <v>2024.2781500000001</v>
      </c>
      <c r="F18" s="378">
        <f t="shared" si="9"/>
        <v>0</v>
      </c>
      <c r="G18" s="379">
        <f t="shared" si="9"/>
        <v>81.986810000000006</v>
      </c>
      <c r="H18" s="379">
        <f t="shared" si="9"/>
        <v>1942.29134</v>
      </c>
      <c r="I18" s="150">
        <f t="shared" si="3"/>
        <v>3204.15832</v>
      </c>
      <c r="J18" s="220">
        <f t="shared" si="10"/>
        <v>3180.53298</v>
      </c>
      <c r="K18" s="221">
        <f t="shared" si="10"/>
        <v>23.625340000000001</v>
      </c>
      <c r="L18" s="361">
        <f t="shared" si="10"/>
        <v>0</v>
      </c>
      <c r="M18" s="217">
        <f t="shared" si="10"/>
        <v>2381.33</v>
      </c>
      <c r="N18" s="154">
        <f t="shared" si="5"/>
        <v>0</v>
      </c>
      <c r="O18" s="221">
        <f t="shared" ref="O18:P18" si="12">SUM(O46,O74,O124)</f>
        <v>0</v>
      </c>
      <c r="P18" s="221">
        <f t="shared" si="12"/>
        <v>0</v>
      </c>
      <c r="Q18" s="324">
        <f>SUM(Q46,Q74,Q124)</f>
        <v>0</v>
      </c>
    </row>
    <row r="19" spans="2:17" x14ac:dyDescent="0.25">
      <c r="B19" s="558" t="s">
        <v>599</v>
      </c>
      <c r="C19" s="559" t="s">
        <v>25</v>
      </c>
      <c r="D19" s="149">
        <f t="shared" si="1"/>
        <v>0</v>
      </c>
      <c r="E19" s="150">
        <f t="shared" si="2"/>
        <v>0</v>
      </c>
      <c r="F19" s="220">
        <f>SUM(F47,F75,F125)</f>
        <v>0</v>
      </c>
      <c r="G19" s="224">
        <f>SUM(G47,G75,G125)</f>
        <v>0</v>
      </c>
      <c r="H19" s="381">
        <f>SUM(H47,H75,H125)</f>
        <v>0</v>
      </c>
      <c r="I19" s="150">
        <f t="shared" si="3"/>
        <v>0</v>
      </c>
      <c r="J19" s="220">
        <f>SUM(J47,J75,J125)</f>
        <v>0</v>
      </c>
      <c r="K19" s="224">
        <f t="shared" si="10"/>
        <v>0</v>
      </c>
      <c r="L19" s="224">
        <f t="shared" si="10"/>
        <v>0</v>
      </c>
      <c r="M19" s="217">
        <f>SUM(M47,M75,M125)</f>
        <v>0</v>
      </c>
      <c r="N19" s="154">
        <f t="shared" si="5"/>
        <v>0</v>
      </c>
      <c r="O19" s="221">
        <f>SUM(O47,O75,O125)</f>
        <v>0</v>
      </c>
      <c r="P19" s="221">
        <f>SUM(P47,P75,P125)</f>
        <v>0</v>
      </c>
      <c r="Q19" s="324">
        <f>SUM(Q47,Q75,Q125)</f>
        <v>0</v>
      </c>
    </row>
    <row r="20" spans="2:17" x14ac:dyDescent="0.25">
      <c r="B20" s="558" t="s">
        <v>600</v>
      </c>
      <c r="C20" s="559" t="s">
        <v>27</v>
      </c>
      <c r="D20" s="149">
        <f t="shared" si="1"/>
        <v>84.097319999999996</v>
      </c>
      <c r="E20" s="150">
        <f t="shared" si="2"/>
        <v>29.07572</v>
      </c>
      <c r="F20" s="378">
        <f>SUM(F48,F76,F126)</f>
        <v>29.07572</v>
      </c>
      <c r="G20" s="381">
        <f t="shared" ref="G20:H20" si="13">SUM(G48,G76,G126)</f>
        <v>0</v>
      </c>
      <c r="H20" s="381">
        <f t="shared" si="13"/>
        <v>0</v>
      </c>
      <c r="I20" s="150">
        <f t="shared" si="3"/>
        <v>55.021599999999999</v>
      </c>
      <c r="J20" s="220">
        <f>SUM(J48,J76,J126)</f>
        <v>0</v>
      </c>
      <c r="K20" s="224">
        <f t="shared" si="10"/>
        <v>55.021599999999999</v>
      </c>
      <c r="L20" s="224">
        <f t="shared" si="10"/>
        <v>0</v>
      </c>
      <c r="M20" s="219">
        <f t="shared" si="10"/>
        <v>0</v>
      </c>
      <c r="N20" s="346">
        <f t="shared" si="5"/>
        <v>0</v>
      </c>
      <c r="O20" s="221">
        <f>SUM(O48,O76,O126)</f>
        <v>0</v>
      </c>
      <c r="P20" s="222">
        <f t="shared" ref="P20:Q20" si="14">SUM(P48,P76,P126)</f>
        <v>0</v>
      </c>
      <c r="Q20" s="217">
        <f t="shared" si="14"/>
        <v>0</v>
      </c>
    </row>
    <row r="21" spans="2:17" ht="38.25" x14ac:dyDescent="0.25">
      <c r="B21" s="558" t="s">
        <v>601</v>
      </c>
      <c r="C21" s="559" t="s">
        <v>602</v>
      </c>
      <c r="D21" s="149">
        <f t="shared" si="1"/>
        <v>1335.3834000000002</v>
      </c>
      <c r="E21" s="150">
        <f t="shared" si="2"/>
        <v>122.99816</v>
      </c>
      <c r="F21" s="378">
        <f t="shared" ref="F21:H21" si="15">SUM(F49,F77,F127)</f>
        <v>118.61893999999999</v>
      </c>
      <c r="G21" s="379">
        <f t="shared" si="15"/>
        <v>3.7783099999999998</v>
      </c>
      <c r="H21" s="379">
        <f t="shared" si="15"/>
        <v>0.60091000000000006</v>
      </c>
      <c r="I21" s="150">
        <f t="shared" si="3"/>
        <v>1212.3852400000001</v>
      </c>
      <c r="J21" s="220">
        <f t="shared" ref="J21:Q21" si="16">SUM(J49,J77,J127)</f>
        <v>256.93592000000001</v>
      </c>
      <c r="K21" s="221">
        <f t="shared" si="16"/>
        <v>931.51652999999999</v>
      </c>
      <c r="L21" s="361">
        <f t="shared" si="16"/>
        <v>23.932790000000001</v>
      </c>
      <c r="M21" s="217">
        <f t="shared" si="16"/>
        <v>0</v>
      </c>
      <c r="N21" s="154">
        <f t="shared" si="5"/>
        <v>0</v>
      </c>
      <c r="O21" s="221">
        <f t="shared" si="16"/>
        <v>0</v>
      </c>
      <c r="P21" s="221">
        <f t="shared" si="16"/>
        <v>0</v>
      </c>
      <c r="Q21" s="324">
        <f t="shared" si="16"/>
        <v>0</v>
      </c>
    </row>
    <row r="22" spans="2:17" x14ac:dyDescent="0.25">
      <c r="B22" s="556" t="s">
        <v>104</v>
      </c>
      <c r="C22" s="562" t="s">
        <v>31</v>
      </c>
      <c r="D22" s="149">
        <f t="shared" si="1"/>
        <v>762.86536999999998</v>
      </c>
      <c r="E22" s="150">
        <f t="shared" si="2"/>
        <v>463.65071839999996</v>
      </c>
      <c r="F22" s="151">
        <f>SUM(F23:F24)</f>
        <v>64.583395999999993</v>
      </c>
      <c r="G22" s="152">
        <f>SUM(G23:G24)</f>
        <v>377.78304279999998</v>
      </c>
      <c r="H22" s="493">
        <f>SUM(H23:H24)</f>
        <v>21.284279599999998</v>
      </c>
      <c r="I22" s="150">
        <f t="shared" si="3"/>
        <v>297.80052640000002</v>
      </c>
      <c r="J22" s="347">
        <f t="shared" ref="J22:Q22" si="17">SUM(J23:J24)</f>
        <v>134.03286120000001</v>
      </c>
      <c r="K22" s="348">
        <f t="shared" si="17"/>
        <v>158.26546039999999</v>
      </c>
      <c r="L22" s="561">
        <f t="shared" si="17"/>
        <v>5.5022048000000003</v>
      </c>
      <c r="M22" s="346">
        <f t="shared" si="17"/>
        <v>0</v>
      </c>
      <c r="N22" s="154">
        <f t="shared" si="5"/>
        <v>1.4141252</v>
      </c>
      <c r="O22" s="348">
        <f t="shared" si="17"/>
        <v>1.4141252</v>
      </c>
      <c r="P22" s="348">
        <f t="shared" si="17"/>
        <v>0</v>
      </c>
      <c r="Q22" s="150">
        <f t="shared" si="17"/>
        <v>0</v>
      </c>
    </row>
    <row r="23" spans="2:17" ht="51.75" x14ac:dyDescent="0.25">
      <c r="B23" s="558" t="s">
        <v>106</v>
      </c>
      <c r="C23" s="563" t="s">
        <v>33</v>
      </c>
      <c r="D23" s="149">
        <f t="shared" si="1"/>
        <v>742.07221999999979</v>
      </c>
      <c r="E23" s="150">
        <f t="shared" si="2"/>
        <v>463.65071839999996</v>
      </c>
      <c r="F23" s="378">
        <f t="shared" ref="F23:H23" si="18">SUM(F51,F79,F129)</f>
        <v>64.583395999999993</v>
      </c>
      <c r="G23" s="379">
        <f t="shared" si="18"/>
        <v>377.78304279999998</v>
      </c>
      <c r="H23" s="379">
        <f t="shared" si="18"/>
        <v>21.284279599999998</v>
      </c>
      <c r="I23" s="150">
        <f t="shared" si="3"/>
        <v>277.00737639999994</v>
      </c>
      <c r="J23" s="220">
        <f t="shared" ref="J23:Q23" si="19">SUM(J51,J79,J129)</f>
        <v>119.7957112</v>
      </c>
      <c r="K23" s="221">
        <f t="shared" si="19"/>
        <v>156.76546039999999</v>
      </c>
      <c r="L23" s="361">
        <f t="shared" si="19"/>
        <v>0.44620480000000001</v>
      </c>
      <c r="M23" s="217">
        <f t="shared" si="19"/>
        <v>0</v>
      </c>
      <c r="N23" s="154">
        <f t="shared" si="5"/>
        <v>1.4141252</v>
      </c>
      <c r="O23" s="221">
        <f t="shared" si="19"/>
        <v>1.4141252</v>
      </c>
      <c r="P23" s="221">
        <f t="shared" si="19"/>
        <v>0</v>
      </c>
      <c r="Q23" s="324">
        <f t="shared" si="19"/>
        <v>0</v>
      </c>
    </row>
    <row r="24" spans="2:17" x14ac:dyDescent="0.25">
      <c r="B24" s="558" t="s">
        <v>108</v>
      </c>
      <c r="C24" s="563" t="s">
        <v>35</v>
      </c>
      <c r="D24" s="149">
        <f t="shared" si="1"/>
        <v>20.793150000000001</v>
      </c>
      <c r="E24" s="150">
        <f t="shared" si="2"/>
        <v>0</v>
      </c>
      <c r="F24" s="378">
        <f t="shared" ref="F24:H24" si="20">SUM(F52,F80)</f>
        <v>0</v>
      </c>
      <c r="G24" s="379">
        <f t="shared" si="20"/>
        <v>0</v>
      </c>
      <c r="H24" s="379">
        <f t="shared" si="20"/>
        <v>0</v>
      </c>
      <c r="I24" s="150">
        <f t="shared" si="3"/>
        <v>20.793150000000001</v>
      </c>
      <c r="J24" s="220">
        <f t="shared" ref="J24:Q24" si="21">SUM(J52,J80)</f>
        <v>14.23715</v>
      </c>
      <c r="K24" s="221">
        <f t="shared" si="21"/>
        <v>1.5</v>
      </c>
      <c r="L24" s="361">
        <f t="shared" si="21"/>
        <v>5.056</v>
      </c>
      <c r="M24" s="217">
        <f t="shared" si="21"/>
        <v>0</v>
      </c>
      <c r="N24" s="154">
        <f t="shared" si="5"/>
        <v>0</v>
      </c>
      <c r="O24" s="221">
        <f t="shared" si="21"/>
        <v>0</v>
      </c>
      <c r="P24" s="221">
        <f t="shared" si="21"/>
        <v>0</v>
      </c>
      <c r="Q24" s="324">
        <f t="shared" si="21"/>
        <v>0</v>
      </c>
    </row>
    <row r="25" spans="2:17" x14ac:dyDescent="0.25">
      <c r="B25" s="556" t="s">
        <v>264</v>
      </c>
      <c r="C25" s="562" t="s">
        <v>37</v>
      </c>
      <c r="D25" s="149">
        <f t="shared" si="1"/>
        <v>68.257840000000002</v>
      </c>
      <c r="E25" s="150">
        <f t="shared" si="2"/>
        <v>12.548965680999999</v>
      </c>
      <c r="F25" s="151">
        <f>SUM(F26:F30)</f>
        <v>0.91703686200000001</v>
      </c>
      <c r="G25" s="152">
        <f>SUM(G26:G30)</f>
        <v>3.0344563419999999</v>
      </c>
      <c r="H25" s="493">
        <f>SUM(H26:H30)</f>
        <v>8.5974724769999984</v>
      </c>
      <c r="I25" s="150">
        <f t="shared" si="3"/>
        <v>10.480274318999999</v>
      </c>
      <c r="J25" s="347">
        <f t="shared" ref="J25:Q25" si="22">SUM(J26:J30)</f>
        <v>7.1521261139999996</v>
      </c>
      <c r="K25" s="348">
        <f t="shared" si="22"/>
        <v>3.120354995</v>
      </c>
      <c r="L25" s="561">
        <f t="shared" si="22"/>
        <v>0.20779320999999998</v>
      </c>
      <c r="M25" s="346">
        <f t="shared" si="22"/>
        <v>0</v>
      </c>
      <c r="N25" s="154">
        <f t="shared" si="5"/>
        <v>45.2286</v>
      </c>
      <c r="O25" s="348">
        <f t="shared" si="22"/>
        <v>45.2286</v>
      </c>
      <c r="P25" s="348">
        <f t="shared" si="22"/>
        <v>0</v>
      </c>
      <c r="Q25" s="150">
        <f t="shared" si="22"/>
        <v>0</v>
      </c>
    </row>
    <row r="26" spans="2:17" x14ac:dyDescent="0.25">
      <c r="B26" s="558" t="s">
        <v>603</v>
      </c>
      <c r="C26" s="563" t="s">
        <v>39</v>
      </c>
      <c r="D26" s="149">
        <f t="shared" si="1"/>
        <v>42.348599999999998</v>
      </c>
      <c r="E26" s="147">
        <f t="shared" si="2"/>
        <v>0</v>
      </c>
      <c r="F26" s="564">
        <f>SUM(F54,F82,F131)</f>
        <v>0</v>
      </c>
      <c r="G26" s="565">
        <f>SUM(G54,G82,G131)</f>
        <v>0</v>
      </c>
      <c r="H26" s="565">
        <f>SUM(H54,H82,H131)</f>
        <v>0</v>
      </c>
      <c r="I26" s="147">
        <f t="shared" si="3"/>
        <v>0</v>
      </c>
      <c r="J26" s="481">
        <f>SUM(J54,J82,J131)</f>
        <v>0</v>
      </c>
      <c r="K26" s="482">
        <f>SUM(K54,K82,K131)</f>
        <v>0</v>
      </c>
      <c r="L26" s="484">
        <f>SUM(L54,L82,L131)</f>
        <v>0</v>
      </c>
      <c r="M26" s="332">
        <f>SUM(M54,M82,M131)</f>
        <v>0</v>
      </c>
      <c r="N26" s="566">
        <f t="shared" si="5"/>
        <v>42.348599999999998</v>
      </c>
      <c r="O26" s="482">
        <f>SUM(O54,O82,O131)</f>
        <v>42.348599999999998</v>
      </c>
      <c r="P26" s="482">
        <f>SUM(P54,P82,P131)</f>
        <v>0</v>
      </c>
      <c r="Q26" s="321">
        <f>SUM(Q54,Q82,Q131)</f>
        <v>0</v>
      </c>
    </row>
    <row r="27" spans="2:17" x14ac:dyDescent="0.25">
      <c r="B27" s="558" t="s">
        <v>604</v>
      </c>
      <c r="C27" s="567" t="s">
        <v>42</v>
      </c>
      <c r="D27" s="149">
        <f t="shared" ref="D27:D29" si="23">E27+I27+M27+N27+Q27</f>
        <v>0</v>
      </c>
      <c r="E27" s="147">
        <f t="shared" ref="E27:E29" si="24">SUM(F27:H27)</f>
        <v>0</v>
      </c>
      <c r="F27" s="481">
        <f>SUM(F55,F83,F132)</f>
        <v>0</v>
      </c>
      <c r="G27" s="482">
        <f t="shared" ref="G27:G29" si="25">SUM(G55,G83,G132)</f>
        <v>0</v>
      </c>
      <c r="H27" s="568">
        <f>SUM(H55,H83,H132)</f>
        <v>0</v>
      </c>
      <c r="I27" s="147">
        <f t="shared" ref="I27:I29" si="26">SUM(J27:L27)</f>
        <v>0</v>
      </c>
      <c r="J27" s="481">
        <f>SUM(J55,J83,J132)</f>
        <v>0</v>
      </c>
      <c r="K27" s="482">
        <f t="shared" ref="K27:M29" si="27">SUM(K55,K83,K132)</f>
        <v>0</v>
      </c>
      <c r="L27" s="485">
        <f t="shared" si="27"/>
        <v>0</v>
      </c>
      <c r="M27" s="332">
        <f t="shared" si="27"/>
        <v>0</v>
      </c>
      <c r="N27" s="566">
        <f t="shared" ref="N27:N29" si="28">SUM(O27:P27)</f>
        <v>0</v>
      </c>
      <c r="O27" s="482">
        <f t="shared" ref="O27:Q29" si="29">SUM(O55,O83,O132)</f>
        <v>0</v>
      </c>
      <c r="P27" s="483">
        <f t="shared" si="29"/>
        <v>0</v>
      </c>
      <c r="Q27" s="332">
        <f t="shared" si="29"/>
        <v>0</v>
      </c>
    </row>
    <row r="28" spans="2:17" x14ac:dyDescent="0.25">
      <c r="B28" s="558" t="s">
        <v>605</v>
      </c>
      <c r="C28" s="567" t="s">
        <v>45</v>
      </c>
      <c r="D28" s="149">
        <f t="shared" si="23"/>
        <v>0</v>
      </c>
      <c r="E28" s="147">
        <f t="shared" si="24"/>
        <v>0</v>
      </c>
      <c r="F28" s="564">
        <f>SUM(F56,F84,F133)</f>
        <v>0</v>
      </c>
      <c r="G28" s="565">
        <f t="shared" si="25"/>
        <v>0</v>
      </c>
      <c r="H28" s="568">
        <f>SUM(H56,H84,H133)</f>
        <v>0</v>
      </c>
      <c r="I28" s="147">
        <f t="shared" si="26"/>
        <v>0</v>
      </c>
      <c r="J28" s="481">
        <f>SUM(J56,J84,J133)</f>
        <v>0</v>
      </c>
      <c r="K28" s="482">
        <f t="shared" si="27"/>
        <v>0</v>
      </c>
      <c r="L28" s="485">
        <f t="shared" si="27"/>
        <v>0</v>
      </c>
      <c r="M28" s="332">
        <f t="shared" si="27"/>
        <v>0</v>
      </c>
      <c r="N28" s="566">
        <f t="shared" si="28"/>
        <v>0</v>
      </c>
      <c r="O28" s="482">
        <f t="shared" si="29"/>
        <v>0</v>
      </c>
      <c r="P28" s="483">
        <f t="shared" si="29"/>
        <v>0</v>
      </c>
      <c r="Q28" s="332">
        <f t="shared" si="29"/>
        <v>0</v>
      </c>
    </row>
    <row r="29" spans="2:17" ht="26.25" x14ac:dyDescent="0.25">
      <c r="B29" s="558" t="s">
        <v>606</v>
      </c>
      <c r="C29" s="567" t="s">
        <v>47</v>
      </c>
      <c r="D29" s="149">
        <f t="shared" si="23"/>
        <v>2.88</v>
      </c>
      <c r="E29" s="147">
        <f t="shared" si="24"/>
        <v>0</v>
      </c>
      <c r="F29" s="564">
        <f>SUM(F57,F85,F134)</f>
        <v>0</v>
      </c>
      <c r="G29" s="565">
        <f t="shared" si="25"/>
        <v>0</v>
      </c>
      <c r="H29" s="568">
        <f>SUM(H57,H85,H134)</f>
        <v>0</v>
      </c>
      <c r="I29" s="147">
        <f t="shared" si="26"/>
        <v>0</v>
      </c>
      <c r="J29" s="481">
        <f>SUM(J57,J85,J134)</f>
        <v>0</v>
      </c>
      <c r="K29" s="482">
        <f t="shared" si="27"/>
        <v>0</v>
      </c>
      <c r="L29" s="485">
        <f t="shared" si="27"/>
        <v>0</v>
      </c>
      <c r="M29" s="332">
        <f t="shared" si="27"/>
        <v>0</v>
      </c>
      <c r="N29" s="566">
        <f t="shared" si="28"/>
        <v>2.88</v>
      </c>
      <c r="O29" s="482">
        <f t="shared" si="29"/>
        <v>2.88</v>
      </c>
      <c r="P29" s="483">
        <f t="shared" si="29"/>
        <v>0</v>
      </c>
      <c r="Q29" s="332">
        <f t="shared" si="29"/>
        <v>0</v>
      </c>
    </row>
    <row r="30" spans="2:17" ht="26.25" x14ac:dyDescent="0.25">
      <c r="B30" s="558" t="s">
        <v>607</v>
      </c>
      <c r="C30" s="569" t="s">
        <v>608</v>
      </c>
      <c r="D30" s="149">
        <f t="shared" si="1"/>
        <v>23.029239999999998</v>
      </c>
      <c r="E30" s="147">
        <f t="shared" si="2"/>
        <v>12.548965680999999</v>
      </c>
      <c r="F30" s="564">
        <f t="shared" ref="F30:H30" si="30">SUM(F58,F86,F135)</f>
        <v>0.91703686200000001</v>
      </c>
      <c r="G30" s="565">
        <f t="shared" si="30"/>
        <v>3.0344563419999999</v>
      </c>
      <c r="H30" s="565">
        <f t="shared" si="30"/>
        <v>8.5974724769999984</v>
      </c>
      <c r="I30" s="147">
        <f t="shared" si="3"/>
        <v>10.480274318999999</v>
      </c>
      <c r="J30" s="481">
        <f t="shared" ref="J30:Q30" si="31">SUM(J58,J86,J135)</f>
        <v>7.1521261139999996</v>
      </c>
      <c r="K30" s="482">
        <f t="shared" si="31"/>
        <v>3.120354995</v>
      </c>
      <c r="L30" s="484">
        <f t="shared" si="31"/>
        <v>0.20779320999999998</v>
      </c>
      <c r="M30" s="332">
        <f t="shared" si="31"/>
        <v>0</v>
      </c>
      <c r="N30" s="566">
        <f t="shared" si="5"/>
        <v>0</v>
      </c>
      <c r="O30" s="482">
        <f t="shared" ref="O30:P30" si="32">SUM(O58,O86,O135)</f>
        <v>0</v>
      </c>
      <c r="P30" s="482">
        <f t="shared" si="32"/>
        <v>0</v>
      </c>
      <c r="Q30" s="321">
        <f t="shared" si="31"/>
        <v>0</v>
      </c>
    </row>
    <row r="31" spans="2:17" x14ac:dyDescent="0.25">
      <c r="B31" s="556" t="s">
        <v>266</v>
      </c>
      <c r="C31" s="570" t="s">
        <v>53</v>
      </c>
      <c r="D31" s="350">
        <f t="shared" si="1"/>
        <v>155.39447000000001</v>
      </c>
      <c r="E31" s="571">
        <f t="shared" si="2"/>
        <v>20.586800701999998</v>
      </c>
      <c r="F31" s="572">
        <f>SUM(F32:F33)</f>
        <v>7.5825959289999991</v>
      </c>
      <c r="G31" s="573">
        <f>SUM(G32:G33)</f>
        <v>2.0649787499999999</v>
      </c>
      <c r="H31" s="574">
        <f>SUM(H32:H33)</f>
        <v>10.939226023</v>
      </c>
      <c r="I31" s="571">
        <f t="shared" si="3"/>
        <v>16.731518362999999</v>
      </c>
      <c r="J31" s="572">
        <f t="shared" ref="J31:Q31" si="33">SUM(J32:J33)</f>
        <v>2.0649787499999999</v>
      </c>
      <c r="K31" s="573">
        <f t="shared" si="33"/>
        <v>12.601560863</v>
      </c>
      <c r="L31" s="574">
        <f t="shared" si="33"/>
        <v>2.0649787499999999</v>
      </c>
      <c r="M31" s="571">
        <f t="shared" si="33"/>
        <v>0</v>
      </c>
      <c r="N31" s="575">
        <f t="shared" si="5"/>
        <v>30.226498546000002</v>
      </c>
      <c r="O31" s="573">
        <f t="shared" si="33"/>
        <v>30.226498546000002</v>
      </c>
      <c r="P31" s="573">
        <f t="shared" si="33"/>
        <v>0</v>
      </c>
      <c r="Q31" s="571">
        <f t="shared" si="33"/>
        <v>87.849652388999999</v>
      </c>
    </row>
    <row r="32" spans="2:17" x14ac:dyDescent="0.25">
      <c r="B32" s="576" t="s">
        <v>268</v>
      </c>
      <c r="C32" s="577" t="s">
        <v>55</v>
      </c>
      <c r="D32" s="311">
        <f t="shared" si="1"/>
        <v>16.519829999999999</v>
      </c>
      <c r="E32" s="309">
        <f t="shared" si="2"/>
        <v>6.1949362499999996</v>
      </c>
      <c r="F32" s="578">
        <f t="shared" ref="F32:H33" si="34">SUM(F60,F88,F137)</f>
        <v>2.0649787499999999</v>
      </c>
      <c r="G32" s="579">
        <f t="shared" si="34"/>
        <v>2.0649787499999999</v>
      </c>
      <c r="H32" s="579">
        <f t="shared" si="34"/>
        <v>2.0649787499999999</v>
      </c>
      <c r="I32" s="309">
        <f t="shared" si="3"/>
        <v>6.1949362499999996</v>
      </c>
      <c r="J32" s="481">
        <f t="shared" ref="J32:M33" si="35">SUM(J60,J88,J137)</f>
        <v>2.0649787499999999</v>
      </c>
      <c r="K32" s="482">
        <f t="shared" si="35"/>
        <v>2.0649787499999999</v>
      </c>
      <c r="L32" s="484">
        <f t="shared" si="35"/>
        <v>2.0649787499999999</v>
      </c>
      <c r="M32" s="332">
        <f t="shared" si="35"/>
        <v>0</v>
      </c>
      <c r="N32" s="580">
        <f t="shared" si="5"/>
        <v>2.0649787499999999</v>
      </c>
      <c r="O32" s="482">
        <f t="shared" ref="O32:Q33" si="36">SUM(O60,O88,O137)</f>
        <v>2.0649787499999999</v>
      </c>
      <c r="P32" s="482">
        <f t="shared" si="36"/>
        <v>0</v>
      </c>
      <c r="Q32" s="334">
        <f t="shared" si="36"/>
        <v>2.0649787499999999</v>
      </c>
    </row>
    <row r="33" spans="2:17" ht="26.25" x14ac:dyDescent="0.25">
      <c r="B33" s="576" t="s">
        <v>270</v>
      </c>
      <c r="C33" s="581" t="s">
        <v>57</v>
      </c>
      <c r="D33" s="350">
        <f t="shared" si="1"/>
        <v>138.87464</v>
      </c>
      <c r="E33" s="571">
        <f t="shared" si="2"/>
        <v>14.391864452</v>
      </c>
      <c r="F33" s="481">
        <f t="shared" si="34"/>
        <v>5.5176171789999993</v>
      </c>
      <c r="G33" s="482">
        <f t="shared" si="34"/>
        <v>0</v>
      </c>
      <c r="H33" s="482">
        <f t="shared" si="34"/>
        <v>8.8742472729999999</v>
      </c>
      <c r="I33" s="571">
        <f t="shared" si="3"/>
        <v>10.536582113</v>
      </c>
      <c r="J33" s="481">
        <f t="shared" si="35"/>
        <v>0</v>
      </c>
      <c r="K33" s="482">
        <f t="shared" si="35"/>
        <v>10.536582113</v>
      </c>
      <c r="L33" s="484">
        <f t="shared" si="35"/>
        <v>0</v>
      </c>
      <c r="M33" s="332">
        <f t="shared" si="35"/>
        <v>0</v>
      </c>
      <c r="N33" s="575">
        <f t="shared" si="5"/>
        <v>28.161519796</v>
      </c>
      <c r="O33" s="482">
        <f t="shared" si="36"/>
        <v>28.161519796</v>
      </c>
      <c r="P33" s="482">
        <f t="shared" si="36"/>
        <v>0</v>
      </c>
      <c r="Q33" s="332">
        <f t="shared" si="36"/>
        <v>85.784673639000005</v>
      </c>
    </row>
    <row r="34" spans="2:17" x14ac:dyDescent="0.25">
      <c r="B34" s="582" t="s">
        <v>274</v>
      </c>
      <c r="C34" s="583" t="s">
        <v>609</v>
      </c>
      <c r="D34" s="350">
        <f t="shared" si="1"/>
        <v>14.576560000000001</v>
      </c>
      <c r="E34" s="571">
        <f t="shared" si="2"/>
        <v>5.60471773</v>
      </c>
      <c r="F34" s="572">
        <f>SUM(F35:F37)</f>
        <v>0</v>
      </c>
      <c r="G34" s="573">
        <f>SUM(G35:G37)</f>
        <v>0</v>
      </c>
      <c r="H34" s="574">
        <f>SUM(H35:H37)</f>
        <v>5.60471773</v>
      </c>
      <c r="I34" s="571">
        <f t="shared" si="3"/>
        <v>5.60471773</v>
      </c>
      <c r="J34" s="572">
        <f t="shared" ref="J34:Q34" si="37">SUM(J35:J37)</f>
        <v>0</v>
      </c>
      <c r="K34" s="573">
        <f t="shared" si="37"/>
        <v>5.60471773</v>
      </c>
      <c r="L34" s="574">
        <f t="shared" si="37"/>
        <v>0</v>
      </c>
      <c r="M34" s="571">
        <f t="shared" si="37"/>
        <v>0</v>
      </c>
      <c r="N34" s="575">
        <f t="shared" si="5"/>
        <v>3.3671245399999998</v>
      </c>
      <c r="O34" s="573">
        <f t="shared" si="37"/>
        <v>3.3671245399999998</v>
      </c>
      <c r="P34" s="573">
        <f t="shared" si="37"/>
        <v>0</v>
      </c>
      <c r="Q34" s="571">
        <f t="shared" si="37"/>
        <v>0</v>
      </c>
    </row>
    <row r="35" spans="2:17" x14ac:dyDescent="0.25">
      <c r="B35" s="584" t="s">
        <v>276</v>
      </c>
      <c r="C35" s="585" t="s">
        <v>610</v>
      </c>
      <c r="D35" s="350">
        <f t="shared" si="1"/>
        <v>14.576560000000001</v>
      </c>
      <c r="E35" s="571">
        <f t="shared" si="2"/>
        <v>5.60471773</v>
      </c>
      <c r="F35" s="481">
        <f t="shared" ref="F35:H37" si="38">SUM(F63,F91,F140)</f>
        <v>0</v>
      </c>
      <c r="G35" s="482">
        <f t="shared" si="38"/>
        <v>0</v>
      </c>
      <c r="H35" s="482">
        <f t="shared" si="38"/>
        <v>5.60471773</v>
      </c>
      <c r="I35" s="571">
        <f t="shared" si="3"/>
        <v>5.60471773</v>
      </c>
      <c r="J35" s="481">
        <f t="shared" ref="J35:M37" si="39">SUM(J63,J91,J140)</f>
        <v>0</v>
      </c>
      <c r="K35" s="482">
        <f t="shared" si="39"/>
        <v>5.60471773</v>
      </c>
      <c r="L35" s="484">
        <f t="shared" si="39"/>
        <v>0</v>
      </c>
      <c r="M35" s="332">
        <f t="shared" si="39"/>
        <v>0</v>
      </c>
      <c r="N35" s="575">
        <f t="shared" si="5"/>
        <v>3.3671245399999998</v>
      </c>
      <c r="O35" s="482">
        <f t="shared" ref="O35:Q37" si="40">SUM(O63,O91,O140)</f>
        <v>3.3671245399999998</v>
      </c>
      <c r="P35" s="482">
        <f t="shared" si="40"/>
        <v>0</v>
      </c>
      <c r="Q35" s="332">
        <f t="shared" si="40"/>
        <v>0</v>
      </c>
    </row>
    <row r="36" spans="2:17" x14ac:dyDescent="0.25">
      <c r="B36" s="584" t="s">
        <v>611</v>
      </c>
      <c r="C36" s="585" t="s">
        <v>610</v>
      </c>
      <c r="D36" s="350">
        <f t="shared" si="1"/>
        <v>0</v>
      </c>
      <c r="E36" s="571">
        <f t="shared" si="2"/>
        <v>0</v>
      </c>
      <c r="F36" s="481">
        <f t="shared" si="38"/>
        <v>0</v>
      </c>
      <c r="G36" s="482">
        <f t="shared" si="38"/>
        <v>0</v>
      </c>
      <c r="H36" s="482">
        <f t="shared" si="38"/>
        <v>0</v>
      </c>
      <c r="I36" s="571">
        <f t="shared" si="3"/>
        <v>0</v>
      </c>
      <c r="J36" s="481">
        <f t="shared" si="39"/>
        <v>0</v>
      </c>
      <c r="K36" s="482">
        <f t="shared" si="39"/>
        <v>0</v>
      </c>
      <c r="L36" s="484">
        <f t="shared" si="39"/>
        <v>0</v>
      </c>
      <c r="M36" s="332">
        <f t="shared" si="39"/>
        <v>0</v>
      </c>
      <c r="N36" s="575">
        <f t="shared" si="5"/>
        <v>0</v>
      </c>
      <c r="O36" s="482">
        <f t="shared" si="40"/>
        <v>0</v>
      </c>
      <c r="P36" s="482">
        <f t="shared" si="40"/>
        <v>0</v>
      </c>
      <c r="Q36" s="332">
        <f t="shared" si="40"/>
        <v>0</v>
      </c>
    </row>
    <row r="37" spans="2:17" x14ac:dyDescent="0.25">
      <c r="B37" s="586" t="s">
        <v>612</v>
      </c>
      <c r="C37" s="587" t="s">
        <v>610</v>
      </c>
      <c r="D37" s="588">
        <f t="shared" si="1"/>
        <v>0</v>
      </c>
      <c r="E37" s="589">
        <f t="shared" si="2"/>
        <v>0</v>
      </c>
      <c r="F37" s="590">
        <f t="shared" si="38"/>
        <v>0</v>
      </c>
      <c r="G37" s="591">
        <f t="shared" si="38"/>
        <v>0</v>
      </c>
      <c r="H37" s="591">
        <f t="shared" si="38"/>
        <v>0</v>
      </c>
      <c r="I37" s="589">
        <f t="shared" si="3"/>
        <v>0</v>
      </c>
      <c r="J37" s="578">
        <f t="shared" si="39"/>
        <v>0</v>
      </c>
      <c r="K37" s="579">
        <f t="shared" si="39"/>
        <v>0</v>
      </c>
      <c r="L37" s="592">
        <f t="shared" si="39"/>
        <v>0</v>
      </c>
      <c r="M37" s="334">
        <f t="shared" si="39"/>
        <v>0</v>
      </c>
      <c r="N37" s="593">
        <f t="shared" si="5"/>
        <v>0</v>
      </c>
      <c r="O37" s="579">
        <f t="shared" si="40"/>
        <v>0</v>
      </c>
      <c r="P37" s="579">
        <f t="shared" si="40"/>
        <v>0</v>
      </c>
      <c r="Q37" s="594">
        <f t="shared" si="40"/>
        <v>0</v>
      </c>
    </row>
    <row r="38" spans="2:17" x14ac:dyDescent="0.25">
      <c r="B38" s="549" t="s">
        <v>109</v>
      </c>
      <c r="C38" s="549" t="s">
        <v>613</v>
      </c>
      <c r="D38" s="139">
        <f t="shared" si="1"/>
        <v>11037.74913</v>
      </c>
      <c r="E38" s="550">
        <f t="shared" ref="E38:Q38" si="41">E39+E43+E50+E53+E59+E62</f>
        <v>3094.0811000000003</v>
      </c>
      <c r="F38" s="551">
        <f t="shared" si="41"/>
        <v>245.66114000000002</v>
      </c>
      <c r="G38" s="552">
        <f t="shared" si="41"/>
        <v>860.91304000000002</v>
      </c>
      <c r="H38" s="553">
        <f t="shared" si="41"/>
        <v>1987.5069200000003</v>
      </c>
      <c r="I38" s="550">
        <f t="shared" si="41"/>
        <v>5405.3845000000001</v>
      </c>
      <c r="J38" s="551">
        <f t="shared" si="41"/>
        <v>3619.7241600000002</v>
      </c>
      <c r="K38" s="552">
        <f t="shared" si="41"/>
        <v>1756.0282400000001</v>
      </c>
      <c r="L38" s="553">
        <f t="shared" si="41"/>
        <v>29.632100000000001</v>
      </c>
      <c r="M38" s="550">
        <f t="shared" si="41"/>
        <v>2381.33</v>
      </c>
      <c r="N38" s="554">
        <f t="shared" si="41"/>
        <v>74.721909999999994</v>
      </c>
      <c r="O38" s="552">
        <f t="shared" si="41"/>
        <v>74.721909999999994</v>
      </c>
      <c r="P38" s="552">
        <f t="shared" si="41"/>
        <v>0</v>
      </c>
      <c r="Q38" s="550">
        <f t="shared" si="41"/>
        <v>82.231620000000007</v>
      </c>
    </row>
    <row r="39" spans="2:17" x14ac:dyDescent="0.25">
      <c r="B39" s="556" t="s">
        <v>111</v>
      </c>
      <c r="C39" s="557" t="s">
        <v>8</v>
      </c>
      <c r="D39" s="149">
        <f t="shared" si="1"/>
        <v>0</v>
      </c>
      <c r="E39" s="150">
        <f t="shared" ref="E39:E65" si="42">SUM(F39:H39)</f>
        <v>0</v>
      </c>
      <c r="F39" s="151">
        <f>SUM(F40:F42)</f>
        <v>0</v>
      </c>
      <c r="G39" s="152">
        <f>SUM(G40:G42)</f>
        <v>0</v>
      </c>
      <c r="H39" s="493">
        <f>SUM(H40:H42)</f>
        <v>0</v>
      </c>
      <c r="I39" s="150">
        <f t="shared" ref="I39:I65" si="43">SUM(J39:L39)</f>
        <v>0</v>
      </c>
      <c r="J39" s="151">
        <f t="shared" ref="J39:Q39" si="44">SUM(J40:J42)</f>
        <v>0</v>
      </c>
      <c r="K39" s="152">
        <f t="shared" si="44"/>
        <v>0</v>
      </c>
      <c r="L39" s="493">
        <f t="shared" si="44"/>
        <v>0</v>
      </c>
      <c r="M39" s="150">
        <f t="shared" si="44"/>
        <v>0</v>
      </c>
      <c r="N39" s="154">
        <f t="shared" ref="N39:N65" si="45">SUM(O39:P39)</f>
        <v>0</v>
      </c>
      <c r="O39" s="152">
        <f t="shared" si="44"/>
        <v>0</v>
      </c>
      <c r="P39" s="152">
        <f t="shared" si="44"/>
        <v>0</v>
      </c>
      <c r="Q39" s="150">
        <f t="shared" si="44"/>
        <v>0</v>
      </c>
    </row>
    <row r="40" spans="2:17" x14ac:dyDescent="0.25">
      <c r="B40" s="558" t="s">
        <v>113</v>
      </c>
      <c r="C40" s="559" t="s">
        <v>10</v>
      </c>
      <c r="D40" s="149">
        <f t="shared" si="1"/>
        <v>0</v>
      </c>
      <c r="E40" s="150">
        <f t="shared" si="42"/>
        <v>0</v>
      </c>
      <c r="F40" s="325"/>
      <c r="G40" s="326"/>
      <c r="H40" s="595"/>
      <c r="I40" s="150">
        <f t="shared" si="43"/>
        <v>0</v>
      </c>
      <c r="J40" s="325"/>
      <c r="K40" s="326"/>
      <c r="L40" s="595"/>
      <c r="M40" s="331"/>
      <c r="N40" s="154">
        <f t="shared" si="45"/>
        <v>0</v>
      </c>
      <c r="O40" s="326"/>
      <c r="P40" s="327"/>
      <c r="Q40" s="253"/>
    </row>
    <row r="41" spans="2:17" x14ac:dyDescent="0.25">
      <c r="B41" s="558" t="s">
        <v>115</v>
      </c>
      <c r="C41" s="559" t="s">
        <v>11</v>
      </c>
      <c r="D41" s="149">
        <f t="shared" si="1"/>
        <v>0</v>
      </c>
      <c r="E41" s="150">
        <f t="shared" si="42"/>
        <v>0</v>
      </c>
      <c r="F41" s="325"/>
      <c r="G41" s="326"/>
      <c r="H41" s="595"/>
      <c r="I41" s="150">
        <f t="shared" si="43"/>
        <v>0</v>
      </c>
      <c r="J41" s="325"/>
      <c r="K41" s="326"/>
      <c r="L41" s="595"/>
      <c r="M41" s="331"/>
      <c r="N41" s="154">
        <f t="shared" si="45"/>
        <v>0</v>
      </c>
      <c r="O41" s="326"/>
      <c r="P41" s="327"/>
      <c r="Q41" s="253"/>
    </row>
    <row r="42" spans="2:17" x14ac:dyDescent="0.25">
      <c r="B42" s="558" t="s">
        <v>117</v>
      </c>
      <c r="C42" s="559" t="s">
        <v>13</v>
      </c>
      <c r="D42" s="149">
        <f t="shared" si="1"/>
        <v>0</v>
      </c>
      <c r="E42" s="150">
        <f t="shared" si="42"/>
        <v>0</v>
      </c>
      <c r="F42" s="325"/>
      <c r="G42" s="326"/>
      <c r="H42" s="595"/>
      <c r="I42" s="150">
        <f t="shared" si="43"/>
        <v>0</v>
      </c>
      <c r="J42" s="325"/>
      <c r="K42" s="326"/>
      <c r="L42" s="595"/>
      <c r="M42" s="331"/>
      <c r="N42" s="154">
        <f t="shared" si="45"/>
        <v>0</v>
      </c>
      <c r="O42" s="326"/>
      <c r="P42" s="327"/>
      <c r="Q42" s="253"/>
    </row>
    <row r="43" spans="2:17" x14ac:dyDescent="0.25">
      <c r="B43" s="556" t="s">
        <v>120</v>
      </c>
      <c r="C43" s="560" t="s">
        <v>15</v>
      </c>
      <c r="D43" s="149">
        <f t="shared" si="1"/>
        <v>10071.85482</v>
      </c>
      <c r="E43" s="150">
        <f t="shared" si="42"/>
        <v>2604.10311</v>
      </c>
      <c r="F43" s="151">
        <f>SUM(F44:F49)</f>
        <v>175.08807999999999</v>
      </c>
      <c r="G43" s="152">
        <f>SUM(G44:G49)</f>
        <v>481.25668999999999</v>
      </c>
      <c r="H43" s="493">
        <f>SUM(H44:H49)</f>
        <v>1947.7583400000001</v>
      </c>
      <c r="I43" s="150">
        <f t="shared" si="43"/>
        <v>5086.4217099999996</v>
      </c>
      <c r="J43" s="151">
        <f t="shared" ref="J43:Q43" si="46">SUM(J44:J49)</f>
        <v>3479.1905400000001</v>
      </c>
      <c r="K43" s="152">
        <f t="shared" si="46"/>
        <v>1583.2983800000002</v>
      </c>
      <c r="L43" s="493">
        <f t="shared" si="46"/>
        <v>23.932790000000001</v>
      </c>
      <c r="M43" s="150">
        <f t="shared" si="46"/>
        <v>2381.33</v>
      </c>
      <c r="N43" s="154">
        <f t="shared" si="45"/>
        <v>0</v>
      </c>
      <c r="O43" s="152">
        <f t="shared" si="46"/>
        <v>0</v>
      </c>
      <c r="P43" s="153">
        <f t="shared" si="46"/>
        <v>0</v>
      </c>
      <c r="Q43" s="150">
        <f t="shared" si="46"/>
        <v>0</v>
      </c>
    </row>
    <row r="44" spans="2:17" x14ac:dyDescent="0.25">
      <c r="B44" s="558" t="s">
        <v>122</v>
      </c>
      <c r="C44" s="559" t="s">
        <v>17</v>
      </c>
      <c r="D44" s="149">
        <f t="shared" si="1"/>
        <v>769.19800000000009</v>
      </c>
      <c r="E44" s="150">
        <f t="shared" si="42"/>
        <v>255.49903</v>
      </c>
      <c r="F44" s="325">
        <v>14.31413</v>
      </c>
      <c r="G44" s="326">
        <v>237.04865000000001</v>
      </c>
      <c r="H44" s="595">
        <v>4.1362500000000004</v>
      </c>
      <c r="I44" s="150">
        <f t="shared" si="43"/>
        <v>513.69897000000003</v>
      </c>
      <c r="J44" s="325">
        <v>18.625789999999999</v>
      </c>
      <c r="K44" s="326">
        <v>495.07317999999998</v>
      </c>
      <c r="L44" s="595"/>
      <c r="M44" s="331"/>
      <c r="N44" s="154">
        <f t="shared" si="45"/>
        <v>0</v>
      </c>
      <c r="O44" s="326"/>
      <c r="P44" s="327"/>
      <c r="Q44" s="253"/>
    </row>
    <row r="45" spans="2:17" x14ac:dyDescent="0.25">
      <c r="B45" s="558" t="s">
        <v>124</v>
      </c>
      <c r="C45" s="559" t="s">
        <v>598</v>
      </c>
      <c r="D45" s="149">
        <f t="shared" si="1"/>
        <v>273.40962999999999</v>
      </c>
      <c r="E45" s="150">
        <f t="shared" si="42"/>
        <v>172.25204999999997</v>
      </c>
      <c r="F45" s="325">
        <v>13.07929</v>
      </c>
      <c r="G45" s="326">
        <v>158.44291999999999</v>
      </c>
      <c r="H45" s="595">
        <v>0.72984000000000004</v>
      </c>
      <c r="I45" s="150">
        <f t="shared" si="43"/>
        <v>101.15758</v>
      </c>
      <c r="J45" s="325">
        <v>23.095849999999999</v>
      </c>
      <c r="K45" s="326">
        <v>78.061729999999997</v>
      </c>
      <c r="L45" s="595"/>
      <c r="M45" s="331"/>
      <c r="N45" s="154">
        <f t="shared" si="45"/>
        <v>0</v>
      </c>
      <c r="O45" s="326"/>
      <c r="P45" s="327"/>
      <c r="Q45" s="253"/>
    </row>
    <row r="46" spans="2:17" x14ac:dyDescent="0.25">
      <c r="B46" s="558" t="s">
        <v>125</v>
      </c>
      <c r="C46" s="559" t="s">
        <v>23</v>
      </c>
      <c r="D46" s="149">
        <f t="shared" si="1"/>
        <v>7609.7664700000005</v>
      </c>
      <c r="E46" s="150">
        <f t="shared" si="42"/>
        <v>2024.2781500000001</v>
      </c>
      <c r="F46" s="325"/>
      <c r="G46" s="326">
        <v>81.986810000000006</v>
      </c>
      <c r="H46" s="595">
        <v>1942.29134</v>
      </c>
      <c r="I46" s="150">
        <f t="shared" si="43"/>
        <v>3204.15832</v>
      </c>
      <c r="J46" s="325">
        <v>3180.53298</v>
      </c>
      <c r="K46" s="326">
        <v>23.625340000000001</v>
      </c>
      <c r="L46" s="595"/>
      <c r="M46" s="331">
        <v>2381.33</v>
      </c>
      <c r="N46" s="154">
        <f t="shared" si="45"/>
        <v>0</v>
      </c>
      <c r="O46" s="326"/>
      <c r="P46" s="327"/>
      <c r="Q46" s="253"/>
    </row>
    <row r="47" spans="2:17" x14ac:dyDescent="0.25">
      <c r="B47" s="558" t="s">
        <v>614</v>
      </c>
      <c r="C47" s="559" t="s">
        <v>25</v>
      </c>
      <c r="D47" s="149">
        <f t="shared" si="1"/>
        <v>0</v>
      </c>
      <c r="E47" s="150">
        <f t="shared" si="42"/>
        <v>0</v>
      </c>
      <c r="F47" s="325"/>
      <c r="G47" s="326"/>
      <c r="H47" s="595"/>
      <c r="I47" s="150">
        <f t="shared" si="43"/>
        <v>0</v>
      </c>
      <c r="J47" s="325"/>
      <c r="K47" s="326"/>
      <c r="L47" s="595"/>
      <c r="M47" s="331"/>
      <c r="N47" s="154">
        <f t="shared" si="45"/>
        <v>0</v>
      </c>
      <c r="O47" s="326"/>
      <c r="P47" s="327"/>
      <c r="Q47" s="253"/>
    </row>
    <row r="48" spans="2:17" x14ac:dyDescent="0.25">
      <c r="B48" s="558" t="s">
        <v>615</v>
      </c>
      <c r="C48" s="559" t="s">
        <v>27</v>
      </c>
      <c r="D48" s="149">
        <f t="shared" si="1"/>
        <v>84.097319999999996</v>
      </c>
      <c r="E48" s="150">
        <f t="shared" si="42"/>
        <v>29.07572</v>
      </c>
      <c r="F48" s="325">
        <v>29.07572</v>
      </c>
      <c r="G48" s="326"/>
      <c r="H48" s="595"/>
      <c r="I48" s="150">
        <f t="shared" si="43"/>
        <v>55.021599999999999</v>
      </c>
      <c r="J48" s="325"/>
      <c r="K48" s="326">
        <v>55.021599999999999</v>
      </c>
      <c r="L48" s="595"/>
      <c r="M48" s="331"/>
      <c r="N48" s="154">
        <f t="shared" si="45"/>
        <v>0</v>
      </c>
      <c r="O48" s="326"/>
      <c r="P48" s="327"/>
      <c r="Q48" s="253"/>
    </row>
    <row r="49" spans="2:17" ht="38.25" x14ac:dyDescent="0.25">
      <c r="B49" s="558" t="s">
        <v>616</v>
      </c>
      <c r="C49" s="559" t="s">
        <v>602</v>
      </c>
      <c r="D49" s="149">
        <f t="shared" si="1"/>
        <v>1335.3834000000002</v>
      </c>
      <c r="E49" s="150">
        <f t="shared" si="42"/>
        <v>122.99816</v>
      </c>
      <c r="F49" s="325">
        <v>118.61893999999999</v>
      </c>
      <c r="G49" s="326">
        <v>3.7783099999999998</v>
      </c>
      <c r="H49" s="595">
        <v>0.60091000000000006</v>
      </c>
      <c r="I49" s="150">
        <f t="shared" si="43"/>
        <v>1212.3852400000001</v>
      </c>
      <c r="J49" s="325">
        <v>256.93592000000001</v>
      </c>
      <c r="K49" s="326">
        <v>931.51652999999999</v>
      </c>
      <c r="L49" s="595">
        <v>23.932790000000001</v>
      </c>
      <c r="M49" s="331"/>
      <c r="N49" s="154">
        <f t="shared" si="45"/>
        <v>0</v>
      </c>
      <c r="O49" s="326"/>
      <c r="P49" s="327"/>
      <c r="Q49" s="253"/>
    </row>
    <row r="50" spans="2:17" x14ac:dyDescent="0.25">
      <c r="B50" s="556" t="s">
        <v>294</v>
      </c>
      <c r="C50" s="562" t="s">
        <v>31</v>
      </c>
      <c r="D50" s="149">
        <f t="shared" si="1"/>
        <v>760.85736999999995</v>
      </c>
      <c r="E50" s="150">
        <f t="shared" si="42"/>
        <v>462.39612</v>
      </c>
      <c r="F50" s="151">
        <f>SUM(F51:F52)</f>
        <v>64.408699999999996</v>
      </c>
      <c r="G50" s="152">
        <f>SUM(G51:G52)</f>
        <v>376.76076999999998</v>
      </c>
      <c r="H50" s="493">
        <f>SUM(H51:H52)</f>
        <v>21.226649999999999</v>
      </c>
      <c r="I50" s="150">
        <f t="shared" si="43"/>
        <v>297.05093999999997</v>
      </c>
      <c r="J50" s="151">
        <f t="shared" ref="J50:Q50" si="47">SUM(J51:J52)</f>
        <v>133.70877000000002</v>
      </c>
      <c r="K50" s="152">
        <f t="shared" si="47"/>
        <v>157.84117000000001</v>
      </c>
      <c r="L50" s="493">
        <f t="shared" si="47"/>
        <v>5.5010000000000003</v>
      </c>
      <c r="M50" s="150">
        <f t="shared" si="47"/>
        <v>0</v>
      </c>
      <c r="N50" s="154">
        <f t="shared" si="45"/>
        <v>1.41031</v>
      </c>
      <c r="O50" s="152">
        <f t="shared" si="47"/>
        <v>1.41031</v>
      </c>
      <c r="P50" s="153">
        <f t="shared" si="47"/>
        <v>0</v>
      </c>
      <c r="Q50" s="150">
        <f t="shared" si="47"/>
        <v>0</v>
      </c>
    </row>
    <row r="51" spans="2:17" ht="51.75" x14ac:dyDescent="0.25">
      <c r="B51" s="558" t="s">
        <v>296</v>
      </c>
      <c r="C51" s="563" t="s">
        <v>33</v>
      </c>
      <c r="D51" s="149">
        <f t="shared" si="1"/>
        <v>740.06421999999998</v>
      </c>
      <c r="E51" s="150">
        <f t="shared" si="42"/>
        <v>462.39612</v>
      </c>
      <c r="F51" s="325">
        <v>64.408699999999996</v>
      </c>
      <c r="G51" s="326">
        <v>376.76076999999998</v>
      </c>
      <c r="H51" s="595">
        <v>21.226649999999999</v>
      </c>
      <c r="I51" s="150">
        <f t="shared" si="43"/>
        <v>276.25779</v>
      </c>
      <c r="J51" s="325">
        <v>119.47162</v>
      </c>
      <c r="K51" s="326">
        <v>156.34117000000001</v>
      </c>
      <c r="L51" s="595">
        <v>0.44500000000000001</v>
      </c>
      <c r="M51" s="331"/>
      <c r="N51" s="154">
        <f t="shared" si="45"/>
        <v>1.41031</v>
      </c>
      <c r="O51" s="326">
        <v>1.41031</v>
      </c>
      <c r="P51" s="327"/>
      <c r="Q51" s="253"/>
    </row>
    <row r="52" spans="2:17" x14ac:dyDescent="0.25">
      <c r="B52" s="558" t="s">
        <v>297</v>
      </c>
      <c r="C52" s="563" t="s">
        <v>35</v>
      </c>
      <c r="D52" s="149">
        <f t="shared" si="1"/>
        <v>20.793150000000001</v>
      </c>
      <c r="E52" s="150">
        <f t="shared" si="42"/>
        <v>0</v>
      </c>
      <c r="F52" s="325"/>
      <c r="G52" s="326"/>
      <c r="H52" s="595"/>
      <c r="I52" s="150">
        <f t="shared" si="43"/>
        <v>20.793150000000001</v>
      </c>
      <c r="J52" s="325">
        <v>14.23715</v>
      </c>
      <c r="K52" s="326">
        <v>1.5</v>
      </c>
      <c r="L52" s="595">
        <v>5.056</v>
      </c>
      <c r="M52" s="331"/>
      <c r="N52" s="154">
        <f t="shared" si="45"/>
        <v>0</v>
      </c>
      <c r="O52" s="326"/>
      <c r="P52" s="327"/>
      <c r="Q52" s="253"/>
    </row>
    <row r="53" spans="2:17" x14ac:dyDescent="0.25">
      <c r="B53" s="556" t="s">
        <v>299</v>
      </c>
      <c r="C53" s="562" t="s">
        <v>37</v>
      </c>
      <c r="D53" s="149">
        <f t="shared" si="1"/>
        <v>67.204149999999998</v>
      </c>
      <c r="E53" s="150">
        <f t="shared" si="42"/>
        <v>11.974809999999998</v>
      </c>
      <c r="F53" s="151">
        <f>SUM(F54:F58)</f>
        <v>0.87509999999999999</v>
      </c>
      <c r="G53" s="152">
        <f>SUM(G54:G58)</f>
        <v>2.8955799999999998</v>
      </c>
      <c r="H53" s="493">
        <f>SUM(H54:H58)</f>
        <v>8.2041299999999993</v>
      </c>
      <c r="I53" s="150">
        <f t="shared" si="43"/>
        <v>10.000739999999999</v>
      </c>
      <c r="J53" s="151">
        <f t="shared" ref="J53:Q53" si="48">SUM(J54:J58)</f>
        <v>6.8248499999999996</v>
      </c>
      <c r="K53" s="152">
        <f t="shared" si="48"/>
        <v>2.9775800000000001</v>
      </c>
      <c r="L53" s="493">
        <f t="shared" si="48"/>
        <v>0.19830999999999999</v>
      </c>
      <c r="M53" s="150">
        <f t="shared" si="48"/>
        <v>0</v>
      </c>
      <c r="N53" s="154">
        <f t="shared" si="45"/>
        <v>45.2286</v>
      </c>
      <c r="O53" s="152">
        <f t="shared" si="48"/>
        <v>45.2286</v>
      </c>
      <c r="P53" s="153">
        <f t="shared" si="48"/>
        <v>0</v>
      </c>
      <c r="Q53" s="150">
        <f t="shared" si="48"/>
        <v>0</v>
      </c>
    </row>
    <row r="54" spans="2:17" x14ac:dyDescent="0.25">
      <c r="B54" s="558" t="s">
        <v>300</v>
      </c>
      <c r="C54" s="563" t="s">
        <v>39</v>
      </c>
      <c r="D54" s="149">
        <f t="shared" si="1"/>
        <v>42.348599999999998</v>
      </c>
      <c r="E54" s="147">
        <f t="shared" si="42"/>
        <v>0</v>
      </c>
      <c r="F54" s="596"/>
      <c r="G54" s="597"/>
      <c r="H54" s="598"/>
      <c r="I54" s="147">
        <f t="shared" si="43"/>
        <v>0</v>
      </c>
      <c r="J54" s="596"/>
      <c r="K54" s="597"/>
      <c r="L54" s="598"/>
      <c r="M54" s="599"/>
      <c r="N54" s="566">
        <f t="shared" si="45"/>
        <v>42.348599999999998</v>
      </c>
      <c r="O54" s="597">
        <v>42.348599999999998</v>
      </c>
      <c r="P54" s="600"/>
      <c r="Q54" s="253"/>
    </row>
    <row r="55" spans="2:17" x14ac:dyDescent="0.25">
      <c r="B55" s="558" t="s">
        <v>302</v>
      </c>
      <c r="C55" s="567" t="s">
        <v>42</v>
      </c>
      <c r="D55" s="149">
        <f t="shared" si="1"/>
        <v>0</v>
      </c>
      <c r="E55" s="147">
        <f t="shared" si="42"/>
        <v>0</v>
      </c>
      <c r="F55" s="596"/>
      <c r="G55" s="597"/>
      <c r="H55" s="598"/>
      <c r="I55" s="147">
        <f t="shared" si="43"/>
        <v>0</v>
      </c>
      <c r="J55" s="596"/>
      <c r="K55" s="597"/>
      <c r="L55" s="598"/>
      <c r="M55" s="599"/>
      <c r="N55" s="566">
        <f t="shared" si="45"/>
        <v>0</v>
      </c>
      <c r="O55" s="597"/>
      <c r="P55" s="600"/>
      <c r="Q55" s="253"/>
    </row>
    <row r="56" spans="2:17" x14ac:dyDescent="0.25">
      <c r="B56" s="558" t="s">
        <v>617</v>
      </c>
      <c r="C56" s="567" t="s">
        <v>45</v>
      </c>
      <c r="D56" s="149">
        <f t="shared" si="1"/>
        <v>0</v>
      </c>
      <c r="E56" s="147">
        <f t="shared" si="42"/>
        <v>0</v>
      </c>
      <c r="F56" s="596"/>
      <c r="G56" s="597"/>
      <c r="H56" s="598"/>
      <c r="I56" s="147">
        <f t="shared" si="43"/>
        <v>0</v>
      </c>
      <c r="J56" s="596"/>
      <c r="K56" s="597"/>
      <c r="L56" s="598"/>
      <c r="M56" s="599"/>
      <c r="N56" s="566">
        <f t="shared" si="45"/>
        <v>0</v>
      </c>
      <c r="O56" s="597"/>
      <c r="P56" s="600"/>
      <c r="Q56" s="253"/>
    </row>
    <row r="57" spans="2:17" ht="26.25" x14ac:dyDescent="0.25">
      <c r="B57" s="558" t="s">
        <v>618</v>
      </c>
      <c r="C57" s="567" t="s">
        <v>47</v>
      </c>
      <c r="D57" s="149">
        <f t="shared" si="1"/>
        <v>2.88</v>
      </c>
      <c r="E57" s="147">
        <f t="shared" si="42"/>
        <v>0</v>
      </c>
      <c r="F57" s="596"/>
      <c r="G57" s="597"/>
      <c r="H57" s="598"/>
      <c r="I57" s="147">
        <f t="shared" si="43"/>
        <v>0</v>
      </c>
      <c r="J57" s="596"/>
      <c r="K57" s="597"/>
      <c r="L57" s="598"/>
      <c r="M57" s="599"/>
      <c r="N57" s="566">
        <f t="shared" si="45"/>
        <v>2.88</v>
      </c>
      <c r="O57" s="597">
        <v>2.88</v>
      </c>
      <c r="P57" s="600"/>
      <c r="Q57" s="253"/>
    </row>
    <row r="58" spans="2:17" ht="26.25" x14ac:dyDescent="0.25">
      <c r="B58" s="558" t="s">
        <v>619</v>
      </c>
      <c r="C58" s="567" t="s">
        <v>608</v>
      </c>
      <c r="D58" s="149">
        <f t="shared" si="1"/>
        <v>21.975549999999998</v>
      </c>
      <c r="E58" s="147">
        <f t="shared" si="42"/>
        <v>11.974809999999998</v>
      </c>
      <c r="F58" s="596">
        <v>0.87509999999999999</v>
      </c>
      <c r="G58" s="597">
        <v>2.8955799999999998</v>
      </c>
      <c r="H58" s="598">
        <v>8.2041299999999993</v>
      </c>
      <c r="I58" s="147">
        <f t="shared" si="43"/>
        <v>10.000739999999999</v>
      </c>
      <c r="J58" s="596">
        <v>6.8248499999999996</v>
      </c>
      <c r="K58" s="597">
        <v>2.9775800000000001</v>
      </c>
      <c r="L58" s="598">
        <v>0.19830999999999999</v>
      </c>
      <c r="M58" s="599"/>
      <c r="N58" s="566">
        <f t="shared" si="45"/>
        <v>0</v>
      </c>
      <c r="O58" s="597"/>
      <c r="P58" s="600"/>
      <c r="Q58" s="253"/>
    </row>
    <row r="59" spans="2:17" x14ac:dyDescent="0.25">
      <c r="B59" s="556" t="s">
        <v>304</v>
      </c>
      <c r="C59" s="570" t="s">
        <v>53</v>
      </c>
      <c r="D59" s="350">
        <f t="shared" si="1"/>
        <v>133.12257</v>
      </c>
      <c r="E59" s="571">
        <f t="shared" si="42"/>
        <v>13.795950000000001</v>
      </c>
      <c r="F59" s="572">
        <f>SUM(F60:F61)</f>
        <v>5.2892599999999996</v>
      </c>
      <c r="G59" s="573">
        <f>SUM(G60:G61)</f>
        <v>0</v>
      </c>
      <c r="H59" s="574">
        <f>SUM(H60:H61)</f>
        <v>8.5066900000000008</v>
      </c>
      <c r="I59" s="571">
        <f t="shared" si="43"/>
        <v>10.1</v>
      </c>
      <c r="J59" s="572">
        <f t="shared" ref="J59:Q59" si="49">SUM(J60:J61)</f>
        <v>0</v>
      </c>
      <c r="K59" s="573">
        <f t="shared" si="49"/>
        <v>10.1</v>
      </c>
      <c r="L59" s="574">
        <f t="shared" si="49"/>
        <v>0</v>
      </c>
      <c r="M59" s="571">
        <f t="shared" si="49"/>
        <v>0</v>
      </c>
      <c r="N59" s="575">
        <f t="shared" si="45"/>
        <v>26.995000000000001</v>
      </c>
      <c r="O59" s="573">
        <f t="shared" si="49"/>
        <v>26.995000000000001</v>
      </c>
      <c r="P59" s="601">
        <f t="shared" si="49"/>
        <v>0</v>
      </c>
      <c r="Q59" s="571">
        <f t="shared" si="49"/>
        <v>82.231620000000007</v>
      </c>
    </row>
    <row r="60" spans="2:17" x14ac:dyDescent="0.25">
      <c r="B60" s="576" t="s">
        <v>306</v>
      </c>
      <c r="C60" s="577" t="s">
        <v>55</v>
      </c>
      <c r="D60" s="311">
        <f t="shared" si="1"/>
        <v>0</v>
      </c>
      <c r="E60" s="309">
        <f t="shared" si="42"/>
        <v>0</v>
      </c>
      <c r="F60" s="602"/>
      <c r="G60" s="603"/>
      <c r="H60" s="604"/>
      <c r="I60" s="309">
        <f t="shared" si="43"/>
        <v>0</v>
      </c>
      <c r="J60" s="602"/>
      <c r="K60" s="603"/>
      <c r="L60" s="604"/>
      <c r="M60" s="605"/>
      <c r="N60" s="580">
        <f t="shared" si="45"/>
        <v>0</v>
      </c>
      <c r="O60" s="603"/>
      <c r="P60" s="606"/>
      <c r="Q60" s="253"/>
    </row>
    <row r="61" spans="2:17" ht="26.25" x14ac:dyDescent="0.25">
      <c r="B61" s="576" t="s">
        <v>308</v>
      </c>
      <c r="C61" s="581" t="s">
        <v>57</v>
      </c>
      <c r="D61" s="350">
        <f t="shared" si="1"/>
        <v>133.12257</v>
      </c>
      <c r="E61" s="571">
        <f t="shared" si="42"/>
        <v>13.795950000000001</v>
      </c>
      <c r="F61" s="607">
        <v>5.2892599999999996</v>
      </c>
      <c r="G61" s="608"/>
      <c r="H61" s="609">
        <v>8.5066900000000008</v>
      </c>
      <c r="I61" s="571">
        <f t="shared" si="43"/>
        <v>10.1</v>
      </c>
      <c r="J61" s="607"/>
      <c r="K61" s="608">
        <v>10.1</v>
      </c>
      <c r="L61" s="609"/>
      <c r="M61" s="610"/>
      <c r="N61" s="575">
        <f t="shared" si="45"/>
        <v>26.995000000000001</v>
      </c>
      <c r="O61" s="608">
        <v>26.995000000000001</v>
      </c>
      <c r="P61" s="611"/>
      <c r="Q61" s="253">
        <v>82.231620000000007</v>
      </c>
    </row>
    <row r="62" spans="2:17" x14ac:dyDescent="0.25">
      <c r="B62" s="582" t="s">
        <v>310</v>
      </c>
      <c r="C62" s="583" t="s">
        <v>609</v>
      </c>
      <c r="D62" s="350">
        <f t="shared" si="1"/>
        <v>4.7102199999999996</v>
      </c>
      <c r="E62" s="571">
        <f t="shared" si="42"/>
        <v>1.81111</v>
      </c>
      <c r="F62" s="572">
        <f>SUM(F63:F65)</f>
        <v>0</v>
      </c>
      <c r="G62" s="573">
        <f>SUM(G63:G65)</f>
        <v>0</v>
      </c>
      <c r="H62" s="574">
        <f>SUM(H63:H65)</f>
        <v>1.81111</v>
      </c>
      <c r="I62" s="571">
        <f t="shared" si="43"/>
        <v>1.81111</v>
      </c>
      <c r="J62" s="572">
        <f t="shared" ref="J62:Q62" si="50">SUM(J63:J65)</f>
        <v>0</v>
      </c>
      <c r="K62" s="573">
        <f t="shared" si="50"/>
        <v>1.81111</v>
      </c>
      <c r="L62" s="574">
        <f t="shared" si="50"/>
        <v>0</v>
      </c>
      <c r="M62" s="571">
        <f t="shared" si="50"/>
        <v>0</v>
      </c>
      <c r="N62" s="575">
        <f t="shared" si="45"/>
        <v>1.0880000000000001</v>
      </c>
      <c r="O62" s="573">
        <f t="shared" si="50"/>
        <v>1.0880000000000001</v>
      </c>
      <c r="P62" s="601">
        <f t="shared" si="50"/>
        <v>0</v>
      </c>
      <c r="Q62" s="571">
        <f t="shared" si="50"/>
        <v>0</v>
      </c>
    </row>
    <row r="63" spans="2:17" x14ac:dyDescent="0.25">
      <c r="B63" s="584" t="s">
        <v>312</v>
      </c>
      <c r="C63" s="585" t="s">
        <v>1369</v>
      </c>
      <c r="D63" s="350">
        <f t="shared" si="1"/>
        <v>4.7102199999999996</v>
      </c>
      <c r="E63" s="571">
        <f t="shared" si="42"/>
        <v>1.81111</v>
      </c>
      <c r="F63" s="607"/>
      <c r="G63" s="608"/>
      <c r="H63" s="609">
        <v>1.81111</v>
      </c>
      <c r="I63" s="571">
        <f t="shared" si="43"/>
        <v>1.81111</v>
      </c>
      <c r="J63" s="607"/>
      <c r="K63" s="608">
        <v>1.81111</v>
      </c>
      <c r="L63" s="609"/>
      <c r="M63" s="610"/>
      <c r="N63" s="575">
        <f t="shared" si="45"/>
        <v>1.0880000000000001</v>
      </c>
      <c r="O63" s="608">
        <v>1.0880000000000001</v>
      </c>
      <c r="P63" s="611"/>
      <c r="Q63" s="253"/>
    </row>
    <row r="64" spans="2:17" x14ac:dyDescent="0.25">
      <c r="B64" s="584" t="s">
        <v>620</v>
      </c>
      <c r="C64" s="585" t="s">
        <v>610</v>
      </c>
      <c r="D64" s="350">
        <f t="shared" si="1"/>
        <v>0</v>
      </c>
      <c r="E64" s="571">
        <f t="shared" si="42"/>
        <v>0</v>
      </c>
      <c r="F64" s="607"/>
      <c r="G64" s="608"/>
      <c r="H64" s="609"/>
      <c r="I64" s="571">
        <f t="shared" si="43"/>
        <v>0</v>
      </c>
      <c r="J64" s="607"/>
      <c r="K64" s="608"/>
      <c r="L64" s="609"/>
      <c r="M64" s="610"/>
      <c r="N64" s="575">
        <f t="shared" si="45"/>
        <v>0</v>
      </c>
      <c r="O64" s="608"/>
      <c r="P64" s="611"/>
      <c r="Q64" s="253"/>
    </row>
    <row r="65" spans="2:18" ht="15.75" thickBot="1" x14ac:dyDescent="0.3">
      <c r="B65" s="586" t="s">
        <v>621</v>
      </c>
      <c r="C65" s="587" t="s">
        <v>610</v>
      </c>
      <c r="D65" s="588">
        <f t="shared" si="1"/>
        <v>0</v>
      </c>
      <c r="E65" s="589">
        <f t="shared" si="42"/>
        <v>0</v>
      </c>
      <c r="F65" s="612"/>
      <c r="G65" s="613"/>
      <c r="H65" s="614"/>
      <c r="I65" s="589">
        <f t="shared" si="43"/>
        <v>0</v>
      </c>
      <c r="J65" s="612"/>
      <c r="K65" s="613"/>
      <c r="L65" s="614"/>
      <c r="M65" s="615"/>
      <c r="N65" s="593">
        <f t="shared" si="45"/>
        <v>0</v>
      </c>
      <c r="O65" s="613"/>
      <c r="P65" s="616"/>
      <c r="Q65" s="617"/>
    </row>
    <row r="66" spans="2:18" x14ac:dyDescent="0.25">
      <c r="B66" s="549" t="s">
        <v>129</v>
      </c>
      <c r="C66" s="549" t="s">
        <v>622</v>
      </c>
      <c r="D66" s="139">
        <f t="shared" ref="D66:Q66" si="51">D67+D71+D78+D81+D87+D90</f>
        <v>0</v>
      </c>
      <c r="E66" s="550">
        <f t="shared" si="51"/>
        <v>0</v>
      </c>
      <c r="F66" s="551">
        <f t="shared" si="51"/>
        <v>0</v>
      </c>
      <c r="G66" s="552">
        <f t="shared" si="51"/>
        <v>0</v>
      </c>
      <c r="H66" s="553">
        <f t="shared" si="51"/>
        <v>0</v>
      </c>
      <c r="I66" s="550">
        <f t="shared" si="51"/>
        <v>0</v>
      </c>
      <c r="J66" s="551">
        <f t="shared" si="51"/>
        <v>0</v>
      </c>
      <c r="K66" s="552">
        <f t="shared" si="51"/>
        <v>0</v>
      </c>
      <c r="L66" s="553">
        <f t="shared" si="51"/>
        <v>0</v>
      </c>
      <c r="M66" s="550">
        <f t="shared" si="51"/>
        <v>0</v>
      </c>
      <c r="N66" s="554">
        <f t="shared" si="51"/>
        <v>0</v>
      </c>
      <c r="O66" s="552">
        <f t="shared" si="51"/>
        <v>0</v>
      </c>
      <c r="P66" s="555">
        <f t="shared" si="51"/>
        <v>0</v>
      </c>
      <c r="Q66" s="550">
        <f t="shared" si="51"/>
        <v>0</v>
      </c>
      <c r="R66" s="618"/>
    </row>
    <row r="67" spans="2:18" x14ac:dyDescent="0.25">
      <c r="B67" s="556" t="s">
        <v>131</v>
      </c>
      <c r="C67" s="557" t="s">
        <v>8</v>
      </c>
      <c r="D67" s="149">
        <f>SUM(D68:D70)</f>
        <v>0</v>
      </c>
      <c r="E67" s="150">
        <f t="shared" ref="E67:E93" si="52">SUM(F67:H67)</f>
        <v>0</v>
      </c>
      <c r="F67" s="151">
        <f>SUM(F68:F70)</f>
        <v>0</v>
      </c>
      <c r="G67" s="152">
        <f>SUM(G68:G70)</f>
        <v>0</v>
      </c>
      <c r="H67" s="493">
        <f>SUM(H68:H70)</f>
        <v>0</v>
      </c>
      <c r="I67" s="150">
        <f t="shared" ref="I67:I93" si="53">SUM(J67:L67)</f>
        <v>0</v>
      </c>
      <c r="J67" s="151">
        <f t="shared" ref="J67:Q67" si="54">SUM(J68:J70)</f>
        <v>0</v>
      </c>
      <c r="K67" s="152">
        <f t="shared" si="54"/>
        <v>0</v>
      </c>
      <c r="L67" s="493">
        <f t="shared" si="54"/>
        <v>0</v>
      </c>
      <c r="M67" s="150">
        <f t="shared" si="54"/>
        <v>0</v>
      </c>
      <c r="N67" s="154">
        <f t="shared" ref="N67:N93" si="55">SUM(O67:P67)</f>
        <v>0</v>
      </c>
      <c r="O67" s="152">
        <f t="shared" si="54"/>
        <v>0</v>
      </c>
      <c r="P67" s="153">
        <f t="shared" si="54"/>
        <v>0</v>
      </c>
      <c r="Q67" s="150">
        <f t="shared" si="54"/>
        <v>0</v>
      </c>
    </row>
    <row r="68" spans="2:18" x14ac:dyDescent="0.25">
      <c r="B68" s="558" t="s">
        <v>406</v>
      </c>
      <c r="C68" s="559" t="s">
        <v>10</v>
      </c>
      <c r="D68" s="328"/>
      <c r="E68" s="324">
        <f t="shared" si="52"/>
        <v>0</v>
      </c>
      <c r="F68" s="378">
        <f t="shared" ref="F68:H70" si="56">IFERROR($D68*F95/100, 0)</f>
        <v>0</v>
      </c>
      <c r="G68" s="379">
        <f t="shared" si="56"/>
        <v>0</v>
      </c>
      <c r="H68" s="619">
        <f t="shared" si="56"/>
        <v>0</v>
      </c>
      <c r="I68" s="324">
        <f t="shared" si="53"/>
        <v>0</v>
      </c>
      <c r="J68" s="378">
        <f t="shared" ref="J68:M70" si="57">IFERROR($D68*J95/100, 0)</f>
        <v>0</v>
      </c>
      <c r="K68" s="379">
        <f t="shared" si="57"/>
        <v>0</v>
      </c>
      <c r="L68" s="619">
        <f t="shared" si="57"/>
        <v>0</v>
      </c>
      <c r="M68" s="324">
        <f t="shared" si="57"/>
        <v>0</v>
      </c>
      <c r="N68" s="620">
        <f t="shared" si="55"/>
        <v>0</v>
      </c>
      <c r="O68" s="379">
        <f t="shared" ref="O68:Q70" si="58">IFERROR($D68*O95/100, 0)</f>
        <v>0</v>
      </c>
      <c r="P68" s="380">
        <f t="shared" si="58"/>
        <v>0</v>
      </c>
      <c r="Q68" s="324">
        <f t="shared" si="58"/>
        <v>0</v>
      </c>
    </row>
    <row r="69" spans="2:18" x14ac:dyDescent="0.25">
      <c r="B69" s="558" t="s">
        <v>407</v>
      </c>
      <c r="C69" s="559" t="s">
        <v>11</v>
      </c>
      <c r="D69" s="328"/>
      <c r="E69" s="324">
        <f t="shared" si="52"/>
        <v>0</v>
      </c>
      <c r="F69" s="378">
        <f t="shared" si="56"/>
        <v>0</v>
      </c>
      <c r="G69" s="379">
        <f t="shared" si="56"/>
        <v>0</v>
      </c>
      <c r="H69" s="619">
        <f t="shared" si="56"/>
        <v>0</v>
      </c>
      <c r="I69" s="324">
        <f t="shared" si="53"/>
        <v>0</v>
      </c>
      <c r="J69" s="378">
        <f t="shared" si="57"/>
        <v>0</v>
      </c>
      <c r="K69" s="379">
        <f t="shared" si="57"/>
        <v>0</v>
      </c>
      <c r="L69" s="619">
        <f t="shared" si="57"/>
        <v>0</v>
      </c>
      <c r="M69" s="324">
        <f t="shared" si="57"/>
        <v>0</v>
      </c>
      <c r="N69" s="620">
        <f t="shared" si="55"/>
        <v>0</v>
      </c>
      <c r="O69" s="379">
        <f t="shared" si="58"/>
        <v>0</v>
      </c>
      <c r="P69" s="380">
        <f t="shared" si="58"/>
        <v>0</v>
      </c>
      <c r="Q69" s="324">
        <f t="shared" si="58"/>
        <v>0</v>
      </c>
    </row>
    <row r="70" spans="2:18" x14ac:dyDescent="0.25">
      <c r="B70" s="558" t="s">
        <v>623</v>
      </c>
      <c r="C70" s="559" t="s">
        <v>13</v>
      </c>
      <c r="D70" s="328"/>
      <c r="E70" s="324">
        <f t="shared" si="52"/>
        <v>0</v>
      </c>
      <c r="F70" s="378">
        <f t="shared" si="56"/>
        <v>0</v>
      </c>
      <c r="G70" s="379">
        <f t="shared" si="56"/>
        <v>0</v>
      </c>
      <c r="H70" s="619">
        <f t="shared" si="56"/>
        <v>0</v>
      </c>
      <c r="I70" s="324">
        <f t="shared" si="53"/>
        <v>0</v>
      </c>
      <c r="J70" s="378">
        <f t="shared" si="57"/>
        <v>0</v>
      </c>
      <c r="K70" s="379">
        <f t="shared" si="57"/>
        <v>0</v>
      </c>
      <c r="L70" s="619">
        <f t="shared" si="57"/>
        <v>0</v>
      </c>
      <c r="M70" s="324">
        <f t="shared" si="57"/>
        <v>0</v>
      </c>
      <c r="N70" s="620">
        <f t="shared" si="55"/>
        <v>0</v>
      </c>
      <c r="O70" s="379">
        <f t="shared" si="58"/>
        <v>0</v>
      </c>
      <c r="P70" s="380">
        <f t="shared" si="58"/>
        <v>0</v>
      </c>
      <c r="Q70" s="324">
        <f t="shared" si="58"/>
        <v>0</v>
      </c>
    </row>
    <row r="71" spans="2:18" x14ac:dyDescent="0.25">
      <c r="B71" s="556" t="s">
        <v>133</v>
      </c>
      <c r="C71" s="560" t="s">
        <v>15</v>
      </c>
      <c r="D71" s="149">
        <f>SUM(D72:D77)</f>
        <v>0</v>
      </c>
      <c r="E71" s="150">
        <f t="shared" si="52"/>
        <v>0</v>
      </c>
      <c r="F71" s="151">
        <f>SUM(F72:F77)</f>
        <v>0</v>
      </c>
      <c r="G71" s="152">
        <f>SUM(G72:G77)</f>
        <v>0</v>
      </c>
      <c r="H71" s="493">
        <f>SUM(H72:H77)</f>
        <v>0</v>
      </c>
      <c r="I71" s="150">
        <f t="shared" si="53"/>
        <v>0</v>
      </c>
      <c r="J71" s="151">
        <f t="shared" ref="J71:Q71" si="59">SUM(J72:J77)</f>
        <v>0</v>
      </c>
      <c r="K71" s="152">
        <f t="shared" si="59"/>
        <v>0</v>
      </c>
      <c r="L71" s="493">
        <f t="shared" si="59"/>
        <v>0</v>
      </c>
      <c r="M71" s="150">
        <f t="shared" si="59"/>
        <v>0</v>
      </c>
      <c r="N71" s="154">
        <f t="shared" si="55"/>
        <v>0</v>
      </c>
      <c r="O71" s="152">
        <f t="shared" si="59"/>
        <v>0</v>
      </c>
      <c r="P71" s="153">
        <f t="shared" si="59"/>
        <v>0</v>
      </c>
      <c r="Q71" s="150">
        <f t="shared" si="59"/>
        <v>0</v>
      </c>
    </row>
    <row r="72" spans="2:18" x14ac:dyDescent="0.25">
      <c r="B72" s="558" t="s">
        <v>135</v>
      </c>
      <c r="C72" s="559" t="s">
        <v>17</v>
      </c>
      <c r="D72" s="328"/>
      <c r="E72" s="324">
        <f t="shared" si="52"/>
        <v>0</v>
      </c>
      <c r="F72" s="378">
        <f t="shared" ref="F72:H75" si="60">IFERROR($D72*F98/100, 0)</f>
        <v>0</v>
      </c>
      <c r="G72" s="379">
        <f t="shared" si="60"/>
        <v>0</v>
      </c>
      <c r="H72" s="619">
        <f t="shared" si="60"/>
        <v>0</v>
      </c>
      <c r="I72" s="324">
        <f t="shared" si="53"/>
        <v>0</v>
      </c>
      <c r="J72" s="378">
        <f t="shared" ref="J72:M76" si="61">IFERROR($D72*J98/100, 0)</f>
        <v>0</v>
      </c>
      <c r="K72" s="379">
        <f t="shared" si="61"/>
        <v>0</v>
      </c>
      <c r="L72" s="619">
        <f t="shared" si="61"/>
        <v>0</v>
      </c>
      <c r="M72" s="324">
        <f t="shared" si="61"/>
        <v>0</v>
      </c>
      <c r="N72" s="620">
        <f t="shared" si="55"/>
        <v>0</v>
      </c>
      <c r="O72" s="379">
        <f t="shared" ref="O72:Q76" si="62">IFERROR($D72*O98/100, 0)</f>
        <v>0</v>
      </c>
      <c r="P72" s="380">
        <f t="shared" si="62"/>
        <v>0</v>
      </c>
      <c r="Q72" s="324">
        <f t="shared" si="62"/>
        <v>0</v>
      </c>
    </row>
    <row r="73" spans="2:18" x14ac:dyDescent="0.25">
      <c r="B73" s="558" t="s">
        <v>137</v>
      </c>
      <c r="C73" s="559" t="s">
        <v>598</v>
      </c>
      <c r="D73" s="328"/>
      <c r="E73" s="324">
        <f t="shared" si="52"/>
        <v>0</v>
      </c>
      <c r="F73" s="378">
        <f t="shared" si="60"/>
        <v>0</v>
      </c>
      <c r="G73" s="379">
        <f t="shared" si="60"/>
        <v>0</v>
      </c>
      <c r="H73" s="619">
        <f t="shared" si="60"/>
        <v>0</v>
      </c>
      <c r="I73" s="324">
        <f t="shared" si="53"/>
        <v>0</v>
      </c>
      <c r="J73" s="378">
        <f t="shared" si="61"/>
        <v>0</v>
      </c>
      <c r="K73" s="379">
        <f t="shared" si="61"/>
        <v>0</v>
      </c>
      <c r="L73" s="619">
        <f t="shared" si="61"/>
        <v>0</v>
      </c>
      <c r="M73" s="324">
        <f t="shared" si="61"/>
        <v>0</v>
      </c>
      <c r="N73" s="620">
        <f t="shared" si="55"/>
        <v>0</v>
      </c>
      <c r="O73" s="379">
        <f t="shared" si="62"/>
        <v>0</v>
      </c>
      <c r="P73" s="380">
        <f t="shared" si="62"/>
        <v>0</v>
      </c>
      <c r="Q73" s="324">
        <f t="shared" si="62"/>
        <v>0</v>
      </c>
    </row>
    <row r="74" spans="2:18" x14ac:dyDescent="0.25">
      <c r="B74" s="558" t="s">
        <v>139</v>
      </c>
      <c r="C74" s="559" t="s">
        <v>23</v>
      </c>
      <c r="D74" s="328"/>
      <c r="E74" s="324">
        <f t="shared" si="52"/>
        <v>0</v>
      </c>
      <c r="F74" s="378">
        <f t="shared" si="60"/>
        <v>0</v>
      </c>
      <c r="G74" s="379">
        <f t="shared" si="60"/>
        <v>0</v>
      </c>
      <c r="H74" s="619">
        <f t="shared" si="60"/>
        <v>0</v>
      </c>
      <c r="I74" s="324">
        <f t="shared" si="53"/>
        <v>0</v>
      </c>
      <c r="J74" s="378">
        <f t="shared" si="61"/>
        <v>0</v>
      </c>
      <c r="K74" s="379">
        <f t="shared" si="61"/>
        <v>0</v>
      </c>
      <c r="L74" s="619">
        <f t="shared" si="61"/>
        <v>0</v>
      </c>
      <c r="M74" s="324">
        <f t="shared" si="61"/>
        <v>0</v>
      </c>
      <c r="N74" s="620">
        <f t="shared" si="55"/>
        <v>0</v>
      </c>
      <c r="O74" s="379">
        <f t="shared" si="62"/>
        <v>0</v>
      </c>
      <c r="P74" s="380">
        <f t="shared" si="62"/>
        <v>0</v>
      </c>
      <c r="Q74" s="324">
        <f t="shared" si="62"/>
        <v>0</v>
      </c>
    </row>
    <row r="75" spans="2:18" x14ac:dyDescent="0.25">
      <c r="B75" s="558" t="s">
        <v>624</v>
      </c>
      <c r="C75" s="559" t="s">
        <v>25</v>
      </c>
      <c r="D75" s="328"/>
      <c r="E75" s="324">
        <f t="shared" si="52"/>
        <v>0</v>
      </c>
      <c r="F75" s="220">
        <f>IFERROR($D75*F101/100, 0)</f>
        <v>0</v>
      </c>
      <c r="G75" s="221">
        <f>IFERROR($D75*G101/100, 0)</f>
        <v>0</v>
      </c>
      <c r="H75" s="381">
        <f t="shared" si="60"/>
        <v>0</v>
      </c>
      <c r="I75" s="324">
        <f t="shared" ref="I75:I76" si="63">SUM(J75:L75)</f>
        <v>0</v>
      </c>
      <c r="J75" s="220">
        <f t="shared" si="61"/>
        <v>0</v>
      </c>
      <c r="K75" s="221">
        <f t="shared" si="61"/>
        <v>0</v>
      </c>
      <c r="L75" s="381">
        <f t="shared" si="61"/>
        <v>0</v>
      </c>
      <c r="M75" s="217">
        <f t="shared" si="61"/>
        <v>0</v>
      </c>
      <c r="N75" s="620">
        <f t="shared" ref="N75:N76" si="64">SUM(O75:P75)</f>
        <v>0</v>
      </c>
      <c r="O75" s="379">
        <f t="shared" si="62"/>
        <v>0</v>
      </c>
      <c r="P75" s="222">
        <f t="shared" si="62"/>
        <v>0</v>
      </c>
      <c r="Q75" s="217">
        <f t="shared" si="62"/>
        <v>0</v>
      </c>
    </row>
    <row r="76" spans="2:18" x14ac:dyDescent="0.25">
      <c r="B76" s="558" t="s">
        <v>625</v>
      </c>
      <c r="C76" s="559" t="s">
        <v>27</v>
      </c>
      <c r="D76" s="328"/>
      <c r="E76" s="324">
        <f t="shared" si="52"/>
        <v>0</v>
      </c>
      <c r="F76" s="378">
        <f>IFERROR($D76*F102/100, 0)</f>
        <v>0</v>
      </c>
      <c r="G76" s="379">
        <f t="shared" ref="G76:H76" si="65">IFERROR($D76*G102/100, 0)</f>
        <v>0</v>
      </c>
      <c r="H76" s="381">
        <f t="shared" si="65"/>
        <v>0</v>
      </c>
      <c r="I76" s="324">
        <f t="shared" si="63"/>
        <v>0</v>
      </c>
      <c r="J76" s="378">
        <f>IFERROR($D76*J102/100, 0)</f>
        <v>0</v>
      </c>
      <c r="K76" s="379">
        <f t="shared" si="61"/>
        <v>0</v>
      </c>
      <c r="L76" s="381">
        <f t="shared" si="61"/>
        <v>0</v>
      </c>
      <c r="M76" s="324">
        <f t="shared" si="61"/>
        <v>0</v>
      </c>
      <c r="N76" s="620">
        <f t="shared" si="64"/>
        <v>0</v>
      </c>
      <c r="O76" s="379">
        <f t="shared" si="62"/>
        <v>0</v>
      </c>
      <c r="P76" s="380">
        <f t="shared" si="62"/>
        <v>0</v>
      </c>
      <c r="Q76" s="324">
        <f t="shared" si="62"/>
        <v>0</v>
      </c>
    </row>
    <row r="77" spans="2:18" ht="38.25" x14ac:dyDescent="0.25">
      <c r="B77" s="558" t="s">
        <v>626</v>
      </c>
      <c r="C77" s="559" t="s">
        <v>602</v>
      </c>
      <c r="D77" s="328"/>
      <c r="E77" s="324">
        <f t="shared" si="52"/>
        <v>0</v>
      </c>
      <c r="F77" s="378">
        <f t="shared" ref="F77:H77" si="66">IFERROR($D77*F103/100, 0)</f>
        <v>0</v>
      </c>
      <c r="G77" s="379">
        <f t="shared" si="66"/>
        <v>0</v>
      </c>
      <c r="H77" s="619">
        <f t="shared" si="66"/>
        <v>0</v>
      </c>
      <c r="I77" s="324">
        <f t="shared" si="53"/>
        <v>0</v>
      </c>
      <c r="J77" s="378">
        <f t="shared" ref="J77:Q77" si="67">IFERROR($D77*J103/100, 0)</f>
        <v>0</v>
      </c>
      <c r="K77" s="379">
        <f t="shared" si="67"/>
        <v>0</v>
      </c>
      <c r="L77" s="619">
        <f t="shared" si="67"/>
        <v>0</v>
      </c>
      <c r="M77" s="324">
        <f t="shared" si="67"/>
        <v>0</v>
      </c>
      <c r="N77" s="620">
        <f t="shared" si="55"/>
        <v>0</v>
      </c>
      <c r="O77" s="379">
        <f t="shared" ref="O77:P77" si="68">IFERROR($D77*O103/100, 0)</f>
        <v>0</v>
      </c>
      <c r="P77" s="380">
        <f t="shared" si="68"/>
        <v>0</v>
      </c>
      <c r="Q77" s="324">
        <f t="shared" si="67"/>
        <v>0</v>
      </c>
    </row>
    <row r="78" spans="2:18" x14ac:dyDescent="0.25">
      <c r="B78" s="556" t="s">
        <v>141</v>
      </c>
      <c r="C78" s="562" t="s">
        <v>31</v>
      </c>
      <c r="D78" s="149">
        <f>D79+D80</f>
        <v>0</v>
      </c>
      <c r="E78" s="150">
        <f t="shared" si="52"/>
        <v>0</v>
      </c>
      <c r="F78" s="151">
        <f>F79+F80</f>
        <v>0</v>
      </c>
      <c r="G78" s="152">
        <f>G79+G80</f>
        <v>0</v>
      </c>
      <c r="H78" s="493">
        <f>H79+H80</f>
        <v>0</v>
      </c>
      <c r="I78" s="150">
        <f t="shared" si="53"/>
        <v>0</v>
      </c>
      <c r="J78" s="151">
        <f t="shared" ref="J78:Q78" si="69">J79+J80</f>
        <v>0</v>
      </c>
      <c r="K78" s="152">
        <f t="shared" si="69"/>
        <v>0</v>
      </c>
      <c r="L78" s="493">
        <f t="shared" si="69"/>
        <v>0</v>
      </c>
      <c r="M78" s="150">
        <f t="shared" si="69"/>
        <v>0</v>
      </c>
      <c r="N78" s="154">
        <f t="shared" si="55"/>
        <v>0</v>
      </c>
      <c r="O78" s="152">
        <f t="shared" si="69"/>
        <v>0</v>
      </c>
      <c r="P78" s="153">
        <f t="shared" si="69"/>
        <v>0</v>
      </c>
      <c r="Q78" s="150">
        <f t="shared" si="69"/>
        <v>0</v>
      </c>
    </row>
    <row r="79" spans="2:18" ht="51.75" x14ac:dyDescent="0.25">
      <c r="B79" s="558" t="s">
        <v>408</v>
      </c>
      <c r="C79" s="563" t="s">
        <v>33</v>
      </c>
      <c r="D79" s="328"/>
      <c r="E79" s="324">
        <f t="shared" si="52"/>
        <v>0</v>
      </c>
      <c r="F79" s="378">
        <f t="shared" ref="F79:H80" si="70">IFERROR($D79*F104/100, 0)</f>
        <v>0</v>
      </c>
      <c r="G79" s="379">
        <f t="shared" si="70"/>
        <v>0</v>
      </c>
      <c r="H79" s="619">
        <f t="shared" si="70"/>
        <v>0</v>
      </c>
      <c r="I79" s="324">
        <f t="shared" si="53"/>
        <v>0</v>
      </c>
      <c r="J79" s="378">
        <f t="shared" ref="J79:M80" si="71">IFERROR($D79*J104/100, 0)</f>
        <v>0</v>
      </c>
      <c r="K79" s="379">
        <f t="shared" si="71"/>
        <v>0</v>
      </c>
      <c r="L79" s="619">
        <f t="shared" si="71"/>
        <v>0</v>
      </c>
      <c r="M79" s="324">
        <f t="shared" si="71"/>
        <v>0</v>
      </c>
      <c r="N79" s="620">
        <f t="shared" si="55"/>
        <v>0</v>
      </c>
      <c r="O79" s="379">
        <f t="shared" ref="O79:Q80" si="72">IFERROR($D79*O104/100, 0)</f>
        <v>0</v>
      </c>
      <c r="P79" s="380">
        <f t="shared" si="72"/>
        <v>0</v>
      </c>
      <c r="Q79" s="324">
        <f t="shared" si="72"/>
        <v>0</v>
      </c>
    </row>
    <row r="80" spans="2:18" x14ac:dyDescent="0.25">
      <c r="B80" s="558" t="s">
        <v>627</v>
      </c>
      <c r="C80" s="563" t="s">
        <v>35</v>
      </c>
      <c r="D80" s="328"/>
      <c r="E80" s="324">
        <f t="shared" si="52"/>
        <v>0</v>
      </c>
      <c r="F80" s="378">
        <f t="shared" si="70"/>
        <v>0</v>
      </c>
      <c r="G80" s="379">
        <f t="shared" si="70"/>
        <v>0</v>
      </c>
      <c r="H80" s="619">
        <f t="shared" si="70"/>
        <v>0</v>
      </c>
      <c r="I80" s="324">
        <f t="shared" si="53"/>
        <v>0</v>
      </c>
      <c r="J80" s="378">
        <f t="shared" si="71"/>
        <v>0</v>
      </c>
      <c r="K80" s="379">
        <f t="shared" si="71"/>
        <v>0</v>
      </c>
      <c r="L80" s="619">
        <f t="shared" si="71"/>
        <v>0</v>
      </c>
      <c r="M80" s="324">
        <f t="shared" si="71"/>
        <v>0</v>
      </c>
      <c r="N80" s="620">
        <f t="shared" si="55"/>
        <v>0</v>
      </c>
      <c r="O80" s="379">
        <f t="shared" si="72"/>
        <v>0</v>
      </c>
      <c r="P80" s="380">
        <f t="shared" si="72"/>
        <v>0</v>
      </c>
      <c r="Q80" s="324">
        <f t="shared" si="72"/>
        <v>0</v>
      </c>
    </row>
    <row r="81" spans="2:17" x14ac:dyDescent="0.25">
      <c r="B81" s="556" t="s">
        <v>409</v>
      </c>
      <c r="C81" s="562" t="s">
        <v>37</v>
      </c>
      <c r="D81" s="149">
        <f>D82+D86</f>
        <v>0</v>
      </c>
      <c r="E81" s="150">
        <f t="shared" si="52"/>
        <v>0</v>
      </c>
      <c r="F81" s="151">
        <f>F82+F86</f>
        <v>0</v>
      </c>
      <c r="G81" s="152">
        <f>G82+G86</f>
        <v>0</v>
      </c>
      <c r="H81" s="493">
        <f>H82+H86</f>
        <v>0</v>
      </c>
      <c r="I81" s="150">
        <f t="shared" si="53"/>
        <v>0</v>
      </c>
      <c r="J81" s="151">
        <f t="shared" ref="J81:Q81" si="73">J82+J86</f>
        <v>0</v>
      </c>
      <c r="K81" s="152">
        <f t="shared" si="73"/>
        <v>0</v>
      </c>
      <c r="L81" s="493">
        <f t="shared" si="73"/>
        <v>0</v>
      </c>
      <c r="M81" s="150">
        <f t="shared" si="73"/>
        <v>0</v>
      </c>
      <c r="N81" s="154">
        <f t="shared" si="55"/>
        <v>0</v>
      </c>
      <c r="O81" s="152">
        <f t="shared" si="73"/>
        <v>0</v>
      </c>
      <c r="P81" s="153">
        <f t="shared" si="73"/>
        <v>0</v>
      </c>
      <c r="Q81" s="150">
        <f t="shared" si="73"/>
        <v>0</v>
      </c>
    </row>
    <row r="82" spans="2:17" x14ac:dyDescent="0.25">
      <c r="B82" s="558" t="s">
        <v>410</v>
      </c>
      <c r="C82" s="563" t="s">
        <v>39</v>
      </c>
      <c r="D82" s="328"/>
      <c r="E82" s="324">
        <f t="shared" si="52"/>
        <v>0</v>
      </c>
      <c r="F82" s="378">
        <f>IFERROR($D82*F106/100, 0)</f>
        <v>0</v>
      </c>
      <c r="G82" s="379">
        <f>IFERROR($D82*G106/100, 0)</f>
        <v>0</v>
      </c>
      <c r="H82" s="619">
        <f>IFERROR($D82*H106/100, 0)</f>
        <v>0</v>
      </c>
      <c r="I82" s="324">
        <f t="shared" si="53"/>
        <v>0</v>
      </c>
      <c r="J82" s="378">
        <f>IFERROR($D82*J106/100, 0)</f>
        <v>0</v>
      </c>
      <c r="K82" s="379">
        <f>IFERROR($D82*K106/100, 0)</f>
        <v>0</v>
      </c>
      <c r="L82" s="619">
        <f>IFERROR($D82*L106/100, 0)</f>
        <v>0</v>
      </c>
      <c r="M82" s="324">
        <f>IFERROR($D82*M106/100, 0)</f>
        <v>0</v>
      </c>
      <c r="N82" s="620">
        <f t="shared" si="55"/>
        <v>0</v>
      </c>
      <c r="O82" s="379">
        <f>IFERROR($D82*O106/100, 0)</f>
        <v>0</v>
      </c>
      <c r="P82" s="380">
        <f>IFERROR($D82*P106/100, 0)</f>
        <v>0</v>
      </c>
      <c r="Q82" s="324">
        <f>IFERROR($D82*Q106/100, 0)</f>
        <v>0</v>
      </c>
    </row>
    <row r="83" spans="2:17" x14ac:dyDescent="0.25">
      <c r="B83" s="558" t="s">
        <v>411</v>
      </c>
      <c r="C83" s="567" t="s">
        <v>42</v>
      </c>
      <c r="D83" s="328"/>
      <c r="E83" s="324">
        <f t="shared" ref="E83:E85" si="74">SUM(F83:H83)</f>
        <v>0</v>
      </c>
      <c r="F83" s="220">
        <f>IFERROR($D83*F107/100, 0)</f>
        <v>0</v>
      </c>
      <c r="G83" s="221">
        <f t="shared" ref="G83:H85" si="75">IFERROR($D83*G107/100, 0)</f>
        <v>0</v>
      </c>
      <c r="H83" s="381">
        <f t="shared" si="75"/>
        <v>0</v>
      </c>
      <c r="I83" s="324">
        <f t="shared" ref="I83:I85" si="76">SUM(J83:L83)</f>
        <v>0</v>
      </c>
      <c r="J83" s="220">
        <f>IFERROR($D83*J107/100, 0)</f>
        <v>0</v>
      </c>
      <c r="K83" s="221">
        <f t="shared" ref="K83:M83" si="77">IFERROR($D83*K107/100, 0)</f>
        <v>0</v>
      </c>
      <c r="L83" s="381">
        <f t="shared" si="77"/>
        <v>0</v>
      </c>
      <c r="M83" s="217">
        <f t="shared" si="77"/>
        <v>0</v>
      </c>
      <c r="N83" s="620">
        <f t="shared" ref="N83:N85" si="78">SUM(O83:P83)</f>
        <v>0</v>
      </c>
      <c r="O83" s="379">
        <f>IFERROR($D83*O107/100, 0)</f>
        <v>0</v>
      </c>
      <c r="P83" s="222">
        <f t="shared" ref="P83:Q85" si="79">IFERROR($D83*P107/100, 0)</f>
        <v>0</v>
      </c>
      <c r="Q83" s="217">
        <f t="shared" si="79"/>
        <v>0</v>
      </c>
    </row>
    <row r="84" spans="2:17" x14ac:dyDescent="0.25">
      <c r="B84" s="558" t="s">
        <v>412</v>
      </c>
      <c r="C84" s="567" t="s">
        <v>45</v>
      </c>
      <c r="D84" s="328"/>
      <c r="E84" s="324">
        <f t="shared" si="74"/>
        <v>0</v>
      </c>
      <c r="F84" s="378">
        <f>IFERROR($D84*F108/100, 0)</f>
        <v>0</v>
      </c>
      <c r="G84" s="379">
        <f t="shared" si="75"/>
        <v>0</v>
      </c>
      <c r="H84" s="381">
        <f t="shared" si="75"/>
        <v>0</v>
      </c>
      <c r="I84" s="324">
        <f t="shared" si="76"/>
        <v>0</v>
      </c>
      <c r="J84" s="378">
        <f t="shared" ref="J84:M85" si="80">IFERROR($D84*J108/100, 0)</f>
        <v>0</v>
      </c>
      <c r="K84" s="379">
        <f t="shared" si="80"/>
        <v>0</v>
      </c>
      <c r="L84" s="381">
        <f t="shared" si="80"/>
        <v>0</v>
      </c>
      <c r="M84" s="324">
        <f t="shared" si="80"/>
        <v>0</v>
      </c>
      <c r="N84" s="620">
        <f t="shared" si="78"/>
        <v>0</v>
      </c>
      <c r="O84" s="379">
        <f>IFERROR($D84*O108/100, 0)</f>
        <v>0</v>
      </c>
      <c r="P84" s="380">
        <f t="shared" si="79"/>
        <v>0</v>
      </c>
      <c r="Q84" s="324">
        <f t="shared" si="79"/>
        <v>0</v>
      </c>
    </row>
    <row r="85" spans="2:17" ht="26.25" x14ac:dyDescent="0.25">
      <c r="B85" s="558" t="s">
        <v>413</v>
      </c>
      <c r="C85" s="567" t="s">
        <v>47</v>
      </c>
      <c r="D85" s="328"/>
      <c r="E85" s="324">
        <f t="shared" si="74"/>
        <v>0</v>
      </c>
      <c r="F85" s="378">
        <f>IFERROR($D85*F109/100, 0)</f>
        <v>0</v>
      </c>
      <c r="G85" s="379">
        <f t="shared" si="75"/>
        <v>0</v>
      </c>
      <c r="H85" s="381">
        <f t="shared" si="75"/>
        <v>0</v>
      </c>
      <c r="I85" s="324">
        <f t="shared" si="76"/>
        <v>0</v>
      </c>
      <c r="J85" s="378">
        <f>IFERROR($D85*J109/100, 0)</f>
        <v>0</v>
      </c>
      <c r="K85" s="379">
        <f t="shared" si="80"/>
        <v>0</v>
      </c>
      <c r="L85" s="619">
        <f t="shared" si="80"/>
        <v>0</v>
      </c>
      <c r="M85" s="324">
        <f>IFERROR($D85*M109/100, 0)</f>
        <v>0</v>
      </c>
      <c r="N85" s="620">
        <f t="shared" si="78"/>
        <v>0</v>
      </c>
      <c r="O85" s="379">
        <f>IFERROR($D85*O109/100, 0)</f>
        <v>0</v>
      </c>
      <c r="P85" s="380">
        <f t="shared" si="79"/>
        <v>0</v>
      </c>
      <c r="Q85" s="324">
        <f t="shared" si="79"/>
        <v>0</v>
      </c>
    </row>
    <row r="86" spans="2:17" ht="26.25" x14ac:dyDescent="0.25">
      <c r="B86" s="558" t="s">
        <v>414</v>
      </c>
      <c r="C86" s="567" t="s">
        <v>608</v>
      </c>
      <c r="D86" s="328"/>
      <c r="E86" s="324">
        <f t="shared" si="52"/>
        <v>0</v>
      </c>
      <c r="F86" s="378">
        <f t="shared" ref="F86:H86" si="81">IFERROR($D86*F110/100, 0)</f>
        <v>0</v>
      </c>
      <c r="G86" s="379">
        <f t="shared" si="81"/>
        <v>0</v>
      </c>
      <c r="H86" s="619">
        <f t="shared" si="81"/>
        <v>0</v>
      </c>
      <c r="I86" s="324">
        <f t="shared" si="53"/>
        <v>0</v>
      </c>
      <c r="J86" s="378">
        <f t="shared" ref="J86:Q86" si="82">IFERROR($D86*J110/100, 0)</f>
        <v>0</v>
      </c>
      <c r="K86" s="379">
        <f t="shared" si="82"/>
        <v>0</v>
      </c>
      <c r="L86" s="619">
        <f t="shared" si="82"/>
        <v>0</v>
      </c>
      <c r="M86" s="324">
        <f t="shared" si="82"/>
        <v>0</v>
      </c>
      <c r="N86" s="620">
        <f t="shared" si="55"/>
        <v>0</v>
      </c>
      <c r="O86" s="379">
        <f t="shared" ref="O86:P86" si="83">IFERROR($D86*O110/100, 0)</f>
        <v>0</v>
      </c>
      <c r="P86" s="380">
        <f t="shared" si="83"/>
        <v>0</v>
      </c>
      <c r="Q86" s="324">
        <f t="shared" si="82"/>
        <v>0</v>
      </c>
    </row>
    <row r="87" spans="2:17" x14ac:dyDescent="0.25">
      <c r="B87" s="556" t="s">
        <v>415</v>
      </c>
      <c r="C87" s="570" t="s">
        <v>53</v>
      </c>
      <c r="D87" s="350">
        <f>D88+D89</f>
        <v>0</v>
      </c>
      <c r="E87" s="571">
        <f t="shared" si="52"/>
        <v>0</v>
      </c>
      <c r="F87" s="572">
        <f>F88+F89</f>
        <v>0</v>
      </c>
      <c r="G87" s="573">
        <f>G88+G89</f>
        <v>0</v>
      </c>
      <c r="H87" s="574">
        <f>H88+H89</f>
        <v>0</v>
      </c>
      <c r="I87" s="571">
        <f t="shared" si="53"/>
        <v>0</v>
      </c>
      <c r="J87" s="572">
        <f t="shared" ref="J87:Q87" si="84">J88+J89</f>
        <v>0</v>
      </c>
      <c r="K87" s="573">
        <f t="shared" si="84"/>
        <v>0</v>
      </c>
      <c r="L87" s="574">
        <f t="shared" si="84"/>
        <v>0</v>
      </c>
      <c r="M87" s="571">
        <f t="shared" si="84"/>
        <v>0</v>
      </c>
      <c r="N87" s="575">
        <f t="shared" si="55"/>
        <v>0</v>
      </c>
      <c r="O87" s="573">
        <f t="shared" si="84"/>
        <v>0</v>
      </c>
      <c r="P87" s="601">
        <f t="shared" si="84"/>
        <v>0</v>
      </c>
      <c r="Q87" s="571">
        <f t="shared" si="84"/>
        <v>0</v>
      </c>
    </row>
    <row r="88" spans="2:17" x14ac:dyDescent="0.25">
      <c r="B88" s="576" t="s">
        <v>628</v>
      </c>
      <c r="C88" s="577" t="s">
        <v>55</v>
      </c>
      <c r="D88" s="338"/>
      <c r="E88" s="324">
        <f t="shared" si="52"/>
        <v>0</v>
      </c>
      <c r="F88" s="378">
        <f t="shared" ref="F88:H89" si="85">IFERROR($D88*F111/100, 0)</f>
        <v>0</v>
      </c>
      <c r="G88" s="379">
        <f t="shared" si="85"/>
        <v>0</v>
      </c>
      <c r="H88" s="619">
        <f t="shared" si="85"/>
        <v>0</v>
      </c>
      <c r="I88" s="324">
        <f t="shared" si="53"/>
        <v>0</v>
      </c>
      <c r="J88" s="378">
        <f t="shared" ref="J88:M89" si="86">IFERROR($D88*J111/100, 0)</f>
        <v>0</v>
      </c>
      <c r="K88" s="379">
        <f t="shared" si="86"/>
        <v>0</v>
      </c>
      <c r="L88" s="619">
        <f t="shared" si="86"/>
        <v>0</v>
      </c>
      <c r="M88" s="324">
        <f t="shared" si="86"/>
        <v>0</v>
      </c>
      <c r="N88" s="620">
        <f t="shared" si="55"/>
        <v>0</v>
      </c>
      <c r="O88" s="379">
        <f t="shared" ref="O88:Q89" si="87">IFERROR($D88*O111/100, 0)</f>
        <v>0</v>
      </c>
      <c r="P88" s="380">
        <f t="shared" si="87"/>
        <v>0</v>
      </c>
      <c r="Q88" s="324">
        <f t="shared" si="87"/>
        <v>0</v>
      </c>
    </row>
    <row r="89" spans="2:17" ht="26.25" x14ac:dyDescent="0.25">
      <c r="B89" s="576" t="s">
        <v>629</v>
      </c>
      <c r="C89" s="581" t="s">
        <v>57</v>
      </c>
      <c r="D89" s="258"/>
      <c r="E89" s="324">
        <f t="shared" si="52"/>
        <v>0</v>
      </c>
      <c r="F89" s="378">
        <f t="shared" si="85"/>
        <v>0</v>
      </c>
      <c r="G89" s="379">
        <f t="shared" si="85"/>
        <v>0</v>
      </c>
      <c r="H89" s="619">
        <f t="shared" si="85"/>
        <v>0</v>
      </c>
      <c r="I89" s="324">
        <f t="shared" si="53"/>
        <v>0</v>
      </c>
      <c r="J89" s="378">
        <f t="shared" si="86"/>
        <v>0</v>
      </c>
      <c r="K89" s="379">
        <f t="shared" si="86"/>
        <v>0</v>
      </c>
      <c r="L89" s="619">
        <f t="shared" si="86"/>
        <v>0</v>
      </c>
      <c r="M89" s="324">
        <f t="shared" si="86"/>
        <v>0</v>
      </c>
      <c r="N89" s="620">
        <f t="shared" si="55"/>
        <v>0</v>
      </c>
      <c r="O89" s="379">
        <f t="shared" si="87"/>
        <v>0</v>
      </c>
      <c r="P89" s="380">
        <f t="shared" si="87"/>
        <v>0</v>
      </c>
      <c r="Q89" s="324">
        <f t="shared" si="87"/>
        <v>0</v>
      </c>
    </row>
    <row r="90" spans="2:17" x14ac:dyDescent="0.25">
      <c r="B90" s="582" t="s">
        <v>416</v>
      </c>
      <c r="C90" s="583" t="s">
        <v>609</v>
      </c>
      <c r="D90" s="350">
        <f>SUM(D91:D93)</f>
        <v>0</v>
      </c>
      <c r="E90" s="571">
        <f t="shared" si="52"/>
        <v>0</v>
      </c>
      <c r="F90" s="350">
        <f t="shared" ref="F90:H90" si="88">SUM(F91:F93)</f>
        <v>0</v>
      </c>
      <c r="G90" s="561">
        <f t="shared" si="88"/>
        <v>0</v>
      </c>
      <c r="H90" s="561">
        <f t="shared" si="88"/>
        <v>0</v>
      </c>
      <c r="I90" s="571">
        <f t="shared" si="53"/>
        <v>0</v>
      </c>
      <c r="J90" s="350">
        <f t="shared" ref="J90:Q90" si="89">SUM(J91:J93)</f>
        <v>0</v>
      </c>
      <c r="K90" s="561">
        <f t="shared" si="89"/>
        <v>0</v>
      </c>
      <c r="L90" s="561">
        <f t="shared" si="89"/>
        <v>0</v>
      </c>
      <c r="M90" s="346">
        <f t="shared" si="89"/>
        <v>0</v>
      </c>
      <c r="N90" s="575">
        <f t="shared" si="55"/>
        <v>0</v>
      </c>
      <c r="O90" s="561">
        <f t="shared" si="89"/>
        <v>0</v>
      </c>
      <c r="P90" s="349">
        <f t="shared" si="89"/>
        <v>0</v>
      </c>
      <c r="Q90" s="346">
        <f t="shared" si="89"/>
        <v>0</v>
      </c>
    </row>
    <row r="91" spans="2:17" x14ac:dyDescent="0.25">
      <c r="B91" s="584" t="s">
        <v>417</v>
      </c>
      <c r="C91" s="585" t="s">
        <v>610</v>
      </c>
      <c r="D91" s="258"/>
      <c r="E91" s="324">
        <f t="shared" si="52"/>
        <v>0</v>
      </c>
      <c r="F91" s="378">
        <f t="shared" ref="F91:H93" si="90">IFERROR($D91*F113/100, 0)</f>
        <v>0</v>
      </c>
      <c r="G91" s="379">
        <f t="shared" si="90"/>
        <v>0</v>
      </c>
      <c r="H91" s="619">
        <f t="shared" si="90"/>
        <v>0</v>
      </c>
      <c r="I91" s="324">
        <f t="shared" si="53"/>
        <v>0</v>
      </c>
      <c r="J91" s="378">
        <f t="shared" ref="J91:M93" si="91">IFERROR($D91*J113/100, 0)</f>
        <v>0</v>
      </c>
      <c r="K91" s="379">
        <f t="shared" si="91"/>
        <v>0</v>
      </c>
      <c r="L91" s="619">
        <f t="shared" si="91"/>
        <v>0</v>
      </c>
      <c r="M91" s="324">
        <f t="shared" si="91"/>
        <v>0</v>
      </c>
      <c r="N91" s="620">
        <f t="shared" si="55"/>
        <v>0</v>
      </c>
      <c r="O91" s="379">
        <f t="shared" ref="O91:Q93" si="92">IFERROR($D91*O113/100, 0)</f>
        <v>0</v>
      </c>
      <c r="P91" s="380">
        <f t="shared" si="92"/>
        <v>0</v>
      </c>
      <c r="Q91" s="324">
        <f t="shared" si="92"/>
        <v>0</v>
      </c>
    </row>
    <row r="92" spans="2:17" x14ac:dyDescent="0.25">
      <c r="B92" s="576" t="s">
        <v>418</v>
      </c>
      <c r="C92" s="585" t="s">
        <v>610</v>
      </c>
      <c r="D92" s="258"/>
      <c r="E92" s="324">
        <f t="shared" si="52"/>
        <v>0</v>
      </c>
      <c r="F92" s="378">
        <f t="shared" si="90"/>
        <v>0</v>
      </c>
      <c r="G92" s="379">
        <f t="shared" si="90"/>
        <v>0</v>
      </c>
      <c r="H92" s="619">
        <f t="shared" si="90"/>
        <v>0</v>
      </c>
      <c r="I92" s="324">
        <f t="shared" si="53"/>
        <v>0</v>
      </c>
      <c r="J92" s="378">
        <f t="shared" si="91"/>
        <v>0</v>
      </c>
      <c r="K92" s="379">
        <f t="shared" si="91"/>
        <v>0</v>
      </c>
      <c r="L92" s="619">
        <f t="shared" si="91"/>
        <v>0</v>
      </c>
      <c r="M92" s="324">
        <f t="shared" si="91"/>
        <v>0</v>
      </c>
      <c r="N92" s="620">
        <f t="shared" si="55"/>
        <v>0</v>
      </c>
      <c r="O92" s="379">
        <f t="shared" si="92"/>
        <v>0</v>
      </c>
      <c r="P92" s="380">
        <f t="shared" si="92"/>
        <v>0</v>
      </c>
      <c r="Q92" s="324">
        <f t="shared" si="92"/>
        <v>0</v>
      </c>
    </row>
    <row r="93" spans="2:17" x14ac:dyDescent="0.25">
      <c r="B93" s="621" t="s">
        <v>419</v>
      </c>
      <c r="C93" s="587" t="s">
        <v>610</v>
      </c>
      <c r="D93" s="338"/>
      <c r="E93" s="622">
        <f t="shared" si="52"/>
        <v>0</v>
      </c>
      <c r="F93" s="623">
        <f t="shared" si="90"/>
        <v>0</v>
      </c>
      <c r="G93" s="624">
        <f t="shared" si="90"/>
        <v>0</v>
      </c>
      <c r="H93" s="625">
        <f t="shared" si="90"/>
        <v>0</v>
      </c>
      <c r="I93" s="626">
        <f t="shared" si="53"/>
        <v>0</v>
      </c>
      <c r="J93" s="623">
        <f t="shared" si="91"/>
        <v>0</v>
      </c>
      <c r="K93" s="624">
        <f t="shared" si="91"/>
        <v>0</v>
      </c>
      <c r="L93" s="625">
        <f t="shared" si="91"/>
        <v>0</v>
      </c>
      <c r="M93" s="626">
        <f t="shared" si="91"/>
        <v>0</v>
      </c>
      <c r="N93" s="627">
        <f t="shared" si="55"/>
        <v>0</v>
      </c>
      <c r="O93" s="624">
        <f t="shared" si="92"/>
        <v>0</v>
      </c>
      <c r="P93" s="628">
        <f t="shared" si="92"/>
        <v>0</v>
      </c>
      <c r="Q93" s="626">
        <f t="shared" si="92"/>
        <v>0</v>
      </c>
    </row>
    <row r="94" spans="2:17" ht="66.75" customHeight="1" x14ac:dyDescent="0.25">
      <c r="B94" s="546" t="s">
        <v>143</v>
      </c>
      <c r="C94" s="629" t="s">
        <v>630</v>
      </c>
      <c r="D94" s="128" t="s">
        <v>245</v>
      </c>
      <c r="E94" s="129" t="s">
        <v>246</v>
      </c>
      <c r="F94" s="130" t="s">
        <v>247</v>
      </c>
      <c r="G94" s="131" t="s">
        <v>248</v>
      </c>
      <c r="H94" s="132" t="s">
        <v>249</v>
      </c>
      <c r="I94" s="129" t="s">
        <v>250</v>
      </c>
      <c r="J94" s="130" t="s">
        <v>251</v>
      </c>
      <c r="K94" s="131" t="s">
        <v>252</v>
      </c>
      <c r="L94" s="630" t="s">
        <v>253</v>
      </c>
      <c r="M94" s="129" t="s">
        <v>254</v>
      </c>
      <c r="N94" s="133" t="s">
        <v>255</v>
      </c>
      <c r="O94" s="631" t="s">
        <v>256</v>
      </c>
      <c r="P94" s="499" t="s">
        <v>257</v>
      </c>
      <c r="Q94" s="137" t="s">
        <v>258</v>
      </c>
    </row>
    <row r="95" spans="2:17" x14ac:dyDescent="0.25">
      <c r="B95" s="393" t="s">
        <v>145</v>
      </c>
      <c r="C95" s="632" t="s">
        <v>631</v>
      </c>
      <c r="D95" s="633">
        <f t="shared" ref="D95:D115" si="93">E95+I95+M95+N95+Q95</f>
        <v>0</v>
      </c>
      <c r="E95" s="634">
        <f t="shared" ref="E95:E115" si="94">SUM(F95:H95)</f>
        <v>0</v>
      </c>
      <c r="F95" s="635"/>
      <c r="G95" s="636"/>
      <c r="H95" s="637"/>
      <c r="I95" s="634">
        <f t="shared" ref="I95:I115" si="95">SUM(J95:L95)</f>
        <v>0</v>
      </c>
      <c r="J95" s="635"/>
      <c r="K95" s="636"/>
      <c r="L95" s="638"/>
      <c r="M95" s="639"/>
      <c r="N95" s="640">
        <f>SUM(O95:P95)</f>
        <v>0</v>
      </c>
      <c r="O95" s="635"/>
      <c r="P95" s="637"/>
      <c r="Q95" s="641"/>
    </row>
    <row r="96" spans="2:17" x14ac:dyDescent="0.25">
      <c r="B96" s="423" t="s">
        <v>147</v>
      </c>
      <c r="C96" s="642" t="s">
        <v>632</v>
      </c>
      <c r="D96" s="643">
        <f t="shared" si="93"/>
        <v>0</v>
      </c>
      <c r="E96" s="644">
        <f t="shared" si="94"/>
        <v>0</v>
      </c>
      <c r="F96" s="645"/>
      <c r="G96" s="646"/>
      <c r="H96" s="647"/>
      <c r="I96" s="644">
        <f t="shared" si="95"/>
        <v>0</v>
      </c>
      <c r="J96" s="645"/>
      <c r="K96" s="646"/>
      <c r="L96" s="648"/>
      <c r="M96" s="649"/>
      <c r="N96" s="640">
        <f t="shared" ref="N96:N115" si="96">SUM(O96:P96)</f>
        <v>0</v>
      </c>
      <c r="O96" s="645"/>
      <c r="P96" s="647"/>
      <c r="Q96" s="650"/>
    </row>
    <row r="97" spans="2:17" x14ac:dyDescent="0.25">
      <c r="B97" s="423" t="s">
        <v>149</v>
      </c>
      <c r="C97" s="642" t="s">
        <v>633</v>
      </c>
      <c r="D97" s="643">
        <f t="shared" si="93"/>
        <v>0</v>
      </c>
      <c r="E97" s="644">
        <f t="shared" si="94"/>
        <v>0</v>
      </c>
      <c r="F97" s="645"/>
      <c r="G97" s="646"/>
      <c r="H97" s="647"/>
      <c r="I97" s="644">
        <f t="shared" si="95"/>
        <v>0</v>
      </c>
      <c r="J97" s="645"/>
      <c r="K97" s="646"/>
      <c r="L97" s="648"/>
      <c r="M97" s="649"/>
      <c r="N97" s="640">
        <f t="shared" si="96"/>
        <v>0</v>
      </c>
      <c r="O97" s="645"/>
      <c r="P97" s="647"/>
      <c r="Q97" s="650"/>
    </row>
    <row r="98" spans="2:17" x14ac:dyDescent="0.25">
      <c r="B98" s="427" t="s">
        <v>458</v>
      </c>
      <c r="C98" s="642" t="s">
        <v>634</v>
      </c>
      <c r="D98" s="643">
        <f t="shared" si="93"/>
        <v>0</v>
      </c>
      <c r="E98" s="644">
        <f t="shared" si="94"/>
        <v>0</v>
      </c>
      <c r="F98" s="645"/>
      <c r="G98" s="646"/>
      <c r="H98" s="647"/>
      <c r="I98" s="644">
        <f t="shared" si="95"/>
        <v>0</v>
      </c>
      <c r="J98" s="645"/>
      <c r="K98" s="646"/>
      <c r="L98" s="648"/>
      <c r="M98" s="649"/>
      <c r="N98" s="640">
        <f t="shared" si="96"/>
        <v>0</v>
      </c>
      <c r="O98" s="645"/>
      <c r="P98" s="647"/>
      <c r="Q98" s="650"/>
    </row>
    <row r="99" spans="2:17" x14ac:dyDescent="0.25">
      <c r="B99" s="423" t="s">
        <v>462</v>
      </c>
      <c r="C99" s="642" t="s">
        <v>635</v>
      </c>
      <c r="D99" s="643">
        <f t="shared" si="93"/>
        <v>0</v>
      </c>
      <c r="E99" s="644">
        <f t="shared" si="94"/>
        <v>0</v>
      </c>
      <c r="F99" s="645"/>
      <c r="G99" s="646"/>
      <c r="H99" s="647"/>
      <c r="I99" s="644">
        <f t="shared" si="95"/>
        <v>0</v>
      </c>
      <c r="J99" s="645"/>
      <c r="K99" s="646"/>
      <c r="L99" s="648"/>
      <c r="M99" s="649"/>
      <c r="N99" s="640">
        <f t="shared" si="96"/>
        <v>0</v>
      </c>
      <c r="O99" s="645"/>
      <c r="P99" s="647"/>
      <c r="Q99" s="650"/>
    </row>
    <row r="100" spans="2:17" x14ac:dyDescent="0.25">
      <c r="B100" s="423" t="s">
        <v>463</v>
      </c>
      <c r="C100" s="642" t="s">
        <v>636</v>
      </c>
      <c r="D100" s="643">
        <f t="shared" si="93"/>
        <v>0</v>
      </c>
      <c r="E100" s="644">
        <f t="shared" si="94"/>
        <v>0</v>
      </c>
      <c r="F100" s="645"/>
      <c r="G100" s="646"/>
      <c r="H100" s="647"/>
      <c r="I100" s="644">
        <f t="shared" si="95"/>
        <v>0</v>
      </c>
      <c r="J100" s="645"/>
      <c r="K100" s="646"/>
      <c r="L100" s="648"/>
      <c r="M100" s="649"/>
      <c r="N100" s="640">
        <f t="shared" si="96"/>
        <v>0</v>
      </c>
      <c r="O100" s="645"/>
      <c r="P100" s="647"/>
      <c r="Q100" s="650"/>
    </row>
    <row r="101" spans="2:17" x14ac:dyDescent="0.25">
      <c r="B101" s="423" t="s">
        <v>467</v>
      </c>
      <c r="C101" s="642" t="s">
        <v>637</v>
      </c>
      <c r="D101" s="643">
        <f t="shared" si="93"/>
        <v>0</v>
      </c>
      <c r="E101" s="644">
        <f t="shared" si="94"/>
        <v>0</v>
      </c>
      <c r="F101" s="645"/>
      <c r="G101" s="646"/>
      <c r="H101" s="647"/>
      <c r="I101" s="644">
        <f t="shared" si="95"/>
        <v>0</v>
      </c>
      <c r="J101" s="645"/>
      <c r="K101" s="646"/>
      <c r="L101" s="648"/>
      <c r="M101" s="649"/>
      <c r="N101" s="640">
        <f t="shared" si="96"/>
        <v>0</v>
      </c>
      <c r="O101" s="645"/>
      <c r="P101" s="647"/>
      <c r="Q101" s="650"/>
    </row>
    <row r="102" spans="2:17" x14ac:dyDescent="0.25">
      <c r="B102" s="423" t="s">
        <v>471</v>
      </c>
      <c r="C102" s="642" t="s">
        <v>638</v>
      </c>
      <c r="D102" s="643">
        <f t="shared" si="93"/>
        <v>0</v>
      </c>
      <c r="E102" s="644">
        <f t="shared" si="94"/>
        <v>0</v>
      </c>
      <c r="F102" s="645"/>
      <c r="G102" s="646"/>
      <c r="H102" s="647"/>
      <c r="I102" s="644">
        <f t="shared" si="95"/>
        <v>0</v>
      </c>
      <c r="J102" s="645"/>
      <c r="K102" s="646"/>
      <c r="L102" s="648"/>
      <c r="M102" s="649"/>
      <c r="N102" s="640">
        <f t="shared" si="96"/>
        <v>0</v>
      </c>
      <c r="O102" s="645"/>
      <c r="P102" s="647"/>
      <c r="Q102" s="650"/>
    </row>
    <row r="103" spans="2:17" x14ac:dyDescent="0.25">
      <c r="B103" s="423" t="s">
        <v>475</v>
      </c>
      <c r="C103" s="642" t="s">
        <v>639</v>
      </c>
      <c r="D103" s="643">
        <f t="shared" si="93"/>
        <v>0</v>
      </c>
      <c r="E103" s="644">
        <f t="shared" si="94"/>
        <v>0</v>
      </c>
      <c r="F103" s="645"/>
      <c r="G103" s="646"/>
      <c r="H103" s="647"/>
      <c r="I103" s="644">
        <f t="shared" si="95"/>
        <v>0</v>
      </c>
      <c r="J103" s="645"/>
      <c r="K103" s="646"/>
      <c r="L103" s="648"/>
      <c r="M103" s="649"/>
      <c r="N103" s="640">
        <f t="shared" si="96"/>
        <v>0</v>
      </c>
      <c r="O103" s="645"/>
      <c r="P103" s="647"/>
      <c r="Q103" s="650"/>
    </row>
    <row r="104" spans="2:17" x14ac:dyDescent="0.25">
      <c r="B104" s="427" t="s">
        <v>491</v>
      </c>
      <c r="C104" s="642" t="s">
        <v>640</v>
      </c>
      <c r="D104" s="643">
        <f t="shared" si="93"/>
        <v>0</v>
      </c>
      <c r="E104" s="644">
        <f t="shared" si="94"/>
        <v>0</v>
      </c>
      <c r="F104" s="645"/>
      <c r="G104" s="646"/>
      <c r="H104" s="647"/>
      <c r="I104" s="644">
        <f t="shared" si="95"/>
        <v>0</v>
      </c>
      <c r="J104" s="645"/>
      <c r="K104" s="646"/>
      <c r="L104" s="648"/>
      <c r="M104" s="649"/>
      <c r="N104" s="640">
        <f t="shared" si="96"/>
        <v>0</v>
      </c>
      <c r="O104" s="645"/>
      <c r="P104" s="647"/>
      <c r="Q104" s="650"/>
    </row>
    <row r="105" spans="2:17" x14ac:dyDescent="0.25">
      <c r="B105" s="427" t="s">
        <v>492</v>
      </c>
      <c r="C105" s="642" t="s">
        <v>641</v>
      </c>
      <c r="D105" s="643">
        <f t="shared" si="93"/>
        <v>0</v>
      </c>
      <c r="E105" s="644">
        <f t="shared" si="94"/>
        <v>0</v>
      </c>
      <c r="F105" s="645"/>
      <c r="G105" s="646"/>
      <c r="H105" s="647"/>
      <c r="I105" s="644">
        <f t="shared" si="95"/>
        <v>0</v>
      </c>
      <c r="J105" s="645"/>
      <c r="K105" s="646"/>
      <c r="L105" s="648"/>
      <c r="M105" s="649"/>
      <c r="N105" s="640">
        <f t="shared" si="96"/>
        <v>0</v>
      </c>
      <c r="O105" s="645"/>
      <c r="P105" s="647"/>
      <c r="Q105" s="650"/>
    </row>
    <row r="106" spans="2:17" x14ac:dyDescent="0.25">
      <c r="B106" s="427" t="s">
        <v>642</v>
      </c>
      <c r="C106" s="642" t="s">
        <v>643</v>
      </c>
      <c r="D106" s="643">
        <f t="shared" si="93"/>
        <v>0</v>
      </c>
      <c r="E106" s="644">
        <f t="shared" si="94"/>
        <v>0</v>
      </c>
      <c r="F106" s="645"/>
      <c r="G106" s="646"/>
      <c r="H106" s="647"/>
      <c r="I106" s="644">
        <f t="shared" si="95"/>
        <v>0</v>
      </c>
      <c r="J106" s="645"/>
      <c r="K106" s="646"/>
      <c r="L106" s="648"/>
      <c r="M106" s="649"/>
      <c r="N106" s="640">
        <f t="shared" si="96"/>
        <v>0</v>
      </c>
      <c r="O106" s="645"/>
      <c r="P106" s="647"/>
      <c r="Q106" s="650"/>
    </row>
    <row r="107" spans="2:17" x14ac:dyDescent="0.25">
      <c r="B107" s="427" t="s">
        <v>644</v>
      </c>
      <c r="C107" s="642" t="s">
        <v>645</v>
      </c>
      <c r="D107" s="643">
        <f t="shared" si="93"/>
        <v>0</v>
      </c>
      <c r="E107" s="644">
        <f t="shared" si="94"/>
        <v>0</v>
      </c>
      <c r="F107" s="645"/>
      <c r="G107" s="646"/>
      <c r="H107" s="647"/>
      <c r="I107" s="644">
        <f t="shared" si="95"/>
        <v>0</v>
      </c>
      <c r="J107" s="645"/>
      <c r="K107" s="646"/>
      <c r="L107" s="648"/>
      <c r="M107" s="649"/>
      <c r="N107" s="640">
        <f t="shared" si="96"/>
        <v>0</v>
      </c>
      <c r="O107" s="645"/>
      <c r="P107" s="647"/>
      <c r="Q107" s="650"/>
    </row>
    <row r="108" spans="2:17" x14ac:dyDescent="0.25">
      <c r="B108" s="427" t="s">
        <v>646</v>
      </c>
      <c r="C108" s="642" t="s">
        <v>647</v>
      </c>
      <c r="D108" s="643">
        <f t="shared" si="93"/>
        <v>0</v>
      </c>
      <c r="E108" s="644">
        <f t="shared" si="94"/>
        <v>0</v>
      </c>
      <c r="F108" s="645"/>
      <c r="G108" s="646"/>
      <c r="H108" s="647"/>
      <c r="I108" s="644">
        <f t="shared" si="95"/>
        <v>0</v>
      </c>
      <c r="J108" s="645"/>
      <c r="K108" s="646"/>
      <c r="L108" s="648"/>
      <c r="M108" s="649"/>
      <c r="N108" s="640">
        <f t="shared" si="96"/>
        <v>0</v>
      </c>
      <c r="O108" s="645"/>
      <c r="P108" s="647"/>
      <c r="Q108" s="650"/>
    </row>
    <row r="109" spans="2:17" x14ac:dyDescent="0.25">
      <c r="B109" s="427" t="s">
        <v>648</v>
      </c>
      <c r="C109" s="642" t="s">
        <v>649</v>
      </c>
      <c r="D109" s="643">
        <f t="shared" si="93"/>
        <v>0</v>
      </c>
      <c r="E109" s="644">
        <f t="shared" si="94"/>
        <v>0</v>
      </c>
      <c r="F109" s="645"/>
      <c r="G109" s="646"/>
      <c r="H109" s="647"/>
      <c r="I109" s="644">
        <f>SUM(J109:L109)</f>
        <v>0</v>
      </c>
      <c r="J109" s="645"/>
      <c r="K109" s="646"/>
      <c r="L109" s="648"/>
      <c r="M109" s="649"/>
      <c r="N109" s="640">
        <f t="shared" si="96"/>
        <v>0</v>
      </c>
      <c r="O109" s="645"/>
      <c r="P109" s="647"/>
      <c r="Q109" s="650"/>
    </row>
    <row r="110" spans="2:17" x14ac:dyDescent="0.25">
      <c r="B110" s="427" t="s">
        <v>650</v>
      </c>
      <c r="C110" s="642" t="s">
        <v>651</v>
      </c>
      <c r="D110" s="643">
        <f t="shared" si="93"/>
        <v>0</v>
      </c>
      <c r="E110" s="644">
        <f t="shared" si="94"/>
        <v>0</v>
      </c>
      <c r="F110" s="645"/>
      <c r="G110" s="646"/>
      <c r="H110" s="647"/>
      <c r="I110" s="644">
        <f t="shared" si="95"/>
        <v>0</v>
      </c>
      <c r="J110" s="645"/>
      <c r="K110" s="646"/>
      <c r="L110" s="648"/>
      <c r="M110" s="649"/>
      <c r="N110" s="640">
        <f t="shared" si="96"/>
        <v>0</v>
      </c>
      <c r="O110" s="645"/>
      <c r="P110" s="647"/>
      <c r="Q110" s="650"/>
    </row>
    <row r="111" spans="2:17" x14ac:dyDescent="0.25">
      <c r="B111" s="427" t="s">
        <v>652</v>
      </c>
      <c r="C111" s="642" t="s">
        <v>653</v>
      </c>
      <c r="D111" s="643">
        <f t="shared" si="93"/>
        <v>0</v>
      </c>
      <c r="E111" s="644">
        <f t="shared" si="94"/>
        <v>0</v>
      </c>
      <c r="F111" s="645"/>
      <c r="G111" s="646"/>
      <c r="H111" s="647"/>
      <c r="I111" s="644">
        <f t="shared" si="95"/>
        <v>0</v>
      </c>
      <c r="J111" s="645"/>
      <c r="K111" s="646"/>
      <c r="L111" s="648"/>
      <c r="M111" s="649"/>
      <c r="N111" s="640">
        <f t="shared" si="96"/>
        <v>0</v>
      </c>
      <c r="O111" s="645"/>
      <c r="P111" s="647"/>
      <c r="Q111" s="650"/>
    </row>
    <row r="112" spans="2:17" x14ac:dyDescent="0.25">
      <c r="B112" s="427" t="s">
        <v>654</v>
      </c>
      <c r="C112" s="642" t="s">
        <v>655</v>
      </c>
      <c r="D112" s="643">
        <f t="shared" si="93"/>
        <v>0</v>
      </c>
      <c r="E112" s="644">
        <f t="shared" si="94"/>
        <v>0</v>
      </c>
      <c r="F112" s="645"/>
      <c r="G112" s="646"/>
      <c r="H112" s="647"/>
      <c r="I112" s="644">
        <f t="shared" si="95"/>
        <v>0</v>
      </c>
      <c r="J112" s="645"/>
      <c r="K112" s="646"/>
      <c r="L112" s="648"/>
      <c r="M112" s="649"/>
      <c r="N112" s="640">
        <f t="shared" si="96"/>
        <v>0</v>
      </c>
      <c r="O112" s="645"/>
      <c r="P112" s="647"/>
      <c r="Q112" s="650"/>
    </row>
    <row r="113" spans="2:18" x14ac:dyDescent="0.25">
      <c r="B113" s="423" t="s">
        <v>656</v>
      </c>
      <c r="C113" s="642" t="s">
        <v>657</v>
      </c>
      <c r="D113" s="643">
        <f t="shared" si="93"/>
        <v>0</v>
      </c>
      <c r="E113" s="644">
        <f t="shared" si="94"/>
        <v>0</v>
      </c>
      <c r="F113" s="645"/>
      <c r="G113" s="646"/>
      <c r="H113" s="647"/>
      <c r="I113" s="644">
        <f t="shared" si="95"/>
        <v>0</v>
      </c>
      <c r="J113" s="645"/>
      <c r="K113" s="646"/>
      <c r="L113" s="648"/>
      <c r="M113" s="649"/>
      <c r="N113" s="640">
        <f t="shared" si="96"/>
        <v>0</v>
      </c>
      <c r="O113" s="645"/>
      <c r="P113" s="647"/>
      <c r="Q113" s="650"/>
    </row>
    <row r="114" spans="2:18" x14ac:dyDescent="0.25">
      <c r="B114" s="427" t="s">
        <v>658</v>
      </c>
      <c r="C114" s="651" t="s">
        <v>659</v>
      </c>
      <c r="D114" s="652">
        <f t="shared" si="93"/>
        <v>0</v>
      </c>
      <c r="E114" s="653">
        <f t="shared" si="94"/>
        <v>0</v>
      </c>
      <c r="F114" s="654"/>
      <c r="G114" s="655"/>
      <c r="H114" s="656"/>
      <c r="I114" s="653">
        <f t="shared" si="95"/>
        <v>0</v>
      </c>
      <c r="J114" s="654"/>
      <c r="K114" s="655"/>
      <c r="L114" s="657"/>
      <c r="M114" s="658"/>
      <c r="N114" s="640">
        <f t="shared" si="96"/>
        <v>0</v>
      </c>
      <c r="O114" s="654"/>
      <c r="P114" s="656"/>
      <c r="Q114" s="659"/>
    </row>
    <row r="115" spans="2:18" x14ac:dyDescent="0.25">
      <c r="B115" s="660" t="s">
        <v>660</v>
      </c>
      <c r="C115" s="661" t="s">
        <v>661</v>
      </c>
      <c r="D115" s="662">
        <f t="shared" si="93"/>
        <v>0</v>
      </c>
      <c r="E115" s="663">
        <f t="shared" si="94"/>
        <v>0</v>
      </c>
      <c r="F115" s="664"/>
      <c r="G115" s="665"/>
      <c r="H115" s="666"/>
      <c r="I115" s="663">
        <f t="shared" si="95"/>
        <v>0</v>
      </c>
      <c r="J115" s="664"/>
      <c r="K115" s="665"/>
      <c r="L115" s="667"/>
      <c r="M115" s="668"/>
      <c r="N115" s="640">
        <f t="shared" si="96"/>
        <v>0</v>
      </c>
      <c r="O115" s="664"/>
      <c r="P115" s="666"/>
      <c r="Q115" s="669"/>
    </row>
    <row r="116" spans="2:18" x14ac:dyDescent="0.25">
      <c r="B116" s="549" t="s">
        <v>493</v>
      </c>
      <c r="C116" s="549" t="s">
        <v>662</v>
      </c>
      <c r="D116" s="670">
        <f t="shared" ref="D116:Q116" si="97">D117+D121+D128+D130+D136+D139</f>
        <v>191.04533000000001</v>
      </c>
      <c r="E116" s="671">
        <f t="shared" si="97"/>
        <v>64.185054393000016</v>
      </c>
      <c r="F116" s="672">
        <f t="shared" si="97"/>
        <v>5.4086932310000009</v>
      </c>
      <c r="G116" s="673">
        <f t="shared" si="97"/>
        <v>51.257680172000015</v>
      </c>
      <c r="H116" s="674">
        <f t="shared" si="97"/>
        <v>7.51868099</v>
      </c>
      <c r="I116" s="671">
        <f t="shared" si="97"/>
        <v>115.727804932</v>
      </c>
      <c r="J116" s="672">
        <f t="shared" si="97"/>
        <v>6.487804744</v>
      </c>
      <c r="K116" s="673">
        <f t="shared" si="97"/>
        <v>107.16433342800001</v>
      </c>
      <c r="L116" s="675">
        <f t="shared" si="97"/>
        <v>2.0756667599999998</v>
      </c>
      <c r="M116" s="671">
        <f t="shared" si="97"/>
        <v>0</v>
      </c>
      <c r="N116" s="676">
        <f t="shared" si="97"/>
        <v>5.5144382859999999</v>
      </c>
      <c r="O116" s="672">
        <f t="shared" si="97"/>
        <v>5.5144382859999999</v>
      </c>
      <c r="P116" s="674">
        <f t="shared" si="97"/>
        <v>0</v>
      </c>
      <c r="Q116" s="676">
        <f t="shared" si="97"/>
        <v>5.6180323889999997</v>
      </c>
      <c r="R116" s="618"/>
    </row>
    <row r="117" spans="2:18" x14ac:dyDescent="0.25">
      <c r="B117" s="556" t="s">
        <v>495</v>
      </c>
      <c r="C117" s="557" t="s">
        <v>8</v>
      </c>
      <c r="D117" s="633">
        <f>SUM(D118:D120)</f>
        <v>0</v>
      </c>
      <c r="E117" s="677">
        <f t="shared" ref="E117:E142" si="98">SUM(F117:H117)</f>
        <v>0</v>
      </c>
      <c r="F117" s="678">
        <f>SUM(F118:F120)</f>
        <v>0</v>
      </c>
      <c r="G117" s="679">
        <f>SUM(G118:G120)</f>
        <v>0</v>
      </c>
      <c r="H117" s="680">
        <f>SUM(H118:H120)</f>
        <v>0</v>
      </c>
      <c r="I117" s="677">
        <f t="shared" ref="I117:I142" si="99">SUM(J117:L117)</f>
        <v>0</v>
      </c>
      <c r="J117" s="678">
        <f t="shared" ref="J117:Q117" si="100">SUM(J118:J120)</f>
        <v>0</v>
      </c>
      <c r="K117" s="679">
        <f t="shared" si="100"/>
        <v>0</v>
      </c>
      <c r="L117" s="681">
        <f t="shared" si="100"/>
        <v>0</v>
      </c>
      <c r="M117" s="677">
        <f t="shared" si="100"/>
        <v>0</v>
      </c>
      <c r="N117" s="682">
        <f t="shared" ref="N117:N142" si="101">SUM(O117:P117)</f>
        <v>0</v>
      </c>
      <c r="O117" s="678">
        <f t="shared" si="100"/>
        <v>0</v>
      </c>
      <c r="P117" s="680">
        <f t="shared" si="100"/>
        <v>0</v>
      </c>
      <c r="Q117" s="682">
        <f t="shared" si="100"/>
        <v>0</v>
      </c>
    </row>
    <row r="118" spans="2:18" x14ac:dyDescent="0.25">
      <c r="B118" s="558" t="s">
        <v>496</v>
      </c>
      <c r="C118" s="559" t="s">
        <v>10</v>
      </c>
      <c r="D118" s="683"/>
      <c r="E118" s="454">
        <f t="shared" si="98"/>
        <v>0</v>
      </c>
      <c r="F118" s="684">
        <f t="shared" ref="F118:H120" si="102">IFERROR($D118*F144/100, 0)</f>
        <v>0</v>
      </c>
      <c r="G118" s="685">
        <f t="shared" si="102"/>
        <v>0</v>
      </c>
      <c r="H118" s="686">
        <f t="shared" si="102"/>
        <v>0</v>
      </c>
      <c r="I118" s="454">
        <f t="shared" si="99"/>
        <v>0</v>
      </c>
      <c r="J118" s="684">
        <f t="shared" ref="J118:M120" si="103">IFERROR($D118*J144/100, 0)</f>
        <v>0</v>
      </c>
      <c r="K118" s="685">
        <f t="shared" si="103"/>
        <v>0</v>
      </c>
      <c r="L118" s="687">
        <f t="shared" si="103"/>
        <v>0</v>
      </c>
      <c r="M118" s="454">
        <f t="shared" si="103"/>
        <v>0</v>
      </c>
      <c r="N118" s="688">
        <f t="shared" si="101"/>
        <v>0</v>
      </c>
      <c r="O118" s="684">
        <f t="shared" ref="O118:Q120" si="104">IFERROR($D118*O144/100, 0)</f>
        <v>0</v>
      </c>
      <c r="P118" s="686">
        <f t="shared" si="104"/>
        <v>0</v>
      </c>
      <c r="Q118" s="688">
        <f t="shared" si="104"/>
        <v>0</v>
      </c>
    </row>
    <row r="119" spans="2:18" x14ac:dyDescent="0.25">
      <c r="B119" s="558" t="s">
        <v>663</v>
      </c>
      <c r="C119" s="559" t="s">
        <v>11</v>
      </c>
      <c r="D119" s="683"/>
      <c r="E119" s="454">
        <f t="shared" si="98"/>
        <v>0</v>
      </c>
      <c r="F119" s="684">
        <f t="shared" si="102"/>
        <v>0</v>
      </c>
      <c r="G119" s="685">
        <f t="shared" si="102"/>
        <v>0</v>
      </c>
      <c r="H119" s="686">
        <f t="shared" si="102"/>
        <v>0</v>
      </c>
      <c r="I119" s="454">
        <f t="shared" si="99"/>
        <v>0</v>
      </c>
      <c r="J119" s="684">
        <f t="shared" si="103"/>
        <v>0</v>
      </c>
      <c r="K119" s="685">
        <f t="shared" si="103"/>
        <v>0</v>
      </c>
      <c r="L119" s="687">
        <f t="shared" si="103"/>
        <v>0</v>
      </c>
      <c r="M119" s="454">
        <f t="shared" si="103"/>
        <v>0</v>
      </c>
      <c r="N119" s="688">
        <f t="shared" si="101"/>
        <v>0</v>
      </c>
      <c r="O119" s="684">
        <f t="shared" si="104"/>
        <v>0</v>
      </c>
      <c r="P119" s="686">
        <f t="shared" si="104"/>
        <v>0</v>
      </c>
      <c r="Q119" s="688">
        <f t="shared" si="104"/>
        <v>0</v>
      </c>
    </row>
    <row r="120" spans="2:18" x14ac:dyDescent="0.25">
      <c r="B120" s="558" t="s">
        <v>664</v>
      </c>
      <c r="C120" s="559" t="s">
        <v>13</v>
      </c>
      <c r="D120" s="683"/>
      <c r="E120" s="454">
        <f t="shared" si="98"/>
        <v>0</v>
      </c>
      <c r="F120" s="684">
        <f t="shared" si="102"/>
        <v>0</v>
      </c>
      <c r="G120" s="685">
        <f t="shared" si="102"/>
        <v>0</v>
      </c>
      <c r="H120" s="686">
        <f t="shared" si="102"/>
        <v>0</v>
      </c>
      <c r="I120" s="454">
        <f t="shared" si="99"/>
        <v>0</v>
      </c>
      <c r="J120" s="684">
        <f t="shared" si="103"/>
        <v>0</v>
      </c>
      <c r="K120" s="685">
        <f t="shared" si="103"/>
        <v>0</v>
      </c>
      <c r="L120" s="687">
        <f t="shared" si="103"/>
        <v>0</v>
      </c>
      <c r="M120" s="454">
        <f t="shared" si="103"/>
        <v>0</v>
      </c>
      <c r="N120" s="688">
        <f t="shared" si="101"/>
        <v>0</v>
      </c>
      <c r="O120" s="684">
        <f t="shared" si="104"/>
        <v>0</v>
      </c>
      <c r="P120" s="686">
        <f t="shared" si="104"/>
        <v>0</v>
      </c>
      <c r="Q120" s="688">
        <f t="shared" si="104"/>
        <v>0</v>
      </c>
    </row>
    <row r="121" spans="2:18" x14ac:dyDescent="0.25">
      <c r="B121" s="556" t="s">
        <v>155</v>
      </c>
      <c r="C121" s="560" t="s">
        <v>15</v>
      </c>
      <c r="D121" s="633">
        <f>SUM(D122:D127)</f>
        <v>155.84540000000001</v>
      </c>
      <c r="E121" s="677">
        <f t="shared" si="98"/>
        <v>51.771841880000011</v>
      </c>
      <c r="F121" s="678">
        <f>SUM(F122:F127)</f>
        <v>2.8987244400000005</v>
      </c>
      <c r="G121" s="679">
        <f>SUM(G122:G127)</f>
        <v>48.031552280000007</v>
      </c>
      <c r="H121" s="680">
        <f>SUM(H122:H127)</f>
        <v>0.84156516000000015</v>
      </c>
      <c r="I121" s="677">
        <f t="shared" si="99"/>
        <v>104.07355812</v>
      </c>
      <c r="J121" s="678">
        <f t="shared" ref="J121:Q121" si="105">SUM(J122:J127)</f>
        <v>3.7714586800000003</v>
      </c>
      <c r="K121" s="679">
        <f t="shared" si="105"/>
        <v>100.30209944000001</v>
      </c>
      <c r="L121" s="681">
        <f t="shared" si="105"/>
        <v>0</v>
      </c>
      <c r="M121" s="677">
        <f t="shared" si="105"/>
        <v>0</v>
      </c>
      <c r="N121" s="682">
        <f t="shared" si="101"/>
        <v>0</v>
      </c>
      <c r="O121" s="678">
        <f t="shared" si="105"/>
        <v>0</v>
      </c>
      <c r="P121" s="680">
        <f t="shared" si="105"/>
        <v>0</v>
      </c>
      <c r="Q121" s="682">
        <f t="shared" si="105"/>
        <v>0</v>
      </c>
    </row>
    <row r="122" spans="2:18" x14ac:dyDescent="0.25">
      <c r="B122" s="558" t="s">
        <v>498</v>
      </c>
      <c r="C122" s="559" t="s">
        <v>17</v>
      </c>
      <c r="D122" s="683">
        <v>155.84540000000001</v>
      </c>
      <c r="E122" s="454">
        <f t="shared" si="98"/>
        <v>51.771841880000011</v>
      </c>
      <c r="F122" s="684">
        <f t="shared" ref="F122:H124" si="106">IFERROR($D122*F147/100, 0)</f>
        <v>2.8987244400000005</v>
      </c>
      <c r="G122" s="685">
        <f t="shared" si="106"/>
        <v>48.031552280000007</v>
      </c>
      <c r="H122" s="686">
        <f t="shared" si="106"/>
        <v>0.84156516000000015</v>
      </c>
      <c r="I122" s="454">
        <f t="shared" si="99"/>
        <v>104.07355812</v>
      </c>
      <c r="J122" s="684">
        <f t="shared" ref="J122:M124" si="107">IFERROR($D122*J147/100, 0)</f>
        <v>3.7714586800000003</v>
      </c>
      <c r="K122" s="685">
        <f t="shared" si="107"/>
        <v>100.30209944000001</v>
      </c>
      <c r="L122" s="687">
        <f t="shared" si="107"/>
        <v>0</v>
      </c>
      <c r="M122" s="454">
        <f t="shared" si="107"/>
        <v>0</v>
      </c>
      <c r="N122" s="688">
        <f t="shared" si="101"/>
        <v>0</v>
      </c>
      <c r="O122" s="684">
        <f t="shared" ref="O122:Q124" si="108">IFERROR($D122*O147/100, 0)</f>
        <v>0</v>
      </c>
      <c r="P122" s="686">
        <f t="shared" si="108"/>
        <v>0</v>
      </c>
      <c r="Q122" s="688">
        <f t="shared" si="108"/>
        <v>0</v>
      </c>
    </row>
    <row r="123" spans="2:18" x14ac:dyDescent="0.25">
      <c r="B123" s="558" t="s">
        <v>500</v>
      </c>
      <c r="C123" s="559" t="s">
        <v>598</v>
      </c>
      <c r="D123" s="683"/>
      <c r="E123" s="454">
        <f t="shared" si="98"/>
        <v>0</v>
      </c>
      <c r="F123" s="684">
        <f t="shared" si="106"/>
        <v>0</v>
      </c>
      <c r="G123" s="685">
        <f t="shared" si="106"/>
        <v>0</v>
      </c>
      <c r="H123" s="686">
        <f t="shared" si="106"/>
        <v>0</v>
      </c>
      <c r="I123" s="454">
        <f t="shared" si="99"/>
        <v>0</v>
      </c>
      <c r="J123" s="684">
        <f t="shared" si="107"/>
        <v>0</v>
      </c>
      <c r="K123" s="685">
        <f t="shared" si="107"/>
        <v>0</v>
      </c>
      <c r="L123" s="687">
        <f t="shared" si="107"/>
        <v>0</v>
      </c>
      <c r="M123" s="454">
        <f t="shared" si="107"/>
        <v>0</v>
      </c>
      <c r="N123" s="688">
        <f t="shared" si="101"/>
        <v>0</v>
      </c>
      <c r="O123" s="684">
        <f t="shared" si="108"/>
        <v>0</v>
      </c>
      <c r="P123" s="686">
        <f t="shared" si="108"/>
        <v>0</v>
      </c>
      <c r="Q123" s="688">
        <f t="shared" si="108"/>
        <v>0</v>
      </c>
    </row>
    <row r="124" spans="2:18" x14ac:dyDescent="0.25">
      <c r="B124" s="558" t="s">
        <v>665</v>
      </c>
      <c r="C124" s="559" t="s">
        <v>23</v>
      </c>
      <c r="D124" s="683"/>
      <c r="E124" s="454">
        <f t="shared" si="98"/>
        <v>0</v>
      </c>
      <c r="F124" s="684">
        <f t="shared" si="106"/>
        <v>0</v>
      </c>
      <c r="G124" s="685">
        <f t="shared" si="106"/>
        <v>0</v>
      </c>
      <c r="H124" s="686">
        <f t="shared" si="106"/>
        <v>0</v>
      </c>
      <c r="I124" s="454">
        <f t="shared" si="99"/>
        <v>0</v>
      </c>
      <c r="J124" s="684">
        <f t="shared" si="107"/>
        <v>0</v>
      </c>
      <c r="K124" s="685">
        <f t="shared" si="107"/>
        <v>0</v>
      </c>
      <c r="L124" s="687">
        <f t="shared" si="107"/>
        <v>0</v>
      </c>
      <c r="M124" s="454">
        <f t="shared" si="107"/>
        <v>0</v>
      </c>
      <c r="N124" s="688">
        <f t="shared" si="101"/>
        <v>0</v>
      </c>
      <c r="O124" s="684">
        <f t="shared" si="108"/>
        <v>0</v>
      </c>
      <c r="P124" s="686">
        <f t="shared" si="108"/>
        <v>0</v>
      </c>
      <c r="Q124" s="688">
        <f t="shared" si="108"/>
        <v>0</v>
      </c>
    </row>
    <row r="125" spans="2:18" x14ac:dyDescent="0.25">
      <c r="B125" s="558" t="s">
        <v>666</v>
      </c>
      <c r="C125" s="559" t="s">
        <v>25</v>
      </c>
      <c r="D125" s="683"/>
      <c r="E125" s="454">
        <f t="shared" si="98"/>
        <v>0</v>
      </c>
      <c r="F125" s="689">
        <f t="shared" ref="F125:H127" si="109">IFERROR($D125*F150/100, 0)</f>
        <v>0</v>
      </c>
      <c r="G125" s="690">
        <f t="shared" si="109"/>
        <v>0</v>
      </c>
      <c r="H125" s="688">
        <f t="shared" si="109"/>
        <v>0</v>
      </c>
      <c r="I125" s="454">
        <f t="shared" ref="I125:I126" si="110">SUM(J125:L125)</f>
        <v>0</v>
      </c>
      <c r="J125" s="684">
        <f t="shared" ref="J125:M127" si="111">IFERROR($D125*J150/100, 0)</f>
        <v>0</v>
      </c>
      <c r="K125" s="685">
        <f t="shared" si="111"/>
        <v>0</v>
      </c>
      <c r="L125" s="687">
        <f t="shared" si="111"/>
        <v>0</v>
      </c>
      <c r="M125" s="454">
        <f t="shared" si="111"/>
        <v>0</v>
      </c>
      <c r="N125" s="688">
        <f t="shared" ref="N125:N126" si="112">SUM(O125:P125)</f>
        <v>0</v>
      </c>
      <c r="O125" s="684">
        <f t="shared" ref="O125:Q127" si="113">IFERROR($D125*O150/100, 0)</f>
        <v>0</v>
      </c>
      <c r="P125" s="686">
        <f t="shared" si="113"/>
        <v>0</v>
      </c>
      <c r="Q125" s="688">
        <f t="shared" si="113"/>
        <v>0</v>
      </c>
    </row>
    <row r="126" spans="2:18" x14ac:dyDescent="0.25">
      <c r="B126" s="558" t="s">
        <v>667</v>
      </c>
      <c r="C126" s="559" t="s">
        <v>27</v>
      </c>
      <c r="D126" s="683"/>
      <c r="E126" s="454">
        <f t="shared" si="98"/>
        <v>0</v>
      </c>
      <c r="F126" s="689">
        <f>IFERROR($D126*F151/100, 0)</f>
        <v>0</v>
      </c>
      <c r="G126" s="690">
        <f t="shared" si="109"/>
        <v>0</v>
      </c>
      <c r="H126" s="688">
        <f t="shared" si="109"/>
        <v>0</v>
      </c>
      <c r="I126" s="454">
        <f t="shared" si="110"/>
        <v>0</v>
      </c>
      <c r="J126" s="689">
        <f t="shared" si="111"/>
        <v>0</v>
      </c>
      <c r="K126" s="690">
        <f t="shared" si="111"/>
        <v>0</v>
      </c>
      <c r="L126" s="691">
        <f t="shared" si="111"/>
        <v>0</v>
      </c>
      <c r="M126" s="454">
        <f t="shared" si="111"/>
        <v>0</v>
      </c>
      <c r="N126" s="688">
        <f t="shared" si="112"/>
        <v>0</v>
      </c>
      <c r="O126" s="684">
        <f t="shared" si="113"/>
        <v>0</v>
      </c>
      <c r="P126" s="686">
        <f t="shared" si="113"/>
        <v>0</v>
      </c>
      <c r="Q126" s="688">
        <f t="shared" si="113"/>
        <v>0</v>
      </c>
    </row>
    <row r="127" spans="2:18" x14ac:dyDescent="0.25">
      <c r="B127" s="558" t="s">
        <v>668</v>
      </c>
      <c r="C127" s="559" t="s">
        <v>669</v>
      </c>
      <c r="D127" s="683"/>
      <c r="E127" s="454">
        <f t="shared" si="98"/>
        <v>0</v>
      </c>
      <c r="F127" s="689">
        <f>IFERROR($D127*F152/100, 0)</f>
        <v>0</v>
      </c>
      <c r="G127" s="690">
        <f t="shared" si="109"/>
        <v>0</v>
      </c>
      <c r="H127" s="688">
        <f t="shared" si="109"/>
        <v>0</v>
      </c>
      <c r="I127" s="454">
        <f t="shared" si="99"/>
        <v>0</v>
      </c>
      <c r="J127" s="689">
        <f>IFERROR($D127*J152/100, 0)</f>
        <v>0</v>
      </c>
      <c r="K127" s="690">
        <f t="shared" si="111"/>
        <v>0</v>
      </c>
      <c r="L127" s="691">
        <f t="shared" si="111"/>
        <v>0</v>
      </c>
      <c r="M127" s="454">
        <f t="shared" si="111"/>
        <v>0</v>
      </c>
      <c r="N127" s="688">
        <f t="shared" si="101"/>
        <v>0</v>
      </c>
      <c r="O127" s="684">
        <f t="shared" si="113"/>
        <v>0</v>
      </c>
      <c r="P127" s="686">
        <f t="shared" si="113"/>
        <v>0</v>
      </c>
      <c r="Q127" s="688">
        <f t="shared" si="113"/>
        <v>0</v>
      </c>
    </row>
    <row r="128" spans="2:18" x14ac:dyDescent="0.25">
      <c r="B128" s="556" t="s">
        <v>157</v>
      </c>
      <c r="C128" s="562" t="s">
        <v>31</v>
      </c>
      <c r="D128" s="633">
        <f>D129</f>
        <v>2.008</v>
      </c>
      <c r="E128" s="677">
        <f t="shared" si="98"/>
        <v>1.2545983999999999</v>
      </c>
      <c r="F128" s="633">
        <f>F129</f>
        <v>0.17469599999999999</v>
      </c>
      <c r="G128" s="692">
        <f>G129</f>
        <v>1.0222727999999999</v>
      </c>
      <c r="H128" s="682">
        <f>H129</f>
        <v>5.7629600000000003E-2</v>
      </c>
      <c r="I128" s="677">
        <f t="shared" si="99"/>
        <v>0.7495864000000001</v>
      </c>
      <c r="J128" s="633">
        <f t="shared" ref="J128:Q128" si="114">J129</f>
        <v>0.32409120000000002</v>
      </c>
      <c r="K128" s="692">
        <f t="shared" si="114"/>
        <v>0.42429040000000001</v>
      </c>
      <c r="L128" s="693">
        <f t="shared" si="114"/>
        <v>1.2047999999999998E-3</v>
      </c>
      <c r="M128" s="677">
        <f t="shared" si="114"/>
        <v>0</v>
      </c>
      <c r="N128" s="682">
        <f t="shared" si="101"/>
        <v>3.8152000000000004E-3</v>
      </c>
      <c r="O128" s="678">
        <f t="shared" si="114"/>
        <v>3.8152000000000004E-3</v>
      </c>
      <c r="P128" s="680">
        <f t="shared" si="114"/>
        <v>0</v>
      </c>
      <c r="Q128" s="682">
        <f t="shared" si="114"/>
        <v>0</v>
      </c>
    </row>
    <row r="129" spans="2:17" x14ac:dyDescent="0.25">
      <c r="B129" s="558" t="s">
        <v>501</v>
      </c>
      <c r="C129" s="563" t="s">
        <v>670</v>
      </c>
      <c r="D129" s="683">
        <v>2.008</v>
      </c>
      <c r="E129" s="454">
        <f t="shared" si="98"/>
        <v>1.2545983999999999</v>
      </c>
      <c r="F129" s="689">
        <f>IFERROR($D129*F153/100, 0)</f>
        <v>0.17469599999999999</v>
      </c>
      <c r="G129" s="690">
        <f>IFERROR($D129*G153/100, 0)</f>
        <v>1.0222727999999999</v>
      </c>
      <c r="H129" s="688">
        <f>IFERROR($D129*H153/100, 0)</f>
        <v>5.7629600000000003E-2</v>
      </c>
      <c r="I129" s="454">
        <f t="shared" si="99"/>
        <v>0.7495864000000001</v>
      </c>
      <c r="J129" s="689">
        <f t="shared" ref="J129:Q129" si="115">IFERROR($D129*J153/100, 0)</f>
        <v>0.32409120000000002</v>
      </c>
      <c r="K129" s="690">
        <f t="shared" si="115"/>
        <v>0.42429040000000001</v>
      </c>
      <c r="L129" s="694">
        <f t="shared" si="115"/>
        <v>1.2047999999999998E-3</v>
      </c>
      <c r="M129" s="454">
        <f t="shared" si="115"/>
        <v>0</v>
      </c>
      <c r="N129" s="688">
        <f t="shared" si="101"/>
        <v>3.8152000000000004E-3</v>
      </c>
      <c r="O129" s="684">
        <f t="shared" si="115"/>
        <v>3.8152000000000004E-3</v>
      </c>
      <c r="P129" s="686">
        <f t="shared" si="115"/>
        <v>0</v>
      </c>
      <c r="Q129" s="688">
        <f t="shared" si="115"/>
        <v>0</v>
      </c>
    </row>
    <row r="130" spans="2:17" x14ac:dyDescent="0.25">
      <c r="B130" s="556" t="s">
        <v>159</v>
      </c>
      <c r="C130" s="562" t="s">
        <v>37</v>
      </c>
      <c r="D130" s="633">
        <f>D131+D135</f>
        <v>1.05369</v>
      </c>
      <c r="E130" s="677">
        <f t="shared" si="98"/>
        <v>0.57415568099999992</v>
      </c>
      <c r="F130" s="633">
        <f>F131+F135</f>
        <v>4.1936861999999998E-2</v>
      </c>
      <c r="G130" s="692">
        <f>G131+G135</f>
        <v>0.13887634199999999</v>
      </c>
      <c r="H130" s="682">
        <f>H131+H135</f>
        <v>0.39334247699999997</v>
      </c>
      <c r="I130" s="677">
        <f t="shared" si="99"/>
        <v>0.47953431900000004</v>
      </c>
      <c r="J130" s="633">
        <f t="shared" ref="J130:Q130" si="116">J131+J135</f>
        <v>0.32727611400000001</v>
      </c>
      <c r="K130" s="692">
        <f t="shared" si="116"/>
        <v>0.14277499500000002</v>
      </c>
      <c r="L130" s="693">
        <f t="shared" si="116"/>
        <v>9.4832100000000006E-3</v>
      </c>
      <c r="M130" s="677">
        <f t="shared" si="116"/>
        <v>0</v>
      </c>
      <c r="N130" s="682">
        <f t="shared" si="101"/>
        <v>0</v>
      </c>
      <c r="O130" s="678">
        <f t="shared" si="116"/>
        <v>0</v>
      </c>
      <c r="P130" s="680">
        <f t="shared" si="116"/>
        <v>0</v>
      </c>
      <c r="Q130" s="682">
        <f t="shared" si="116"/>
        <v>0</v>
      </c>
    </row>
    <row r="131" spans="2:17" x14ac:dyDescent="0.25">
      <c r="B131" s="558" t="s">
        <v>502</v>
      </c>
      <c r="C131" s="563" t="s">
        <v>39</v>
      </c>
      <c r="D131" s="683"/>
      <c r="E131" s="454">
        <f t="shared" si="98"/>
        <v>0</v>
      </c>
      <c r="F131" s="689">
        <f>IFERROR($D131*F154/100, 0)</f>
        <v>0</v>
      </c>
      <c r="G131" s="690">
        <f>IFERROR($D131*G154/100, 0)</f>
        <v>0</v>
      </c>
      <c r="H131" s="688">
        <f>IFERROR($D131*H154/100, 0)</f>
        <v>0</v>
      </c>
      <c r="I131" s="454">
        <f t="shared" si="99"/>
        <v>0</v>
      </c>
      <c r="J131" s="689">
        <f>IFERROR($D131*J154/100, 0)</f>
        <v>0</v>
      </c>
      <c r="K131" s="690">
        <f>IFERROR($D131*K154/100, 0)</f>
        <v>0</v>
      </c>
      <c r="L131" s="694">
        <f>IFERROR($D131*L154/100, 0)</f>
        <v>0</v>
      </c>
      <c r="M131" s="454">
        <f>IFERROR($D131*M154/100, 0)</f>
        <v>0</v>
      </c>
      <c r="N131" s="688">
        <f t="shared" si="101"/>
        <v>0</v>
      </c>
      <c r="O131" s="684">
        <f>IFERROR($D131*O154/100, 0)</f>
        <v>0</v>
      </c>
      <c r="P131" s="686">
        <f>IFERROR($D131*P154/100, 0)</f>
        <v>0</v>
      </c>
      <c r="Q131" s="688">
        <f>IFERROR($D131*Q154/100, 0)</f>
        <v>0</v>
      </c>
    </row>
    <row r="132" spans="2:17" x14ac:dyDescent="0.25">
      <c r="B132" s="558" t="s">
        <v>503</v>
      </c>
      <c r="C132" s="567" t="s">
        <v>42</v>
      </c>
      <c r="D132" s="683"/>
      <c r="E132" s="454">
        <f t="shared" ref="E132:E134" si="117">SUM(F132:H132)</f>
        <v>0</v>
      </c>
      <c r="F132" s="689">
        <f t="shared" ref="F132:H135" si="118">IFERROR($D132*F155/100, 0)</f>
        <v>0</v>
      </c>
      <c r="G132" s="690">
        <f t="shared" si="118"/>
        <v>0</v>
      </c>
      <c r="H132" s="688">
        <f t="shared" si="118"/>
        <v>0</v>
      </c>
      <c r="I132" s="454">
        <f t="shared" ref="I132:I134" si="119">SUM(J132:L132)</f>
        <v>0</v>
      </c>
      <c r="J132" s="689">
        <f t="shared" ref="J132:M134" si="120">IFERROR($D132*J155/100, 0)</f>
        <v>0</v>
      </c>
      <c r="K132" s="690">
        <f t="shared" si="120"/>
        <v>0</v>
      </c>
      <c r="L132" s="694">
        <f t="shared" si="120"/>
        <v>0</v>
      </c>
      <c r="M132" s="454">
        <f t="shared" si="120"/>
        <v>0</v>
      </c>
      <c r="N132" s="688">
        <f t="shared" ref="N132:N134" si="121">SUM(O132:P132)</f>
        <v>0</v>
      </c>
      <c r="O132" s="684">
        <f t="shared" ref="O132:Q135" si="122">IFERROR($D132*O155/100, 0)</f>
        <v>0</v>
      </c>
      <c r="P132" s="686">
        <f t="shared" si="122"/>
        <v>0</v>
      </c>
      <c r="Q132" s="688">
        <f t="shared" si="122"/>
        <v>0</v>
      </c>
    </row>
    <row r="133" spans="2:17" x14ac:dyDescent="0.25">
      <c r="B133" s="558" t="s">
        <v>504</v>
      </c>
      <c r="C133" s="567" t="s">
        <v>45</v>
      </c>
      <c r="D133" s="683"/>
      <c r="E133" s="454">
        <f t="shared" si="117"/>
        <v>0</v>
      </c>
      <c r="F133" s="689">
        <f>IFERROR($D133*F156/100, 0)</f>
        <v>0</v>
      </c>
      <c r="G133" s="690">
        <f t="shared" si="118"/>
        <v>0</v>
      </c>
      <c r="H133" s="688">
        <f t="shared" si="118"/>
        <v>0</v>
      </c>
      <c r="I133" s="454">
        <f t="shared" si="119"/>
        <v>0</v>
      </c>
      <c r="J133" s="689">
        <f>IFERROR($D133*J156/100, 0)</f>
        <v>0</v>
      </c>
      <c r="K133" s="690">
        <f t="shared" si="120"/>
        <v>0</v>
      </c>
      <c r="L133" s="691">
        <f t="shared" si="120"/>
        <v>0</v>
      </c>
      <c r="M133" s="454">
        <f>IFERROR($D133*M156/100, 0)</f>
        <v>0</v>
      </c>
      <c r="N133" s="688">
        <f t="shared" si="121"/>
        <v>0</v>
      </c>
      <c r="O133" s="684">
        <f t="shared" si="122"/>
        <v>0</v>
      </c>
      <c r="P133" s="686">
        <f t="shared" si="122"/>
        <v>0</v>
      </c>
      <c r="Q133" s="688">
        <f t="shared" si="122"/>
        <v>0</v>
      </c>
    </row>
    <row r="134" spans="2:17" ht="26.25" x14ac:dyDescent="0.25">
      <c r="B134" s="558" t="s">
        <v>505</v>
      </c>
      <c r="C134" s="567" t="s">
        <v>47</v>
      </c>
      <c r="D134" s="683"/>
      <c r="E134" s="454">
        <f t="shared" si="117"/>
        <v>0</v>
      </c>
      <c r="F134" s="689">
        <f>IFERROR($D134*F157/100, 0)</f>
        <v>0</v>
      </c>
      <c r="G134" s="690">
        <f t="shared" si="118"/>
        <v>0</v>
      </c>
      <c r="H134" s="688">
        <f t="shared" si="118"/>
        <v>0</v>
      </c>
      <c r="I134" s="454">
        <f t="shared" si="119"/>
        <v>0</v>
      </c>
      <c r="J134" s="689">
        <f>IFERROR($D134*J157/100, 0)</f>
        <v>0</v>
      </c>
      <c r="K134" s="690">
        <f t="shared" si="120"/>
        <v>0</v>
      </c>
      <c r="L134" s="691">
        <f t="shared" si="120"/>
        <v>0</v>
      </c>
      <c r="M134" s="454">
        <f t="shared" si="120"/>
        <v>0</v>
      </c>
      <c r="N134" s="688">
        <f t="shared" si="121"/>
        <v>0</v>
      </c>
      <c r="O134" s="684">
        <f t="shared" si="122"/>
        <v>0</v>
      </c>
      <c r="P134" s="686">
        <f t="shared" si="122"/>
        <v>0</v>
      </c>
      <c r="Q134" s="688">
        <f t="shared" si="122"/>
        <v>0</v>
      </c>
    </row>
    <row r="135" spans="2:17" ht="26.25" x14ac:dyDescent="0.25">
      <c r="B135" s="558" t="s">
        <v>506</v>
      </c>
      <c r="C135" s="567" t="s">
        <v>608</v>
      </c>
      <c r="D135" s="683">
        <v>1.05369</v>
      </c>
      <c r="E135" s="454">
        <f t="shared" si="98"/>
        <v>0.57415568099999992</v>
      </c>
      <c r="F135" s="689">
        <f>IFERROR($D135*F158/100, 0)</f>
        <v>4.1936861999999998E-2</v>
      </c>
      <c r="G135" s="690">
        <f t="shared" si="118"/>
        <v>0.13887634199999999</v>
      </c>
      <c r="H135" s="688">
        <f t="shared" si="118"/>
        <v>0.39334247699999997</v>
      </c>
      <c r="I135" s="454">
        <f t="shared" si="99"/>
        <v>0.47953431900000004</v>
      </c>
      <c r="J135" s="689">
        <f t="shared" ref="J135:M135" si="123">IFERROR($D135*J158/100, 0)</f>
        <v>0.32727611400000001</v>
      </c>
      <c r="K135" s="690">
        <f t="shared" si="123"/>
        <v>0.14277499500000002</v>
      </c>
      <c r="L135" s="691">
        <f t="shared" si="123"/>
        <v>9.4832100000000006E-3</v>
      </c>
      <c r="M135" s="454">
        <f t="shared" si="123"/>
        <v>0</v>
      </c>
      <c r="N135" s="688">
        <f t="shared" si="101"/>
        <v>0</v>
      </c>
      <c r="O135" s="684">
        <f t="shared" si="122"/>
        <v>0</v>
      </c>
      <c r="P135" s="686">
        <f t="shared" si="122"/>
        <v>0</v>
      </c>
      <c r="Q135" s="688">
        <f t="shared" si="122"/>
        <v>0</v>
      </c>
    </row>
    <row r="136" spans="2:17" x14ac:dyDescent="0.25">
      <c r="B136" s="556" t="s">
        <v>161</v>
      </c>
      <c r="C136" s="570" t="s">
        <v>53</v>
      </c>
      <c r="D136" s="643">
        <f>D137+D138</f>
        <v>22.271899999999999</v>
      </c>
      <c r="E136" s="644">
        <f t="shared" si="98"/>
        <v>6.7908507019999993</v>
      </c>
      <c r="F136" s="695">
        <f>F137+F138</f>
        <v>2.2933359289999999</v>
      </c>
      <c r="G136" s="696">
        <f>G137+G138</f>
        <v>2.0649787499999999</v>
      </c>
      <c r="H136" s="697">
        <f>H137+H138</f>
        <v>2.4325360229999999</v>
      </c>
      <c r="I136" s="644">
        <f t="shared" si="99"/>
        <v>6.6315183629999996</v>
      </c>
      <c r="J136" s="695">
        <f t="shared" ref="J136:Q136" si="124">J137+J138</f>
        <v>2.0649787499999999</v>
      </c>
      <c r="K136" s="696">
        <f t="shared" si="124"/>
        <v>2.5015608629999999</v>
      </c>
      <c r="L136" s="698">
        <f t="shared" si="124"/>
        <v>2.0649787499999999</v>
      </c>
      <c r="M136" s="644">
        <f t="shared" si="124"/>
        <v>0</v>
      </c>
      <c r="N136" s="699">
        <f t="shared" si="101"/>
        <v>3.2314985460000001</v>
      </c>
      <c r="O136" s="695">
        <f t="shared" si="124"/>
        <v>3.2314985460000001</v>
      </c>
      <c r="P136" s="697">
        <f t="shared" si="124"/>
        <v>0</v>
      </c>
      <c r="Q136" s="699">
        <f t="shared" si="124"/>
        <v>5.6180323889999997</v>
      </c>
    </row>
    <row r="137" spans="2:17" x14ac:dyDescent="0.25">
      <c r="B137" s="576" t="s">
        <v>671</v>
      </c>
      <c r="C137" s="577" t="s">
        <v>55</v>
      </c>
      <c r="D137" s="1448">
        <v>16.519829999999999</v>
      </c>
      <c r="E137" s="454">
        <f t="shared" si="98"/>
        <v>6.1949362499999996</v>
      </c>
      <c r="F137" s="684">
        <f t="shared" ref="F137:H138" si="125">IFERROR($D137*F159/100, 0)</f>
        <v>2.0649787499999999</v>
      </c>
      <c r="G137" s="685">
        <f t="shared" si="125"/>
        <v>2.0649787499999999</v>
      </c>
      <c r="H137" s="686">
        <f t="shared" si="125"/>
        <v>2.0649787499999999</v>
      </c>
      <c r="I137" s="454">
        <f t="shared" si="99"/>
        <v>6.1949362499999996</v>
      </c>
      <c r="J137" s="684">
        <f t="shared" ref="J137:M138" si="126">IFERROR($D137*J159/100, 0)</f>
        <v>2.0649787499999999</v>
      </c>
      <c r="K137" s="685">
        <f t="shared" si="126"/>
        <v>2.0649787499999999</v>
      </c>
      <c r="L137" s="687">
        <f t="shared" si="126"/>
        <v>2.0649787499999999</v>
      </c>
      <c r="M137" s="454">
        <f t="shared" si="126"/>
        <v>0</v>
      </c>
      <c r="N137" s="688">
        <f t="shared" si="101"/>
        <v>2.0649787499999999</v>
      </c>
      <c r="O137" s="684">
        <f t="shared" ref="O137:Q138" si="127">IFERROR($D137*O159/100, 0)</f>
        <v>2.0649787499999999</v>
      </c>
      <c r="P137" s="686">
        <f t="shared" si="127"/>
        <v>0</v>
      </c>
      <c r="Q137" s="688">
        <f t="shared" si="127"/>
        <v>2.0649787499999999</v>
      </c>
    </row>
    <row r="138" spans="2:17" x14ac:dyDescent="0.25">
      <c r="B138" s="576" t="s">
        <v>672</v>
      </c>
      <c r="C138" s="581" t="s">
        <v>673</v>
      </c>
      <c r="D138" s="1448">
        <v>5.7520699999999998</v>
      </c>
      <c r="E138" s="454">
        <f t="shared" si="98"/>
        <v>0.59591445199999993</v>
      </c>
      <c r="F138" s="684">
        <f t="shared" si="125"/>
        <v>0.22835717899999999</v>
      </c>
      <c r="G138" s="685">
        <f t="shared" si="125"/>
        <v>0</v>
      </c>
      <c r="H138" s="686">
        <f t="shared" si="125"/>
        <v>0.36755727299999996</v>
      </c>
      <c r="I138" s="454">
        <f t="shared" si="99"/>
        <v>0.43658211299999999</v>
      </c>
      <c r="J138" s="684">
        <f t="shared" si="126"/>
        <v>0</v>
      </c>
      <c r="K138" s="685">
        <f t="shared" si="126"/>
        <v>0.43658211299999999</v>
      </c>
      <c r="L138" s="687">
        <f t="shared" si="126"/>
        <v>0</v>
      </c>
      <c r="M138" s="454">
        <f t="shared" si="126"/>
        <v>0</v>
      </c>
      <c r="N138" s="688">
        <f t="shared" si="101"/>
        <v>1.166519796</v>
      </c>
      <c r="O138" s="684">
        <f t="shared" si="127"/>
        <v>1.166519796</v>
      </c>
      <c r="P138" s="686">
        <f t="shared" si="127"/>
        <v>0</v>
      </c>
      <c r="Q138" s="688">
        <f t="shared" si="127"/>
        <v>3.5530536390000003</v>
      </c>
    </row>
    <row r="139" spans="2:17" x14ac:dyDescent="0.25">
      <c r="B139" s="582" t="s">
        <v>163</v>
      </c>
      <c r="C139" s="583" t="s">
        <v>609</v>
      </c>
      <c r="D139" s="643">
        <f>SUM(D140:D142)</f>
        <v>9.8663399999999992</v>
      </c>
      <c r="E139" s="644">
        <f t="shared" si="98"/>
        <v>3.7936077299999997</v>
      </c>
      <c r="F139" s="643">
        <f>SUM(F140:F142)</f>
        <v>0</v>
      </c>
      <c r="G139" s="692">
        <f t="shared" ref="G139:H139" si="128">SUM(G140:G142)</f>
        <v>0</v>
      </c>
      <c r="H139" s="700">
        <f t="shared" si="128"/>
        <v>3.7936077299999997</v>
      </c>
      <c r="I139" s="644">
        <f t="shared" si="99"/>
        <v>3.7936077299999997</v>
      </c>
      <c r="J139" s="701">
        <f t="shared" ref="J139:Q139" si="129">SUM(J140:J142)</f>
        <v>0</v>
      </c>
      <c r="K139" s="692">
        <f t="shared" si="129"/>
        <v>3.7936077299999997</v>
      </c>
      <c r="L139" s="702">
        <f t="shared" si="129"/>
        <v>0</v>
      </c>
      <c r="M139" s="703">
        <f t="shared" si="129"/>
        <v>0</v>
      </c>
      <c r="N139" s="699">
        <f t="shared" si="101"/>
        <v>2.2791245399999998</v>
      </c>
      <c r="O139" s="701">
        <f t="shared" ref="O139:P139" si="130">SUM(O140:O142)</f>
        <v>2.2791245399999998</v>
      </c>
      <c r="P139" s="704">
        <f t="shared" si="130"/>
        <v>0</v>
      </c>
      <c r="Q139" s="700">
        <f t="shared" si="129"/>
        <v>0</v>
      </c>
    </row>
    <row r="140" spans="2:17" x14ac:dyDescent="0.25">
      <c r="B140" s="584" t="s">
        <v>507</v>
      </c>
      <c r="C140" s="585" t="s">
        <v>1369</v>
      </c>
      <c r="D140" s="705">
        <v>9.8663399999999992</v>
      </c>
      <c r="E140" s="454">
        <f t="shared" si="98"/>
        <v>3.7936077299999997</v>
      </c>
      <c r="F140" s="684">
        <f t="shared" ref="F140:H142" si="131">IFERROR($D140*F161/100, 0)</f>
        <v>0</v>
      </c>
      <c r="G140" s="685">
        <f t="shared" si="131"/>
        <v>0</v>
      </c>
      <c r="H140" s="686">
        <f t="shared" si="131"/>
        <v>3.7936077299999997</v>
      </c>
      <c r="I140" s="454">
        <f t="shared" si="99"/>
        <v>3.7936077299999997</v>
      </c>
      <c r="J140" s="684">
        <f t="shared" ref="J140:M142" si="132">IFERROR($D140*J161/100, 0)</f>
        <v>0</v>
      </c>
      <c r="K140" s="685">
        <f t="shared" si="132"/>
        <v>3.7936077299999997</v>
      </c>
      <c r="L140" s="687">
        <f t="shared" si="132"/>
        <v>0</v>
      </c>
      <c r="M140" s="454">
        <f t="shared" si="132"/>
        <v>0</v>
      </c>
      <c r="N140" s="688">
        <f t="shared" si="101"/>
        <v>2.2791245399999998</v>
      </c>
      <c r="O140" s="684">
        <f t="shared" ref="O140:Q142" si="133">IFERROR($D140*O161/100, 0)</f>
        <v>2.2791245399999998</v>
      </c>
      <c r="P140" s="686">
        <f t="shared" si="133"/>
        <v>0</v>
      </c>
      <c r="Q140" s="688">
        <f t="shared" si="133"/>
        <v>0</v>
      </c>
    </row>
    <row r="141" spans="2:17" x14ac:dyDescent="0.25">
      <c r="B141" s="576" t="s">
        <v>508</v>
      </c>
      <c r="C141" s="585" t="s">
        <v>610</v>
      </c>
      <c r="D141" s="705"/>
      <c r="E141" s="454">
        <f t="shared" si="98"/>
        <v>0</v>
      </c>
      <c r="F141" s="684">
        <f t="shared" si="131"/>
        <v>0</v>
      </c>
      <c r="G141" s="685">
        <f t="shared" si="131"/>
        <v>0</v>
      </c>
      <c r="H141" s="686">
        <f t="shared" si="131"/>
        <v>0</v>
      </c>
      <c r="I141" s="454">
        <f t="shared" si="99"/>
        <v>0</v>
      </c>
      <c r="J141" s="684">
        <f t="shared" si="132"/>
        <v>0</v>
      </c>
      <c r="K141" s="685">
        <f t="shared" si="132"/>
        <v>0</v>
      </c>
      <c r="L141" s="687">
        <f t="shared" si="132"/>
        <v>0</v>
      </c>
      <c r="M141" s="454">
        <f t="shared" si="132"/>
        <v>0</v>
      </c>
      <c r="N141" s="688">
        <f t="shared" si="101"/>
        <v>0</v>
      </c>
      <c r="O141" s="684">
        <f t="shared" si="133"/>
        <v>0</v>
      </c>
      <c r="P141" s="686">
        <f t="shared" si="133"/>
        <v>0</v>
      </c>
      <c r="Q141" s="688">
        <f t="shared" si="133"/>
        <v>0</v>
      </c>
    </row>
    <row r="142" spans="2:17" ht="15.75" thickBot="1" x14ac:dyDescent="0.3">
      <c r="B142" s="621" t="s">
        <v>509</v>
      </c>
      <c r="C142" s="587" t="s">
        <v>610</v>
      </c>
      <c r="D142" s="683"/>
      <c r="E142" s="454">
        <f t="shared" si="98"/>
        <v>0</v>
      </c>
      <c r="F142" s="706">
        <f t="shared" si="131"/>
        <v>0</v>
      </c>
      <c r="G142" s="707">
        <f t="shared" si="131"/>
        <v>0</v>
      </c>
      <c r="H142" s="708">
        <f t="shared" si="131"/>
        <v>0</v>
      </c>
      <c r="I142" s="454">
        <f t="shared" si="99"/>
        <v>0</v>
      </c>
      <c r="J142" s="706">
        <f t="shared" si="132"/>
        <v>0</v>
      </c>
      <c r="K142" s="707">
        <f t="shared" si="132"/>
        <v>0</v>
      </c>
      <c r="L142" s="709">
        <f t="shared" si="132"/>
        <v>0</v>
      </c>
      <c r="M142" s="710">
        <f t="shared" si="132"/>
        <v>0</v>
      </c>
      <c r="N142" s="688">
        <f t="shared" si="101"/>
        <v>0</v>
      </c>
      <c r="O142" s="706">
        <f t="shared" si="133"/>
        <v>0</v>
      </c>
      <c r="P142" s="708">
        <f t="shared" si="133"/>
        <v>0</v>
      </c>
      <c r="Q142" s="711">
        <f t="shared" si="133"/>
        <v>0</v>
      </c>
    </row>
    <row r="143" spans="2:17" ht="68.25" customHeight="1" thickBot="1" x14ac:dyDescent="0.3">
      <c r="B143" s="546" t="s">
        <v>197</v>
      </c>
      <c r="C143" s="629" t="s">
        <v>674</v>
      </c>
      <c r="D143" s="128" t="s">
        <v>245</v>
      </c>
      <c r="E143" s="129" t="s">
        <v>246</v>
      </c>
      <c r="F143" s="130" t="s">
        <v>247</v>
      </c>
      <c r="G143" s="131" t="s">
        <v>248</v>
      </c>
      <c r="H143" s="132" t="s">
        <v>249</v>
      </c>
      <c r="I143" s="129" t="s">
        <v>250</v>
      </c>
      <c r="J143" s="130" t="s">
        <v>251</v>
      </c>
      <c r="K143" s="131" t="s">
        <v>252</v>
      </c>
      <c r="L143" s="630" t="s">
        <v>253</v>
      </c>
      <c r="M143" s="129" t="s">
        <v>254</v>
      </c>
      <c r="N143" s="133" t="s">
        <v>255</v>
      </c>
      <c r="O143" s="135" t="s">
        <v>256</v>
      </c>
      <c r="P143" s="499" t="s">
        <v>257</v>
      </c>
      <c r="Q143" s="137" t="s">
        <v>258</v>
      </c>
    </row>
    <row r="144" spans="2:17" x14ac:dyDescent="0.25">
      <c r="B144" s="393" t="s">
        <v>199</v>
      </c>
      <c r="C144" s="632" t="s">
        <v>675</v>
      </c>
      <c r="D144" s="633">
        <f t="shared" ref="D144:D164" si="134">E144+I144+M144+N144+Q144</f>
        <v>0</v>
      </c>
      <c r="E144" s="634">
        <f t="shared" ref="E144:E164" si="135">SUM(F144:H144)</f>
        <v>0</v>
      </c>
      <c r="F144" s="1449"/>
      <c r="G144" s="1450"/>
      <c r="H144" s="1451"/>
      <c r="I144" s="634">
        <f t="shared" ref="I144:I164" si="136">SUM(J144:L144)</f>
        <v>0</v>
      </c>
      <c r="J144" s="1449"/>
      <c r="K144" s="1450"/>
      <c r="L144" s="1451"/>
      <c r="M144" s="1455"/>
      <c r="N144" s="640">
        <f>SUM(O144:P144)</f>
        <v>0</v>
      </c>
      <c r="O144" s="1450"/>
      <c r="P144" s="1457"/>
      <c r="Q144" s="1455"/>
    </row>
    <row r="145" spans="2:17" x14ac:dyDescent="0.25">
      <c r="B145" s="423" t="s">
        <v>201</v>
      </c>
      <c r="C145" s="642" t="s">
        <v>676</v>
      </c>
      <c r="D145" s="643">
        <f t="shared" si="134"/>
        <v>0</v>
      </c>
      <c r="E145" s="644">
        <f t="shared" si="135"/>
        <v>0</v>
      </c>
      <c r="F145" s="645"/>
      <c r="G145" s="646"/>
      <c r="H145" s="648"/>
      <c r="I145" s="644">
        <f t="shared" si="136"/>
        <v>0</v>
      </c>
      <c r="J145" s="645"/>
      <c r="K145" s="646"/>
      <c r="L145" s="648"/>
      <c r="M145" s="649"/>
      <c r="N145" s="640">
        <f t="shared" ref="N145:N163" si="137">SUM(O145:P145)</f>
        <v>0</v>
      </c>
      <c r="O145" s="646"/>
      <c r="P145" s="647"/>
      <c r="Q145" s="649"/>
    </row>
    <row r="146" spans="2:17" x14ac:dyDescent="0.25">
      <c r="B146" s="423" t="s">
        <v>209</v>
      </c>
      <c r="C146" s="642" t="s">
        <v>677</v>
      </c>
      <c r="D146" s="643">
        <f t="shared" si="134"/>
        <v>0</v>
      </c>
      <c r="E146" s="644">
        <f t="shared" si="135"/>
        <v>0</v>
      </c>
      <c r="F146" s="645"/>
      <c r="G146" s="646"/>
      <c r="H146" s="648"/>
      <c r="I146" s="644">
        <f t="shared" si="136"/>
        <v>0</v>
      </c>
      <c r="J146" s="645"/>
      <c r="K146" s="646"/>
      <c r="L146" s="648"/>
      <c r="M146" s="649"/>
      <c r="N146" s="640">
        <f t="shared" si="137"/>
        <v>0</v>
      </c>
      <c r="O146" s="646"/>
      <c r="P146" s="647"/>
      <c r="Q146" s="649"/>
    </row>
    <row r="147" spans="2:17" x14ac:dyDescent="0.25">
      <c r="B147" s="427" t="s">
        <v>678</v>
      </c>
      <c r="C147" s="642" t="s">
        <v>679</v>
      </c>
      <c r="D147" s="643">
        <f t="shared" si="134"/>
        <v>100</v>
      </c>
      <c r="E147" s="644">
        <f t="shared" si="135"/>
        <v>33.22</v>
      </c>
      <c r="F147" s="645">
        <v>1.86</v>
      </c>
      <c r="G147" s="646">
        <v>30.82</v>
      </c>
      <c r="H147" s="648">
        <v>0.54</v>
      </c>
      <c r="I147" s="644">
        <f t="shared" si="136"/>
        <v>66.78</v>
      </c>
      <c r="J147" s="645">
        <v>2.42</v>
      </c>
      <c r="K147" s="646">
        <v>64.36</v>
      </c>
      <c r="L147" s="648"/>
      <c r="M147" s="649"/>
      <c r="N147" s="640">
        <f t="shared" si="137"/>
        <v>0</v>
      </c>
      <c r="O147" s="646"/>
      <c r="P147" s="647"/>
      <c r="Q147" s="649"/>
    </row>
    <row r="148" spans="2:17" x14ac:dyDescent="0.25">
      <c r="B148" s="423" t="s">
        <v>680</v>
      </c>
      <c r="C148" s="642" t="s">
        <v>681</v>
      </c>
      <c r="D148" s="643">
        <f t="shared" si="134"/>
        <v>0</v>
      </c>
      <c r="E148" s="644">
        <f t="shared" si="135"/>
        <v>0</v>
      </c>
      <c r="F148" s="645"/>
      <c r="G148" s="646"/>
      <c r="H148" s="648"/>
      <c r="I148" s="644">
        <f t="shared" si="136"/>
        <v>0</v>
      </c>
      <c r="J148" s="645"/>
      <c r="K148" s="646"/>
      <c r="L148" s="648"/>
      <c r="M148" s="649"/>
      <c r="N148" s="640">
        <f t="shared" si="137"/>
        <v>0</v>
      </c>
      <c r="O148" s="646"/>
      <c r="P148" s="647"/>
      <c r="Q148" s="649"/>
    </row>
    <row r="149" spans="2:17" x14ac:dyDescent="0.25">
      <c r="B149" s="423" t="s">
        <v>682</v>
      </c>
      <c r="C149" s="642" t="s">
        <v>683</v>
      </c>
      <c r="D149" s="643">
        <f t="shared" si="134"/>
        <v>0</v>
      </c>
      <c r="E149" s="644">
        <f t="shared" si="135"/>
        <v>0</v>
      </c>
      <c r="F149" s="645"/>
      <c r="G149" s="646"/>
      <c r="H149" s="648"/>
      <c r="I149" s="644">
        <f t="shared" si="136"/>
        <v>0</v>
      </c>
      <c r="J149" s="645"/>
      <c r="K149" s="646"/>
      <c r="L149" s="648"/>
      <c r="M149" s="649"/>
      <c r="N149" s="640">
        <f t="shared" si="137"/>
        <v>0</v>
      </c>
      <c r="O149" s="646"/>
      <c r="P149" s="647"/>
      <c r="Q149" s="649"/>
    </row>
    <row r="150" spans="2:17" x14ac:dyDescent="0.25">
      <c r="B150" s="423" t="s">
        <v>684</v>
      </c>
      <c r="C150" s="642" t="s">
        <v>685</v>
      </c>
      <c r="D150" s="643">
        <f t="shared" si="134"/>
        <v>0</v>
      </c>
      <c r="E150" s="644">
        <f t="shared" si="135"/>
        <v>0</v>
      </c>
      <c r="F150" s="645"/>
      <c r="G150" s="646"/>
      <c r="H150" s="648"/>
      <c r="I150" s="644">
        <f t="shared" si="136"/>
        <v>0</v>
      </c>
      <c r="J150" s="645"/>
      <c r="K150" s="646"/>
      <c r="L150" s="648"/>
      <c r="M150" s="649"/>
      <c r="N150" s="640">
        <f t="shared" si="137"/>
        <v>0</v>
      </c>
      <c r="O150" s="646"/>
      <c r="P150" s="647"/>
      <c r="Q150" s="649"/>
    </row>
    <row r="151" spans="2:17" x14ac:dyDescent="0.25">
      <c r="B151" s="423" t="s">
        <v>686</v>
      </c>
      <c r="C151" s="642" t="s">
        <v>687</v>
      </c>
      <c r="D151" s="643">
        <f t="shared" ref="D151:D152" si="138">E151+I151+M151+N151+Q151</f>
        <v>0</v>
      </c>
      <c r="E151" s="644">
        <f t="shared" ref="E151:E152" si="139">SUM(F151:H151)</f>
        <v>0</v>
      </c>
      <c r="F151" s="645"/>
      <c r="G151" s="646"/>
      <c r="H151" s="648"/>
      <c r="I151" s="644">
        <f t="shared" si="136"/>
        <v>0</v>
      </c>
      <c r="J151" s="645"/>
      <c r="K151" s="646"/>
      <c r="L151" s="648"/>
      <c r="M151" s="649"/>
      <c r="N151" s="640">
        <f t="shared" si="137"/>
        <v>0</v>
      </c>
      <c r="O151" s="646"/>
      <c r="P151" s="647"/>
      <c r="Q151" s="649"/>
    </row>
    <row r="152" spans="2:17" x14ac:dyDescent="0.25">
      <c r="B152" s="423" t="s">
        <v>688</v>
      </c>
      <c r="C152" s="642" t="s">
        <v>689</v>
      </c>
      <c r="D152" s="643">
        <f t="shared" si="138"/>
        <v>0</v>
      </c>
      <c r="E152" s="644">
        <f t="shared" si="139"/>
        <v>0</v>
      </c>
      <c r="F152" s="645"/>
      <c r="G152" s="646"/>
      <c r="H152" s="648"/>
      <c r="I152" s="644">
        <f t="shared" si="136"/>
        <v>0</v>
      </c>
      <c r="J152" s="645"/>
      <c r="K152" s="646"/>
      <c r="L152" s="648"/>
      <c r="M152" s="649"/>
      <c r="N152" s="640">
        <f t="shared" si="137"/>
        <v>0</v>
      </c>
      <c r="O152" s="646"/>
      <c r="P152" s="647"/>
      <c r="Q152" s="649"/>
    </row>
    <row r="153" spans="2:17" x14ac:dyDescent="0.25">
      <c r="B153" s="427" t="s">
        <v>690</v>
      </c>
      <c r="C153" s="642" t="s">
        <v>691</v>
      </c>
      <c r="D153" s="643">
        <f t="shared" si="134"/>
        <v>100</v>
      </c>
      <c r="E153" s="644">
        <f t="shared" si="135"/>
        <v>62.48</v>
      </c>
      <c r="F153" s="645">
        <v>8.6999999999999993</v>
      </c>
      <c r="G153" s="646">
        <v>50.91</v>
      </c>
      <c r="H153" s="648">
        <v>2.87</v>
      </c>
      <c r="I153" s="644">
        <f t="shared" si="136"/>
        <v>37.33</v>
      </c>
      <c r="J153" s="645">
        <v>16.14</v>
      </c>
      <c r="K153" s="646">
        <v>21.13</v>
      </c>
      <c r="L153" s="648">
        <v>0.06</v>
      </c>
      <c r="M153" s="649"/>
      <c r="N153" s="640">
        <f t="shared" si="137"/>
        <v>0.19</v>
      </c>
      <c r="O153" s="646">
        <v>0.19</v>
      </c>
      <c r="P153" s="647"/>
      <c r="Q153" s="649"/>
    </row>
    <row r="154" spans="2:17" x14ac:dyDescent="0.25">
      <c r="B154" s="427" t="s">
        <v>692</v>
      </c>
      <c r="C154" s="642" t="s">
        <v>693</v>
      </c>
      <c r="D154" s="643">
        <f t="shared" si="134"/>
        <v>0</v>
      </c>
      <c r="E154" s="644">
        <f t="shared" si="135"/>
        <v>0</v>
      </c>
      <c r="F154" s="645"/>
      <c r="G154" s="646"/>
      <c r="H154" s="648"/>
      <c r="I154" s="644">
        <f t="shared" si="136"/>
        <v>0</v>
      </c>
      <c r="J154" s="645"/>
      <c r="K154" s="646"/>
      <c r="L154" s="648"/>
      <c r="M154" s="649"/>
      <c r="N154" s="640">
        <f t="shared" si="137"/>
        <v>0</v>
      </c>
      <c r="O154" s="646"/>
      <c r="P154" s="647"/>
      <c r="Q154" s="649"/>
    </row>
    <row r="155" spans="2:17" x14ac:dyDescent="0.25">
      <c r="B155" s="427" t="s">
        <v>694</v>
      </c>
      <c r="C155" s="642" t="s">
        <v>695</v>
      </c>
      <c r="D155" s="643">
        <f t="shared" si="134"/>
        <v>0</v>
      </c>
      <c r="E155" s="644">
        <f t="shared" si="135"/>
        <v>0</v>
      </c>
      <c r="F155" s="645"/>
      <c r="G155" s="646"/>
      <c r="H155" s="648"/>
      <c r="I155" s="644">
        <f t="shared" si="136"/>
        <v>0</v>
      </c>
      <c r="J155" s="645"/>
      <c r="K155" s="646"/>
      <c r="L155" s="648"/>
      <c r="M155" s="649"/>
      <c r="N155" s="640">
        <f t="shared" si="137"/>
        <v>0</v>
      </c>
      <c r="O155" s="646"/>
      <c r="P155" s="647"/>
      <c r="Q155" s="649"/>
    </row>
    <row r="156" spans="2:17" x14ac:dyDescent="0.25">
      <c r="B156" s="427" t="s">
        <v>696</v>
      </c>
      <c r="C156" s="642" t="s">
        <v>697</v>
      </c>
      <c r="D156" s="643">
        <f t="shared" ref="D156:D158" si="140">E156+I156+M156+N156+Q156</f>
        <v>0</v>
      </c>
      <c r="E156" s="644">
        <f t="shared" ref="E156:E158" si="141">SUM(F156:H156)</f>
        <v>0</v>
      </c>
      <c r="F156" s="645"/>
      <c r="G156" s="646"/>
      <c r="H156" s="648"/>
      <c r="I156" s="644">
        <f t="shared" si="136"/>
        <v>0</v>
      </c>
      <c r="J156" s="645"/>
      <c r="K156" s="646"/>
      <c r="L156" s="648"/>
      <c r="M156" s="649"/>
      <c r="N156" s="640">
        <f t="shared" si="137"/>
        <v>0</v>
      </c>
      <c r="O156" s="646"/>
      <c r="P156" s="647"/>
      <c r="Q156" s="649"/>
    </row>
    <row r="157" spans="2:17" x14ac:dyDescent="0.25">
      <c r="B157" s="427" t="s">
        <v>698</v>
      </c>
      <c r="C157" s="642" t="s">
        <v>699</v>
      </c>
      <c r="D157" s="643">
        <f t="shared" si="140"/>
        <v>0</v>
      </c>
      <c r="E157" s="644">
        <f t="shared" si="141"/>
        <v>0</v>
      </c>
      <c r="F157" s="645"/>
      <c r="G157" s="646"/>
      <c r="H157" s="648"/>
      <c r="I157" s="644">
        <f t="shared" si="136"/>
        <v>0</v>
      </c>
      <c r="J157" s="645"/>
      <c r="K157" s="646"/>
      <c r="L157" s="648"/>
      <c r="M157" s="649"/>
      <c r="N157" s="640">
        <f t="shared" si="137"/>
        <v>0</v>
      </c>
      <c r="O157" s="646"/>
      <c r="P157" s="647"/>
      <c r="Q157" s="649"/>
    </row>
    <row r="158" spans="2:17" x14ac:dyDescent="0.25">
      <c r="B158" s="427" t="s">
        <v>700</v>
      </c>
      <c r="C158" s="642" t="s">
        <v>701</v>
      </c>
      <c r="D158" s="643">
        <f t="shared" si="140"/>
        <v>100</v>
      </c>
      <c r="E158" s="644">
        <f t="shared" si="141"/>
        <v>54.489999999999995</v>
      </c>
      <c r="F158" s="645">
        <v>3.98</v>
      </c>
      <c r="G158" s="646">
        <v>13.18</v>
      </c>
      <c r="H158" s="648">
        <v>37.33</v>
      </c>
      <c r="I158" s="644">
        <f t="shared" si="136"/>
        <v>45.51</v>
      </c>
      <c r="J158" s="645">
        <v>31.06</v>
      </c>
      <c r="K158" s="646">
        <v>13.55</v>
      </c>
      <c r="L158" s="648">
        <v>0.9</v>
      </c>
      <c r="M158" s="649"/>
      <c r="N158" s="640">
        <f t="shared" si="137"/>
        <v>0</v>
      </c>
      <c r="O158" s="646"/>
      <c r="P158" s="647"/>
      <c r="Q158" s="649"/>
    </row>
    <row r="159" spans="2:17" x14ac:dyDescent="0.25">
      <c r="B159" s="427" t="s">
        <v>702</v>
      </c>
      <c r="C159" s="642" t="s">
        <v>703</v>
      </c>
      <c r="D159" s="643">
        <f t="shared" si="134"/>
        <v>100</v>
      </c>
      <c r="E159" s="644">
        <f t="shared" si="135"/>
        <v>37.5</v>
      </c>
      <c r="F159" s="645">
        <v>12.5</v>
      </c>
      <c r="G159" s="646">
        <v>12.5</v>
      </c>
      <c r="H159" s="648">
        <v>12.5</v>
      </c>
      <c r="I159" s="644">
        <f t="shared" si="136"/>
        <v>37.5</v>
      </c>
      <c r="J159" s="645">
        <v>12.5</v>
      </c>
      <c r="K159" s="646">
        <v>12.5</v>
      </c>
      <c r="L159" s="648">
        <v>12.5</v>
      </c>
      <c r="M159" s="649"/>
      <c r="N159" s="640">
        <f t="shared" si="137"/>
        <v>12.5</v>
      </c>
      <c r="O159" s="646">
        <v>12.5</v>
      </c>
      <c r="P159" s="647"/>
      <c r="Q159" s="649">
        <v>12.5</v>
      </c>
    </row>
    <row r="160" spans="2:17" x14ac:dyDescent="0.25">
      <c r="B160" s="423" t="s">
        <v>704</v>
      </c>
      <c r="C160" s="642" t="s">
        <v>705</v>
      </c>
      <c r="D160" s="643">
        <f t="shared" si="134"/>
        <v>100</v>
      </c>
      <c r="E160" s="644">
        <f t="shared" si="135"/>
        <v>10.36</v>
      </c>
      <c r="F160" s="645">
        <v>3.97</v>
      </c>
      <c r="G160" s="646"/>
      <c r="H160" s="648">
        <v>6.39</v>
      </c>
      <c r="I160" s="644">
        <f t="shared" si="136"/>
        <v>7.59</v>
      </c>
      <c r="J160" s="645"/>
      <c r="K160" s="646">
        <v>7.59</v>
      </c>
      <c r="L160" s="648"/>
      <c r="M160" s="649"/>
      <c r="N160" s="640">
        <f t="shared" si="137"/>
        <v>20.28</v>
      </c>
      <c r="O160" s="646">
        <v>20.28</v>
      </c>
      <c r="P160" s="647"/>
      <c r="Q160" s="649">
        <v>61.77</v>
      </c>
    </row>
    <row r="161" spans="2:17" x14ac:dyDescent="0.25">
      <c r="B161" s="427" t="s">
        <v>706</v>
      </c>
      <c r="C161" s="642" t="s">
        <v>707</v>
      </c>
      <c r="D161" s="643">
        <f t="shared" si="134"/>
        <v>100</v>
      </c>
      <c r="E161" s="644">
        <f t="shared" si="135"/>
        <v>38.450000000000003</v>
      </c>
      <c r="F161" s="645"/>
      <c r="G161" s="646"/>
      <c r="H161" s="648">
        <v>38.450000000000003</v>
      </c>
      <c r="I161" s="644">
        <f t="shared" si="136"/>
        <v>38.450000000000003</v>
      </c>
      <c r="J161" s="645"/>
      <c r="K161" s="646">
        <v>38.450000000000003</v>
      </c>
      <c r="L161" s="648"/>
      <c r="M161" s="649"/>
      <c r="N161" s="640">
        <f t="shared" si="137"/>
        <v>23.1</v>
      </c>
      <c r="O161" s="646">
        <v>23.1</v>
      </c>
      <c r="P161" s="647"/>
      <c r="Q161" s="649"/>
    </row>
    <row r="162" spans="2:17" x14ac:dyDescent="0.25">
      <c r="B162" s="427" t="s">
        <v>708</v>
      </c>
      <c r="C162" s="651" t="s">
        <v>709</v>
      </c>
      <c r="D162" s="652">
        <f t="shared" si="134"/>
        <v>0</v>
      </c>
      <c r="E162" s="653">
        <f t="shared" si="135"/>
        <v>0</v>
      </c>
      <c r="F162" s="654"/>
      <c r="G162" s="655"/>
      <c r="H162" s="657"/>
      <c r="I162" s="653">
        <f t="shared" si="136"/>
        <v>0</v>
      </c>
      <c r="J162" s="654"/>
      <c r="K162" s="655"/>
      <c r="L162" s="657"/>
      <c r="M162" s="658"/>
      <c r="N162" s="640">
        <f t="shared" si="137"/>
        <v>0</v>
      </c>
      <c r="O162" s="655"/>
      <c r="P162" s="656"/>
      <c r="Q162" s="658"/>
    </row>
    <row r="163" spans="2:17" ht="15.75" thickBot="1" x14ac:dyDescent="0.3">
      <c r="B163" s="712" t="s">
        <v>710</v>
      </c>
      <c r="C163" s="713" t="s">
        <v>711</v>
      </c>
      <c r="D163" s="714">
        <f t="shared" si="134"/>
        <v>0</v>
      </c>
      <c r="E163" s="715">
        <f t="shared" si="135"/>
        <v>0</v>
      </c>
      <c r="F163" s="1452"/>
      <c r="G163" s="1453"/>
      <c r="H163" s="1454"/>
      <c r="I163" s="715">
        <f t="shared" si="136"/>
        <v>0</v>
      </c>
      <c r="J163" s="1452"/>
      <c r="K163" s="1453"/>
      <c r="L163" s="1454"/>
      <c r="M163" s="1456"/>
      <c r="N163" s="640">
        <f t="shared" si="137"/>
        <v>0</v>
      </c>
      <c r="O163" s="1453"/>
      <c r="P163" s="1458"/>
      <c r="Q163" s="1456"/>
    </row>
    <row r="164" spans="2:17" ht="26.25" thickBot="1" x14ac:dyDescent="0.3">
      <c r="B164" s="716" t="s">
        <v>211</v>
      </c>
      <c r="C164" s="717" t="s">
        <v>712</v>
      </c>
      <c r="D164" s="718">
        <f t="shared" si="134"/>
        <v>100.00000000000001</v>
      </c>
      <c r="E164" s="719">
        <f t="shared" si="135"/>
        <v>33.596767004459103</v>
      </c>
      <c r="F164" s="720">
        <f>IFERROR(F116/$D$116*100, 0)</f>
        <v>2.8311046551098635</v>
      </c>
      <c r="G164" s="721">
        <f>IFERROR(G116/$D$116*100, 0)</f>
        <v>26.830114178661162</v>
      </c>
      <c r="H164" s="722">
        <f>IFERROR(H116/$D$116*100, 0)</f>
        <v>3.9355481706880768</v>
      </c>
      <c r="I164" s="719">
        <f t="shared" si="136"/>
        <v>60.576097270736746</v>
      </c>
      <c r="J164" s="720">
        <f t="shared" ref="J164:Q164" si="142">IFERROR(J116/$D$116*100, 0)</f>
        <v>3.3959504500842805</v>
      </c>
      <c r="K164" s="721">
        <f t="shared" si="142"/>
        <v>56.0936681509043</v>
      </c>
      <c r="L164" s="722">
        <f t="shared" si="142"/>
        <v>1.086478669748169</v>
      </c>
      <c r="M164" s="719">
        <f t="shared" si="142"/>
        <v>0</v>
      </c>
      <c r="N164" s="723">
        <f>SUM(O164:P164)</f>
        <v>2.8864554218624447</v>
      </c>
      <c r="O164" s="721">
        <f t="shared" si="142"/>
        <v>2.8864554218624447</v>
      </c>
      <c r="P164" s="724">
        <f t="shared" si="142"/>
        <v>0</v>
      </c>
      <c r="Q164" s="719">
        <f t="shared" si="142"/>
        <v>2.9406803029417152</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0"/>
  <sheetViews>
    <sheetView workbookViewId="0">
      <selection activeCell="E56" sqref="E56"/>
    </sheetView>
  </sheetViews>
  <sheetFormatPr defaultColWidth="9.140625" defaultRowHeight="15" x14ac:dyDescent="0.25"/>
  <cols>
    <col min="1" max="1" width="9.140625" style="514"/>
    <col min="2" max="2" width="10.42578125" style="514" customWidth="1"/>
    <col min="3" max="3" width="91.5703125" style="514" customWidth="1"/>
    <col min="4" max="4" width="20.28515625" style="514" customWidth="1"/>
    <col min="5" max="5" width="19.85546875" style="514" customWidth="1"/>
    <col min="6" max="6" width="43.140625" style="514" customWidth="1"/>
    <col min="7" max="7" width="28.85546875" style="514" customWidth="1"/>
    <col min="8" max="8" width="38.7109375" style="514" bestFit="1" customWidth="1"/>
    <col min="9" max="16384" width="9.140625" style="514"/>
  </cols>
  <sheetData>
    <row r="1" spans="1:8" x14ac:dyDescent="0.25">
      <c r="A1" s="516" t="s">
        <v>0</v>
      </c>
      <c r="B1" s="517"/>
      <c r="C1" s="517"/>
      <c r="D1" s="517"/>
      <c r="E1" s="517"/>
      <c r="F1" s="517"/>
    </row>
    <row r="2" spans="1:8" x14ac:dyDescent="0.25">
      <c r="A2" s="516" t="s">
        <v>1</v>
      </c>
      <c r="B2" s="517"/>
      <c r="C2" s="517"/>
      <c r="D2" s="517"/>
      <c r="E2" s="517"/>
      <c r="F2" s="517"/>
    </row>
    <row r="3" spans="1:8" x14ac:dyDescent="0.25">
      <c r="A3" s="517"/>
      <c r="B3" s="517"/>
      <c r="C3" s="517"/>
      <c r="D3" s="517"/>
      <c r="E3" s="517"/>
      <c r="F3" s="517"/>
    </row>
    <row r="4" spans="1:8" x14ac:dyDescent="0.25">
      <c r="A4" s="517"/>
      <c r="B4" s="517"/>
      <c r="C4" s="517"/>
      <c r="D4" s="517"/>
      <c r="E4" s="517"/>
      <c r="F4" s="517"/>
    </row>
    <row r="5" spans="1:8" x14ac:dyDescent="0.25">
      <c r="A5" s="519" t="s">
        <v>713</v>
      </c>
      <c r="B5" s="517"/>
      <c r="C5" s="517"/>
      <c r="D5" s="517"/>
      <c r="E5" s="517"/>
      <c r="F5" s="517"/>
    </row>
    <row r="6" spans="1:8" x14ac:dyDescent="0.25">
      <c r="A6" s="517"/>
      <c r="B6" s="517"/>
      <c r="C6" s="517"/>
      <c r="D6" s="517"/>
      <c r="E6" s="517"/>
      <c r="F6" s="517"/>
    </row>
    <row r="8" spans="1:8" x14ac:dyDescent="0.25">
      <c r="B8" s="1461" t="s">
        <v>714</v>
      </c>
      <c r="C8" s="1461"/>
      <c r="D8" s="1461"/>
      <c r="E8" s="1461"/>
      <c r="F8" s="1461"/>
    </row>
    <row r="9" spans="1:8" ht="33" customHeight="1" x14ac:dyDescent="0.25">
      <c r="B9" s="725" t="s">
        <v>4</v>
      </c>
      <c r="C9" s="726" t="s">
        <v>715</v>
      </c>
      <c r="D9" s="727" t="s">
        <v>716</v>
      </c>
      <c r="E9" s="728" t="s">
        <v>65</v>
      </c>
      <c r="F9" s="729" t="s">
        <v>717</v>
      </c>
      <c r="G9" s="730"/>
    </row>
    <row r="10" spans="1:8" ht="25.5" x14ac:dyDescent="0.25">
      <c r="B10" s="731" t="s">
        <v>718</v>
      </c>
      <c r="C10" s="732" t="s">
        <v>719</v>
      </c>
      <c r="D10" s="733" t="s">
        <v>720</v>
      </c>
      <c r="E10" s="734">
        <f>E11+E20</f>
        <v>780.93999999999994</v>
      </c>
      <c r="F10" s="735"/>
      <c r="G10" s="730"/>
      <c r="H10" s="736"/>
    </row>
    <row r="11" spans="1:8" x14ac:dyDescent="0.25">
      <c r="B11" s="737" t="s">
        <v>72</v>
      </c>
      <c r="C11" s="738" t="s">
        <v>721</v>
      </c>
      <c r="D11" s="739" t="s">
        <v>720</v>
      </c>
      <c r="E11" s="740">
        <f>SUM(E12:E19)</f>
        <v>4.95</v>
      </c>
      <c r="F11" s="741"/>
      <c r="G11" s="730"/>
    </row>
    <row r="12" spans="1:8" x14ac:dyDescent="0.25">
      <c r="B12" s="742" t="s">
        <v>722</v>
      </c>
      <c r="C12" s="743" t="s">
        <v>723</v>
      </c>
      <c r="D12" s="744" t="s">
        <v>720</v>
      </c>
      <c r="E12" s="745"/>
      <c r="F12" s="741"/>
      <c r="G12" s="730"/>
    </row>
    <row r="13" spans="1:8" x14ac:dyDescent="0.25">
      <c r="B13" s="742" t="s">
        <v>724</v>
      </c>
      <c r="C13" s="743" t="s">
        <v>725</v>
      </c>
      <c r="D13" s="744" t="s">
        <v>720</v>
      </c>
      <c r="E13" s="745"/>
      <c r="F13" s="741"/>
      <c r="G13" s="730"/>
    </row>
    <row r="14" spans="1:8" x14ac:dyDescent="0.25">
      <c r="B14" s="742" t="s">
        <v>726</v>
      </c>
      <c r="C14" s="743" t="s">
        <v>727</v>
      </c>
      <c r="D14" s="744" t="s">
        <v>720</v>
      </c>
      <c r="E14" s="745"/>
      <c r="F14" s="741"/>
      <c r="G14" s="730"/>
    </row>
    <row r="15" spans="1:8" x14ac:dyDescent="0.25">
      <c r="B15" s="742" t="s">
        <v>728</v>
      </c>
      <c r="C15" s="743" t="s">
        <v>729</v>
      </c>
      <c r="D15" s="744" t="s">
        <v>720</v>
      </c>
      <c r="E15" s="745"/>
      <c r="F15" s="741"/>
      <c r="G15" s="730"/>
    </row>
    <row r="16" spans="1:8" x14ac:dyDescent="0.25">
      <c r="B16" s="742" t="s">
        <v>730</v>
      </c>
      <c r="C16" s="743" t="s">
        <v>731</v>
      </c>
      <c r="D16" s="744" t="s">
        <v>720</v>
      </c>
      <c r="E16" s="745">
        <v>4.95</v>
      </c>
      <c r="F16" s="741"/>
      <c r="G16" s="730"/>
    </row>
    <row r="17" spans="2:8" x14ac:dyDescent="0.25">
      <c r="B17" s="742" t="s">
        <v>732</v>
      </c>
      <c r="C17" s="743" t="s">
        <v>733</v>
      </c>
      <c r="D17" s="744" t="s">
        <v>720</v>
      </c>
      <c r="E17" s="745"/>
      <c r="F17" s="741"/>
      <c r="G17" s="730"/>
    </row>
    <row r="18" spans="2:8" x14ac:dyDescent="0.25">
      <c r="B18" s="742" t="s">
        <v>734</v>
      </c>
      <c r="C18" s="746" t="s">
        <v>735</v>
      </c>
      <c r="D18" s="742" t="s">
        <v>720</v>
      </c>
      <c r="E18" s="745"/>
      <c r="F18" s="747"/>
      <c r="G18" s="730"/>
    </row>
    <row r="19" spans="2:8" x14ac:dyDescent="0.25">
      <c r="B19" s="742" t="s">
        <v>736</v>
      </c>
      <c r="C19" s="748" t="s">
        <v>737</v>
      </c>
      <c r="D19" s="742" t="s">
        <v>720</v>
      </c>
      <c r="E19" s="749"/>
      <c r="F19" s="750"/>
      <c r="G19" s="730"/>
    </row>
    <row r="20" spans="2:8" ht="27" x14ac:dyDescent="0.25">
      <c r="B20" s="737" t="s">
        <v>74</v>
      </c>
      <c r="C20" s="751" t="s">
        <v>738</v>
      </c>
      <c r="D20" s="752" t="s">
        <v>720</v>
      </c>
      <c r="E20" s="735">
        <f>SUM(E21:E28)</f>
        <v>775.9899999999999</v>
      </c>
      <c r="F20" s="1467" t="s">
        <v>739</v>
      </c>
      <c r="G20" s="730"/>
    </row>
    <row r="21" spans="2:8" x14ac:dyDescent="0.25">
      <c r="B21" s="742" t="s">
        <v>740</v>
      </c>
      <c r="C21" s="743" t="s">
        <v>723</v>
      </c>
      <c r="D21" s="742" t="s">
        <v>720</v>
      </c>
      <c r="E21" s="753">
        <v>69.52</v>
      </c>
      <c r="F21" s="1468"/>
      <c r="G21" s="730"/>
    </row>
    <row r="22" spans="2:8" x14ac:dyDescent="0.25">
      <c r="B22" s="742" t="s">
        <v>741</v>
      </c>
      <c r="C22" s="743" t="s">
        <v>725</v>
      </c>
      <c r="D22" s="742" t="s">
        <v>720</v>
      </c>
      <c r="E22" s="753">
        <v>86.81</v>
      </c>
      <c r="F22" s="1468"/>
      <c r="G22" s="730"/>
    </row>
    <row r="23" spans="2:8" x14ac:dyDescent="0.25">
      <c r="B23" s="742" t="s">
        <v>742</v>
      </c>
      <c r="C23" s="743" t="s">
        <v>727</v>
      </c>
      <c r="D23" s="742" t="s">
        <v>720</v>
      </c>
      <c r="E23" s="753">
        <v>69.53</v>
      </c>
      <c r="F23" s="1468"/>
      <c r="G23" s="730"/>
    </row>
    <row r="24" spans="2:8" x14ac:dyDescent="0.25">
      <c r="B24" s="742" t="s">
        <v>743</v>
      </c>
      <c r="C24" s="743" t="s">
        <v>729</v>
      </c>
      <c r="D24" s="742" t="s">
        <v>720</v>
      </c>
      <c r="E24" s="753">
        <v>121.89</v>
      </c>
      <c r="F24" s="1468"/>
      <c r="G24" s="730"/>
    </row>
    <row r="25" spans="2:8" x14ac:dyDescent="0.25">
      <c r="B25" s="742" t="s">
        <v>744</v>
      </c>
      <c r="C25" s="743" t="s">
        <v>731</v>
      </c>
      <c r="D25" s="742" t="s">
        <v>720</v>
      </c>
      <c r="E25" s="753">
        <v>416.09</v>
      </c>
      <c r="F25" s="1468"/>
      <c r="G25" s="730"/>
    </row>
    <row r="26" spans="2:8" x14ac:dyDescent="0.25">
      <c r="B26" s="742" t="s">
        <v>745</v>
      </c>
      <c r="C26" s="743" t="s">
        <v>733</v>
      </c>
      <c r="D26" s="742" t="s">
        <v>720</v>
      </c>
      <c r="E26" s="753">
        <v>12.15</v>
      </c>
      <c r="F26" s="1468"/>
      <c r="G26" s="730"/>
    </row>
    <row r="27" spans="2:8" x14ac:dyDescent="0.25">
      <c r="B27" s="742" t="s">
        <v>746</v>
      </c>
      <c r="C27" s="754" t="s">
        <v>735</v>
      </c>
      <c r="D27" s="742" t="s">
        <v>720</v>
      </c>
      <c r="E27" s="755"/>
      <c r="F27" s="1468"/>
      <c r="G27" s="730"/>
      <c r="H27" s="736"/>
    </row>
    <row r="28" spans="2:8" x14ac:dyDescent="0.25">
      <c r="B28" s="742" t="s">
        <v>747</v>
      </c>
      <c r="C28" s="756" t="s">
        <v>737</v>
      </c>
      <c r="D28" s="757" t="s">
        <v>720</v>
      </c>
      <c r="E28" s="758"/>
      <c r="F28" s="1469"/>
      <c r="G28" s="730"/>
      <c r="H28" s="736"/>
    </row>
    <row r="29" spans="2:8" x14ac:dyDescent="0.25">
      <c r="B29" s="759" t="s">
        <v>109</v>
      </c>
      <c r="C29" s="726" t="s">
        <v>748</v>
      </c>
      <c r="D29" s="759" t="s">
        <v>720</v>
      </c>
      <c r="E29" s="760">
        <f>E10+$E$31</f>
        <v>785.81999999999994</v>
      </c>
      <c r="F29" s="761"/>
      <c r="G29" s="730"/>
    </row>
    <row r="30" spans="2:8" x14ac:dyDescent="0.25">
      <c r="B30" s="759" t="s">
        <v>113</v>
      </c>
      <c r="C30" s="732" t="s">
        <v>749</v>
      </c>
      <c r="D30" s="759" t="s">
        <v>720</v>
      </c>
      <c r="E30" s="762"/>
      <c r="F30" s="763" t="s">
        <v>750</v>
      </c>
    </row>
    <row r="31" spans="2:8" x14ac:dyDescent="0.25">
      <c r="B31" s="725" t="s">
        <v>115</v>
      </c>
      <c r="C31" s="764" t="s">
        <v>751</v>
      </c>
      <c r="D31" s="725" t="s">
        <v>720</v>
      </c>
      <c r="E31" s="765">
        <v>4.88</v>
      </c>
      <c r="F31" s="763" t="s">
        <v>752</v>
      </c>
    </row>
    <row r="32" spans="2:8" x14ac:dyDescent="0.25">
      <c r="B32" s="766" t="s">
        <v>129</v>
      </c>
      <c r="C32" s="767" t="s">
        <v>753</v>
      </c>
      <c r="D32" s="766" t="s">
        <v>720</v>
      </c>
      <c r="E32" s="768"/>
      <c r="F32" s="769"/>
    </row>
    <row r="33" spans="2:6" x14ac:dyDescent="0.25">
      <c r="B33" s="766" t="s">
        <v>143</v>
      </c>
      <c r="C33" s="767" t="s">
        <v>754</v>
      </c>
      <c r="D33" s="766" t="s">
        <v>720</v>
      </c>
      <c r="E33" s="768">
        <v>93.01</v>
      </c>
      <c r="F33" s="770"/>
    </row>
    <row r="34" spans="2:6" x14ac:dyDescent="0.25">
      <c r="B34" s="766" t="s">
        <v>493</v>
      </c>
      <c r="C34" s="767" t="s">
        <v>755</v>
      </c>
      <c r="D34" s="766" t="s">
        <v>720</v>
      </c>
      <c r="E34" s="771">
        <f>E29+E30+E32-E33</f>
        <v>692.81</v>
      </c>
      <c r="F34" s="770"/>
    </row>
    <row r="35" spans="2:6" x14ac:dyDescent="0.25">
      <c r="B35" s="766" t="s">
        <v>197</v>
      </c>
      <c r="C35" s="772" t="s">
        <v>756</v>
      </c>
      <c r="D35" s="773"/>
      <c r="E35" s="774"/>
      <c r="F35" s="775"/>
    </row>
    <row r="36" spans="2:6" s="4" customFormat="1" x14ac:dyDescent="0.25">
      <c r="B36" s="731" t="s">
        <v>757</v>
      </c>
      <c r="C36" s="776" t="s">
        <v>758</v>
      </c>
      <c r="D36" s="731" t="s">
        <v>759</v>
      </c>
      <c r="E36" s="777">
        <f>IF((E37+E39)=0,"0",(E21+E23)*100/(E40*(E41+E42+E43)))</f>
        <v>0.67445973287099004</v>
      </c>
      <c r="F36" s="735"/>
    </row>
    <row r="37" spans="2:6" x14ac:dyDescent="0.25">
      <c r="B37" s="737" t="s">
        <v>760</v>
      </c>
      <c r="C37" s="778" t="s">
        <v>761</v>
      </c>
      <c r="D37" s="779" t="s">
        <v>762</v>
      </c>
      <c r="E37" s="780">
        <f>VAS078_F_Vidutinissvert1AtaskaitinisLaikotarpis</f>
        <v>60.56</v>
      </c>
      <c r="F37" s="780" t="s">
        <v>763</v>
      </c>
    </row>
    <row r="38" spans="2:6" x14ac:dyDescent="0.25">
      <c r="B38" s="737" t="s">
        <v>764</v>
      </c>
      <c r="C38" s="781" t="s">
        <v>765</v>
      </c>
      <c r="D38" s="779" t="s">
        <v>762</v>
      </c>
      <c r="E38" s="780">
        <f>VAS078_F_Vidutinissvert2AtaskaitinisLaikotarpis</f>
        <v>0</v>
      </c>
      <c r="F38" s="780" t="s">
        <v>766</v>
      </c>
    </row>
    <row r="39" spans="2:6" x14ac:dyDescent="0.25">
      <c r="B39" s="782" t="s">
        <v>767</v>
      </c>
      <c r="C39" s="781" t="s">
        <v>768</v>
      </c>
      <c r="D39" s="783" t="s">
        <v>762</v>
      </c>
      <c r="E39" s="784">
        <f>VAS078_F_Vidutinissvert3AtaskaitinisLaikotarpis</f>
        <v>0</v>
      </c>
      <c r="F39" s="784" t="s">
        <v>763</v>
      </c>
    </row>
    <row r="40" spans="2:6" x14ac:dyDescent="0.25">
      <c r="B40" s="782" t="s">
        <v>769</v>
      </c>
      <c r="C40" s="781" t="s">
        <v>770</v>
      </c>
      <c r="D40" s="783" t="s">
        <v>762</v>
      </c>
      <c r="E40" s="784">
        <f>((E41*(E37+E38))+(E42+E43)*E39)/(E41+ E42+ E43)</f>
        <v>30.710484986250925</v>
      </c>
      <c r="F40" s="784"/>
    </row>
    <row r="41" spans="2:6" ht="15.75" x14ac:dyDescent="0.25">
      <c r="B41" s="782" t="s">
        <v>771</v>
      </c>
      <c r="C41" s="781" t="s">
        <v>772</v>
      </c>
      <c r="D41" s="737" t="s">
        <v>773</v>
      </c>
      <c r="E41" s="784">
        <f>VAS077_F_Isgautopozemin1AtaskaitinisLaikotarpis</f>
        <v>340.43099999999998</v>
      </c>
      <c r="F41" s="780" t="s">
        <v>774</v>
      </c>
    </row>
    <row r="42" spans="2:6" ht="15.75" x14ac:dyDescent="0.25">
      <c r="B42" s="737" t="s">
        <v>775</v>
      </c>
      <c r="C42" s="778" t="s">
        <v>776</v>
      </c>
      <c r="D42" s="737" t="s">
        <v>773</v>
      </c>
      <c r="E42" s="780">
        <f>VAS077_F_Patiektogeriam1AtaskaitinisLaikotarpis</f>
        <v>330.887</v>
      </c>
      <c r="F42" s="780" t="s">
        <v>774</v>
      </c>
    </row>
    <row r="43" spans="2:6" ht="15.75" x14ac:dyDescent="0.25">
      <c r="B43" s="737" t="s">
        <v>777</v>
      </c>
      <c r="C43" s="785" t="s">
        <v>778</v>
      </c>
      <c r="D43" s="737" t="s">
        <v>773</v>
      </c>
      <c r="E43" s="786">
        <f>VAS077_F_Trecioketvirto1AtaskaitinisLaikotarpis</f>
        <v>0</v>
      </c>
      <c r="F43" s="780" t="s">
        <v>774</v>
      </c>
    </row>
    <row r="44" spans="2:6" s="4" customFormat="1" x14ac:dyDescent="0.25">
      <c r="B44" s="731" t="s">
        <v>779</v>
      </c>
      <c r="C44" s="776" t="s">
        <v>780</v>
      </c>
      <c r="D44" s="731" t="s">
        <v>781</v>
      </c>
      <c r="E44" s="777" t="str">
        <f>IF(E45=0,"0",E22/E46)</f>
        <v>0</v>
      </c>
      <c r="F44" s="735"/>
    </row>
    <row r="45" spans="2:6" x14ac:dyDescent="0.25">
      <c r="B45" s="737" t="s">
        <v>782</v>
      </c>
      <c r="C45" s="778" t="s">
        <v>765</v>
      </c>
      <c r="D45" s="779" t="s">
        <v>762</v>
      </c>
      <c r="E45" s="780">
        <f>VAS078_F_Vidutinissvert2AtaskaitinisLaikotarpis</f>
        <v>0</v>
      </c>
      <c r="F45" s="780" t="s">
        <v>763</v>
      </c>
    </row>
    <row r="46" spans="2:6" ht="15.75" x14ac:dyDescent="0.25">
      <c r="B46" s="737" t="s">
        <v>783</v>
      </c>
      <c r="C46" s="778" t="s">
        <v>784</v>
      </c>
      <c r="D46" s="737" t="s">
        <v>773</v>
      </c>
      <c r="E46" s="780">
        <f>VAS077_F_Paruostogeriam1AtaskaitinisLaikotarpis</f>
        <v>330.887</v>
      </c>
      <c r="F46" s="780" t="s">
        <v>774</v>
      </c>
    </row>
    <row r="47" spans="2:6" s="4" customFormat="1" x14ac:dyDescent="0.25">
      <c r="B47" s="731" t="s">
        <v>785</v>
      </c>
      <c r="C47" s="776" t="s">
        <v>786</v>
      </c>
      <c r="D47" s="731" t="s">
        <v>759</v>
      </c>
      <c r="E47" s="777">
        <f>IF(E48=0,"0",((E24*100)/(E50+E51)/E48))</f>
        <v>2.8980952255458718</v>
      </c>
      <c r="F47" s="735"/>
    </row>
    <row r="48" spans="2:6" x14ac:dyDescent="0.25">
      <c r="B48" s="737" t="s">
        <v>787</v>
      </c>
      <c r="C48" s="778" t="s">
        <v>788</v>
      </c>
      <c r="D48" s="779" t="s">
        <v>762</v>
      </c>
      <c r="E48" s="780">
        <f>VAS078_F_Vidutinissvert4AtaskaitinisLaikotarpis</f>
        <v>7.46</v>
      </c>
      <c r="F48" s="780" t="s">
        <v>763</v>
      </c>
    </row>
    <row r="49" spans="2:6" ht="15.75" x14ac:dyDescent="0.25">
      <c r="B49" s="737" t="s">
        <v>789</v>
      </c>
      <c r="C49" s="778" t="s">
        <v>790</v>
      </c>
      <c r="D49" s="737" t="s">
        <v>773</v>
      </c>
      <c r="E49" s="780">
        <f>VAS077_F_Surinktabuitin1AtaskaitinisLaikotarpis</f>
        <v>563.80000000000007</v>
      </c>
      <c r="F49" s="780" t="s">
        <v>774</v>
      </c>
    </row>
    <row r="50" spans="2:6" s="4" customFormat="1" ht="15.75" x14ac:dyDescent="0.25">
      <c r="B50" s="737" t="s">
        <v>791</v>
      </c>
      <c r="C50" s="778" t="s">
        <v>792</v>
      </c>
      <c r="D50" s="737" t="s">
        <v>773</v>
      </c>
      <c r="E50" s="780">
        <f>VAS077_F_Perpumpuotasbu1AtaskaitinisLaikotarpis</f>
        <v>563.78899999999999</v>
      </c>
      <c r="F50" s="780" t="s">
        <v>774</v>
      </c>
    </row>
    <row r="51" spans="2:6" s="4" customFormat="1" ht="15.75" x14ac:dyDescent="0.25">
      <c r="B51" s="737" t="s">
        <v>793</v>
      </c>
      <c r="C51" s="785" t="s">
        <v>794</v>
      </c>
      <c r="D51" s="737" t="s">
        <v>773</v>
      </c>
      <c r="E51" s="786">
        <f>VAS077_F_Perpumpuotasbu2AtaskaitinisLaikotarpis</f>
        <v>0</v>
      </c>
      <c r="F51" s="786"/>
    </row>
    <row r="52" spans="2:6" s="4" customFormat="1" x14ac:dyDescent="0.25">
      <c r="B52" s="731" t="s">
        <v>795</v>
      </c>
      <c r="C52" s="776" t="s">
        <v>796</v>
      </c>
      <c r="D52" s="731" t="s">
        <v>797</v>
      </c>
      <c r="E52" s="777">
        <f>IF(E53=0,"0",((E25*1000)/E53))</f>
        <v>2941.0941059224792</v>
      </c>
      <c r="F52" s="735"/>
    </row>
    <row r="53" spans="2:6" x14ac:dyDescent="0.25">
      <c r="B53" s="737" t="s">
        <v>798</v>
      </c>
      <c r="C53" s="778" t="s">
        <v>799</v>
      </c>
      <c r="D53" s="779" t="s">
        <v>800</v>
      </c>
      <c r="E53" s="780">
        <f>VAS078_F_Pagalbiochemin3AtaskaitinisLaikotarpis</f>
        <v>141.47456185169997</v>
      </c>
      <c r="F53" s="780" t="s">
        <v>763</v>
      </c>
    </row>
    <row r="54" spans="2:6" x14ac:dyDescent="0.25">
      <c r="B54" s="731" t="s">
        <v>801</v>
      </c>
      <c r="C54" s="776" t="s">
        <v>802</v>
      </c>
      <c r="D54" s="731" t="s">
        <v>803</v>
      </c>
      <c r="E54" s="735">
        <f>IFERROR(E55/(E29-E33), 0)</f>
        <v>0.14804670833273192</v>
      </c>
      <c r="F54" s="735"/>
    </row>
    <row r="55" spans="2:6" x14ac:dyDescent="0.25">
      <c r="B55" s="787" t="s">
        <v>804</v>
      </c>
      <c r="C55" s="788" t="s">
        <v>805</v>
      </c>
      <c r="D55" s="789" t="s">
        <v>806</v>
      </c>
      <c r="E55" s="790">
        <f>VAS073_F_Elektrosenergi13IsViso+VAS073_F_Elektrosenergi14IsViso+VAS073_F_Elektrosenergi15PavirsiniuNuoteku</f>
        <v>102.56824</v>
      </c>
      <c r="F55" s="790" t="s">
        <v>128</v>
      </c>
    </row>
    <row r="57" spans="2:6" x14ac:dyDescent="0.25">
      <c r="C57" s="1" t="s">
        <v>807</v>
      </c>
      <c r="E57" s="515"/>
    </row>
    <row r="58" spans="2:6" x14ac:dyDescent="0.25">
      <c r="E58" s="515"/>
    </row>
    <row r="59" spans="2:6" x14ac:dyDescent="0.25">
      <c r="E59" s="515"/>
    </row>
    <row r="60" spans="2:6" x14ac:dyDescent="0.25">
      <c r="E60" s="515"/>
    </row>
  </sheetData>
  <sheetProtection password="F757" sheet="1" objects="1" scenarios="1"/>
  <mergeCells count="2">
    <mergeCell ref="B8:F8"/>
    <mergeCell ref="F20:F28"/>
  </mergeCells>
  <pageMargins left="0.7" right="0.7" top="0.75" bottom="0.75" header="0.3" footer="0.3"/>
  <pageSetup paperSize="9"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topLeftCell="A7" workbookViewId="0">
      <selection activeCell="F21" sqref="F21"/>
    </sheetView>
  </sheetViews>
  <sheetFormatPr defaultColWidth="9.140625" defaultRowHeight="15" x14ac:dyDescent="0.25"/>
  <cols>
    <col min="1" max="1" width="9.140625" style="514"/>
    <col min="2" max="2" width="6.7109375" style="514" customWidth="1"/>
    <col min="3" max="3" width="88.5703125" style="514" customWidth="1"/>
    <col min="4" max="4" width="17.28515625" style="514" customWidth="1"/>
    <col min="5" max="6" width="24" style="514" customWidth="1"/>
    <col min="7" max="7" width="61.28515625" style="514" customWidth="1"/>
    <col min="8" max="8" width="23.140625" style="514" customWidth="1"/>
    <col min="9" max="16384" width="9.140625" style="514"/>
  </cols>
  <sheetData>
    <row r="1" spans="1:12" x14ac:dyDescent="0.25">
      <c r="A1" s="516" t="s">
        <v>0</v>
      </c>
      <c r="B1" s="517"/>
      <c r="C1" s="517"/>
      <c r="D1" s="517"/>
      <c r="E1" s="517"/>
      <c r="F1" s="517"/>
      <c r="G1" s="517"/>
      <c r="H1" s="517"/>
      <c r="I1" s="517"/>
      <c r="J1" s="517"/>
      <c r="K1" s="517"/>
    </row>
    <row r="2" spans="1:12" x14ac:dyDescent="0.25">
      <c r="A2" s="516" t="s">
        <v>1</v>
      </c>
      <c r="B2" s="517"/>
      <c r="C2" s="517"/>
      <c r="D2" s="517"/>
      <c r="E2" s="517"/>
      <c r="F2" s="517"/>
      <c r="G2" s="517"/>
      <c r="H2" s="517"/>
      <c r="I2" s="517"/>
      <c r="J2" s="517"/>
      <c r="K2" s="517"/>
    </row>
    <row r="3" spans="1:12" x14ac:dyDescent="0.25">
      <c r="A3" s="517"/>
      <c r="B3" s="517"/>
      <c r="C3" s="517"/>
      <c r="D3" s="517"/>
      <c r="E3" s="517"/>
      <c r="F3" s="517"/>
      <c r="G3" s="517"/>
      <c r="H3" s="517"/>
      <c r="I3" s="517"/>
      <c r="J3" s="517"/>
      <c r="K3" s="517"/>
    </row>
    <row r="4" spans="1:12" x14ac:dyDescent="0.25">
      <c r="A4" s="517"/>
      <c r="B4" s="517"/>
      <c r="C4" s="517"/>
      <c r="D4" s="517"/>
      <c r="E4" s="517"/>
      <c r="F4" s="517"/>
      <c r="G4" s="517"/>
      <c r="H4" s="517"/>
      <c r="I4" s="517"/>
      <c r="J4" s="517"/>
      <c r="K4" s="517"/>
    </row>
    <row r="5" spans="1:12" x14ac:dyDescent="0.25">
      <c r="A5" s="519" t="s">
        <v>808</v>
      </c>
      <c r="B5" s="517"/>
      <c r="C5" s="517"/>
      <c r="D5" s="517"/>
      <c r="E5" s="517"/>
      <c r="F5" s="517"/>
      <c r="G5" s="517"/>
      <c r="H5" s="517"/>
      <c r="I5" s="517"/>
      <c r="J5" s="517"/>
      <c r="K5" s="517"/>
    </row>
    <row r="6" spans="1:12" x14ac:dyDescent="0.25">
      <c r="A6" s="517"/>
      <c r="B6" s="517"/>
      <c r="C6" s="517"/>
      <c r="D6" s="517"/>
      <c r="E6" s="517"/>
      <c r="F6" s="517"/>
      <c r="G6" s="517"/>
      <c r="H6" s="517"/>
      <c r="I6" s="517"/>
      <c r="J6" s="517"/>
      <c r="K6" s="517"/>
    </row>
    <row r="8" spans="1:12" ht="15" customHeight="1" x14ac:dyDescent="0.25">
      <c r="B8" s="1461" t="s">
        <v>809</v>
      </c>
      <c r="C8" s="1461"/>
      <c r="D8" s="1461"/>
      <c r="E8" s="1461"/>
      <c r="F8" s="1461"/>
      <c r="G8" s="1461"/>
    </row>
    <row r="9" spans="1:12" ht="21" customHeight="1" x14ac:dyDescent="0.25">
      <c r="B9" s="725" t="s">
        <v>4</v>
      </c>
      <c r="C9" s="725" t="s">
        <v>715</v>
      </c>
      <c r="D9" s="727" t="s">
        <v>716</v>
      </c>
      <c r="E9" s="1472" t="s">
        <v>65</v>
      </c>
      <c r="F9" s="1473"/>
      <c r="G9" s="791" t="s">
        <v>717</v>
      </c>
      <c r="H9" s="730"/>
    </row>
    <row r="10" spans="1:12" ht="29.25" customHeight="1" x14ac:dyDescent="0.25">
      <c r="B10" s="725"/>
      <c r="C10" s="725"/>
      <c r="D10" s="727"/>
      <c r="E10" s="792" t="s">
        <v>810</v>
      </c>
      <c r="F10" s="792" t="s">
        <v>811</v>
      </c>
      <c r="G10" s="791"/>
      <c r="H10" s="730"/>
    </row>
    <row r="11" spans="1:12" x14ac:dyDescent="0.25">
      <c r="B11" s="725" t="s">
        <v>718</v>
      </c>
      <c r="C11" s="725" t="s">
        <v>812</v>
      </c>
      <c r="D11" s="725" t="s">
        <v>813</v>
      </c>
      <c r="E11" s="761">
        <f>E12+E26</f>
        <v>25.44</v>
      </c>
      <c r="F11" s="761">
        <f>F12+F26</f>
        <v>28</v>
      </c>
      <c r="G11" s="791"/>
      <c r="H11" s="730"/>
    </row>
    <row r="12" spans="1:12" x14ac:dyDescent="0.25">
      <c r="B12" s="793" t="s">
        <v>814</v>
      </c>
      <c r="C12" s="793" t="s">
        <v>815</v>
      </c>
      <c r="D12" s="793" t="s">
        <v>813</v>
      </c>
      <c r="E12" s="794">
        <f>E14+E18+E22+E23+E24+E25</f>
        <v>24.52</v>
      </c>
      <c r="F12" s="794">
        <f>F14+F18+F22+F23+F24+F25</f>
        <v>27</v>
      </c>
      <c r="G12" s="795"/>
      <c r="H12" s="736"/>
    </row>
    <row r="13" spans="1:12" x14ac:dyDescent="0.25">
      <c r="B13" s="759" t="s">
        <v>816</v>
      </c>
      <c r="C13" s="759" t="s">
        <v>817</v>
      </c>
      <c r="D13" s="759" t="s">
        <v>813</v>
      </c>
      <c r="E13" s="796">
        <f>E14+E18+E23+E22</f>
        <v>16.89</v>
      </c>
      <c r="F13" s="796">
        <f>F14+F18+F23+F22</f>
        <v>19</v>
      </c>
      <c r="G13" s="797"/>
      <c r="H13" s="730"/>
    </row>
    <row r="14" spans="1:12" ht="18.75" customHeight="1" x14ac:dyDescent="0.25">
      <c r="B14" s="752" t="s">
        <v>113</v>
      </c>
      <c r="C14" s="752" t="s">
        <v>818</v>
      </c>
      <c r="D14" s="731" t="s">
        <v>813</v>
      </c>
      <c r="E14" s="734">
        <f>SUM(E15:E17)</f>
        <v>9.5599999999999987</v>
      </c>
      <c r="F14" s="734">
        <f>SUM(F15:F17)</f>
        <v>11</v>
      </c>
      <c r="G14" s="798"/>
      <c r="H14" s="730"/>
    </row>
    <row r="15" spans="1:12" x14ac:dyDescent="0.25">
      <c r="B15" s="799" t="s">
        <v>819</v>
      </c>
      <c r="C15" s="800" t="s">
        <v>723</v>
      </c>
      <c r="D15" s="799" t="s">
        <v>813</v>
      </c>
      <c r="E15" s="801">
        <v>2.69</v>
      </c>
      <c r="F15" s="801">
        <v>3</v>
      </c>
      <c r="G15" s="802"/>
      <c r="H15" s="730"/>
    </row>
    <row r="16" spans="1:12" x14ac:dyDescent="0.25">
      <c r="B16" s="799" t="s">
        <v>820</v>
      </c>
      <c r="C16" s="800" t="s">
        <v>725</v>
      </c>
      <c r="D16" s="799" t="s">
        <v>813</v>
      </c>
      <c r="E16" s="801">
        <v>2.0699999999999998</v>
      </c>
      <c r="F16" s="801">
        <v>2</v>
      </c>
      <c r="G16" s="802"/>
      <c r="H16" s="730"/>
      <c r="L16" s="803"/>
    </row>
    <row r="17" spans="2:7" x14ac:dyDescent="0.25">
      <c r="B17" s="804" t="s">
        <v>821</v>
      </c>
      <c r="C17" s="805" t="s">
        <v>727</v>
      </c>
      <c r="D17" s="804" t="s">
        <v>813</v>
      </c>
      <c r="E17" s="806">
        <v>4.8</v>
      </c>
      <c r="F17" s="806">
        <v>6</v>
      </c>
      <c r="G17" s="807"/>
    </row>
    <row r="18" spans="2:7" ht="23.25" customHeight="1" x14ac:dyDescent="0.25">
      <c r="B18" s="808" t="s">
        <v>115</v>
      </c>
      <c r="C18" s="808" t="s">
        <v>822</v>
      </c>
      <c r="D18" s="809" t="s">
        <v>813</v>
      </c>
      <c r="E18" s="810">
        <f>SUM(E19:E21)</f>
        <v>3.71</v>
      </c>
      <c r="F18" s="810">
        <f>SUM(F19:F21)</f>
        <v>4</v>
      </c>
      <c r="G18" s="811"/>
    </row>
    <row r="19" spans="2:7" x14ac:dyDescent="0.25">
      <c r="B19" s="799" t="s">
        <v>823</v>
      </c>
      <c r="C19" s="800" t="s">
        <v>824</v>
      </c>
      <c r="D19" s="799" t="s">
        <v>813</v>
      </c>
      <c r="E19" s="801">
        <v>1.63</v>
      </c>
      <c r="F19" s="801">
        <v>1</v>
      </c>
      <c r="G19" s="802"/>
    </row>
    <row r="20" spans="2:7" x14ac:dyDescent="0.25">
      <c r="B20" s="799" t="s">
        <v>825</v>
      </c>
      <c r="C20" s="800" t="s">
        <v>731</v>
      </c>
      <c r="D20" s="799" t="s">
        <v>813</v>
      </c>
      <c r="E20" s="801">
        <v>1.35</v>
      </c>
      <c r="F20" s="801">
        <v>2</v>
      </c>
      <c r="G20" s="802"/>
    </row>
    <row r="21" spans="2:7" x14ac:dyDescent="0.25">
      <c r="B21" s="799" t="s">
        <v>826</v>
      </c>
      <c r="C21" s="800" t="s">
        <v>733</v>
      </c>
      <c r="D21" s="799" t="s">
        <v>813</v>
      </c>
      <c r="E21" s="801">
        <v>0.73</v>
      </c>
      <c r="F21" s="801">
        <v>1</v>
      </c>
      <c r="G21" s="802"/>
    </row>
    <row r="22" spans="2:7" x14ac:dyDescent="0.25">
      <c r="B22" s="812" t="s">
        <v>117</v>
      </c>
      <c r="C22" s="812" t="s">
        <v>827</v>
      </c>
      <c r="D22" s="813" t="s">
        <v>813</v>
      </c>
      <c r="E22" s="814">
        <v>0.93</v>
      </c>
      <c r="F22" s="814">
        <v>1</v>
      </c>
      <c r="G22" s="791"/>
    </row>
    <row r="23" spans="2:7" x14ac:dyDescent="0.25">
      <c r="B23" s="812" t="s">
        <v>119</v>
      </c>
      <c r="C23" s="815" t="s">
        <v>749</v>
      </c>
      <c r="D23" s="812" t="s">
        <v>813</v>
      </c>
      <c r="E23" s="814">
        <v>2.69</v>
      </c>
      <c r="F23" s="814">
        <v>3</v>
      </c>
      <c r="G23" s="791" t="s">
        <v>828</v>
      </c>
    </row>
    <row r="24" spans="2:7" x14ac:dyDescent="0.25">
      <c r="B24" s="725" t="s">
        <v>829</v>
      </c>
      <c r="C24" s="725" t="s">
        <v>830</v>
      </c>
      <c r="D24" s="725" t="s">
        <v>813</v>
      </c>
      <c r="E24" s="814"/>
      <c r="F24" s="814"/>
      <c r="G24" s="791"/>
    </row>
    <row r="25" spans="2:7" x14ac:dyDescent="0.25">
      <c r="B25" s="725" t="s">
        <v>294</v>
      </c>
      <c r="C25" s="816" t="s">
        <v>831</v>
      </c>
      <c r="D25" s="725" t="s">
        <v>813</v>
      </c>
      <c r="E25" s="814">
        <v>7.63</v>
      </c>
      <c r="F25" s="814">
        <v>8</v>
      </c>
      <c r="G25" s="791"/>
    </row>
    <row r="26" spans="2:7" x14ac:dyDescent="0.25">
      <c r="B26" s="759" t="s">
        <v>832</v>
      </c>
      <c r="C26" s="759" t="s">
        <v>833</v>
      </c>
      <c r="D26" s="759" t="s">
        <v>813</v>
      </c>
      <c r="E26" s="817">
        <v>0.92</v>
      </c>
      <c r="F26" s="817">
        <v>1</v>
      </c>
      <c r="G26" s="797"/>
    </row>
    <row r="27" spans="2:7" ht="17.25" customHeight="1" x14ac:dyDescent="0.25">
      <c r="B27" s="725" t="s">
        <v>834</v>
      </c>
      <c r="C27" s="773" t="s">
        <v>835</v>
      </c>
      <c r="D27" s="773"/>
      <c r="E27" s="818"/>
      <c r="F27" s="818"/>
      <c r="G27" s="819"/>
    </row>
    <row r="28" spans="2:7" x14ac:dyDescent="0.25">
      <c r="B28" s="820" t="s">
        <v>836</v>
      </c>
      <c r="C28" s="820" t="s">
        <v>837</v>
      </c>
      <c r="D28" s="820" t="s">
        <v>838</v>
      </c>
      <c r="E28" s="1474">
        <f>IFERROR(E29/E14/12*1000, 0)</f>
        <v>1724.8953974895401</v>
      </c>
      <c r="F28" s="1475"/>
      <c r="G28" s="821"/>
    </row>
    <row r="29" spans="2:7" x14ac:dyDescent="0.25">
      <c r="B29" s="822" t="s">
        <v>839</v>
      </c>
      <c r="C29" s="823" t="s">
        <v>840</v>
      </c>
      <c r="D29" s="822" t="s">
        <v>806</v>
      </c>
      <c r="E29" s="1476">
        <f>VAS073_F_Darbouzmokesci23IsViso</f>
        <v>197.88</v>
      </c>
      <c r="F29" s="1477"/>
      <c r="G29" s="824" t="s">
        <v>128</v>
      </c>
    </row>
    <row r="30" spans="2:7" x14ac:dyDescent="0.25">
      <c r="B30" s="808" t="s">
        <v>147</v>
      </c>
      <c r="C30" s="731" t="s">
        <v>841</v>
      </c>
      <c r="D30" s="731" t="s">
        <v>838</v>
      </c>
      <c r="E30" s="1478">
        <f>IFERROR(E31/E18/12*1000, 0)</f>
        <v>2406.7834681042227</v>
      </c>
      <c r="F30" s="1479"/>
      <c r="G30" s="825"/>
    </row>
    <row r="31" spans="2:7" x14ac:dyDescent="0.25">
      <c r="B31" s="787" t="s">
        <v>580</v>
      </c>
      <c r="C31" s="823" t="s">
        <v>842</v>
      </c>
      <c r="D31" s="822" t="s">
        <v>806</v>
      </c>
      <c r="E31" s="1480">
        <f>VAS073_F_Darbouzmokesci24IsViso</f>
        <v>107.15</v>
      </c>
      <c r="F31" s="1481"/>
      <c r="G31" s="824" t="s">
        <v>128</v>
      </c>
    </row>
    <row r="32" spans="2:7" x14ac:dyDescent="0.25">
      <c r="B32" s="759" t="s">
        <v>149</v>
      </c>
      <c r="C32" s="826" t="s">
        <v>843</v>
      </c>
      <c r="D32" s="731" t="s">
        <v>838</v>
      </c>
      <c r="E32" s="1482">
        <f>IFERROR(E33/E22/12*1000, 0)</f>
        <v>43.01075268817204</v>
      </c>
      <c r="F32" s="1483"/>
      <c r="G32" s="825"/>
    </row>
    <row r="33" spans="2:11" x14ac:dyDescent="0.25">
      <c r="B33" s="787" t="s">
        <v>844</v>
      </c>
      <c r="C33" s="823" t="s">
        <v>845</v>
      </c>
      <c r="D33" s="822" t="s">
        <v>806</v>
      </c>
      <c r="E33" s="1480">
        <f>VAS073_F_Darbouzmokesci25PavirsiniuNuoteku</f>
        <v>0.48</v>
      </c>
      <c r="F33" s="1481"/>
      <c r="G33" s="824" t="s">
        <v>128</v>
      </c>
    </row>
    <row r="34" spans="2:11" x14ac:dyDescent="0.25">
      <c r="B34" s="731" t="s">
        <v>458</v>
      </c>
      <c r="C34" s="827" t="s">
        <v>846</v>
      </c>
      <c r="D34" s="759" t="s">
        <v>838</v>
      </c>
      <c r="E34" s="1474">
        <f>IFERROR(E35/E23/12*1000, 0)</f>
        <v>1540.5824039653035</v>
      </c>
      <c r="F34" s="1475"/>
      <c r="G34" s="828"/>
    </row>
    <row r="35" spans="2:11" x14ac:dyDescent="0.25">
      <c r="B35" s="787" t="s">
        <v>847</v>
      </c>
      <c r="C35" s="823" t="s">
        <v>848</v>
      </c>
      <c r="D35" s="822" t="s">
        <v>806</v>
      </c>
      <c r="E35" s="1480">
        <f>VAS073_F_Darbouzmokesci2Apskaitosveikla1</f>
        <v>49.73</v>
      </c>
      <c r="F35" s="1481"/>
      <c r="G35" s="824" t="s">
        <v>128</v>
      </c>
    </row>
    <row r="36" spans="2:11" x14ac:dyDescent="0.25">
      <c r="B36" s="731" t="s">
        <v>462</v>
      </c>
      <c r="C36" s="809" t="s">
        <v>849</v>
      </c>
      <c r="D36" s="731" t="s">
        <v>838</v>
      </c>
      <c r="E36" s="1474">
        <f>IFERROR(E37/E24/12*1000, 0)</f>
        <v>0</v>
      </c>
      <c r="F36" s="1475"/>
      <c r="G36" s="825"/>
    </row>
    <row r="37" spans="2:11" x14ac:dyDescent="0.25">
      <c r="B37" s="787" t="s">
        <v>850</v>
      </c>
      <c r="C37" s="823" t="s">
        <v>851</v>
      </c>
      <c r="D37" s="822" t="s">
        <v>806</v>
      </c>
      <c r="E37" s="1480">
        <f>VAS073_F_Darbouzmokesci33IsViso+VAS073_F_Darbouzmokesci34IsViso+VAS073_F_Darbouzmokesci35PavirsiniuNuoteku+VAS073_F_Darbouzmokesci3Apskaitosveikla1</f>
        <v>0</v>
      </c>
      <c r="F37" s="1481"/>
      <c r="G37" s="824" t="s">
        <v>128</v>
      </c>
    </row>
    <row r="38" spans="2:11" x14ac:dyDescent="0.25">
      <c r="B38" s="731" t="s">
        <v>463</v>
      </c>
      <c r="C38" s="809" t="s">
        <v>852</v>
      </c>
      <c r="D38" s="731" t="s">
        <v>838</v>
      </c>
      <c r="E38" s="1474">
        <f>IFERROR(E39/E25/12*1000, 0)</f>
        <v>1823.9276957092591</v>
      </c>
      <c r="F38" s="1475"/>
      <c r="G38" s="825"/>
    </row>
    <row r="39" spans="2:11" x14ac:dyDescent="0.25">
      <c r="B39" s="787" t="s">
        <v>853</v>
      </c>
      <c r="C39" s="823" t="s">
        <v>854</v>
      </c>
      <c r="D39" s="822" t="s">
        <v>806</v>
      </c>
      <c r="E39" s="1480">
        <f>VAS073_F_Darbouzmokesci53IsViso+VAS073_F_Darbouzmokesci54IsViso+VAS073_F_Darbouzmokesci55PavirsiniuNuoteku+VAS073_F_Darbouzmokesci5Apskaitosveikla1</f>
        <v>166.99881981913975</v>
      </c>
      <c r="F39" s="1481"/>
      <c r="G39" s="824" t="s">
        <v>128</v>
      </c>
    </row>
    <row r="40" spans="2:11" x14ac:dyDescent="0.25">
      <c r="B40" s="766" t="s">
        <v>467</v>
      </c>
      <c r="C40" s="829" t="s">
        <v>855</v>
      </c>
      <c r="D40" s="830" t="s">
        <v>838</v>
      </c>
      <c r="E40" s="1484">
        <f>IFERROR((E29+E31+E33+E35+E37+E39)/E12/12*1000, 0)</f>
        <v>1774.8736399508555</v>
      </c>
      <c r="F40" s="1485"/>
      <c r="G40" s="831"/>
    </row>
    <row r="41" spans="2:11" ht="25.5" x14ac:dyDescent="0.25">
      <c r="B41" s="725" t="s">
        <v>471</v>
      </c>
      <c r="C41" s="832" t="s">
        <v>856</v>
      </c>
      <c r="D41" s="725" t="s">
        <v>857</v>
      </c>
      <c r="E41" s="1486">
        <f>IFERROR((E13+E24)/E25, 0)</f>
        <v>2.2136304062909566</v>
      </c>
      <c r="F41" s="1487"/>
      <c r="G41" s="791"/>
    </row>
    <row r="42" spans="2:11" x14ac:dyDescent="0.25">
      <c r="C42" s="730"/>
    </row>
    <row r="43" spans="2:11" x14ac:dyDescent="0.25">
      <c r="C43" s="1" t="s">
        <v>807</v>
      </c>
    </row>
    <row r="44" spans="2:11" x14ac:dyDescent="0.25">
      <c r="E44" s="515"/>
      <c r="F44" s="515"/>
    </row>
    <row r="45" spans="2:11" x14ac:dyDescent="0.25">
      <c r="C45" s="1470" t="s">
        <v>858</v>
      </c>
      <c r="D45" s="1470"/>
      <c r="E45" s="5"/>
      <c r="F45" s="5"/>
      <c r="G45" s="5"/>
      <c r="H45" s="5"/>
      <c r="I45" s="5"/>
      <c r="J45" s="5"/>
      <c r="K45" s="5"/>
    </row>
    <row r="46" spans="2:11" x14ac:dyDescent="0.25">
      <c r="C46" s="1471" t="s">
        <v>859</v>
      </c>
      <c r="D46" s="1471"/>
      <c r="E46" s="1471"/>
      <c r="F46" s="1471"/>
      <c r="G46" s="1471"/>
      <c r="H46" s="1471"/>
      <c r="I46" s="1471"/>
      <c r="J46" s="1471"/>
      <c r="K46" s="1471"/>
    </row>
    <row r="47" spans="2:11" x14ac:dyDescent="0.25">
      <c r="C47" s="1471"/>
      <c r="D47" s="1471"/>
      <c r="E47" s="1471"/>
      <c r="F47" s="1471"/>
      <c r="G47" s="1471"/>
      <c r="H47" s="1471"/>
      <c r="I47" s="1471"/>
      <c r="J47" s="1471"/>
      <c r="K47" s="1471"/>
    </row>
    <row r="48" spans="2:11" x14ac:dyDescent="0.25">
      <c r="C48" s="1471"/>
      <c r="D48" s="1471"/>
      <c r="E48" s="1471"/>
      <c r="F48" s="1471"/>
      <c r="G48" s="1471"/>
      <c r="H48" s="1471"/>
      <c r="I48" s="1471"/>
      <c r="J48" s="1471"/>
      <c r="K48" s="1471"/>
    </row>
    <row r="49" spans="3:11" x14ac:dyDescent="0.25">
      <c r="C49" s="1471"/>
      <c r="D49" s="1471"/>
      <c r="E49" s="1471"/>
      <c r="F49" s="1471"/>
      <c r="G49" s="1471"/>
      <c r="H49" s="1471"/>
      <c r="I49" s="1471"/>
      <c r="J49" s="1471"/>
      <c r="K49" s="1471"/>
    </row>
    <row r="50" spans="3:11" x14ac:dyDescent="0.25">
      <c r="C50" s="1471"/>
      <c r="D50" s="1471"/>
      <c r="E50" s="1471"/>
      <c r="F50" s="1471"/>
      <c r="G50" s="1471"/>
      <c r="H50" s="1471"/>
      <c r="I50" s="1471"/>
      <c r="J50" s="1471"/>
      <c r="K50" s="1471"/>
    </row>
    <row r="51" spans="3:11" x14ac:dyDescent="0.25">
      <c r="C51" s="1471"/>
      <c r="D51" s="1471"/>
      <c r="E51" s="1471"/>
      <c r="F51" s="1471"/>
      <c r="G51" s="1471"/>
      <c r="H51" s="1471"/>
      <c r="I51" s="1471"/>
      <c r="J51" s="1471"/>
      <c r="K51" s="1471"/>
    </row>
    <row r="52" spans="3:11" ht="119.25" customHeight="1" x14ac:dyDescent="0.25">
      <c r="C52" s="1471"/>
      <c r="D52" s="1471"/>
      <c r="E52" s="1471"/>
      <c r="F52" s="1471"/>
      <c r="G52" s="1471"/>
      <c r="H52" s="1471"/>
      <c r="I52" s="1471"/>
      <c r="J52" s="1471"/>
      <c r="K52" s="1471"/>
    </row>
  </sheetData>
  <sheetProtection password="F757" sheet="1" objects="1" scenarios="1"/>
  <mergeCells count="18">
    <mergeCell ref="E40:F40"/>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s>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7"/>
  <sheetViews>
    <sheetView zoomScale="80" zoomScaleNormal="80" workbookViewId="0">
      <selection activeCell="F97" sqref="F97"/>
    </sheetView>
  </sheetViews>
  <sheetFormatPr defaultColWidth="9.140625" defaultRowHeight="15" x14ac:dyDescent="0.25"/>
  <cols>
    <col min="1" max="1" width="9.140625" style="514"/>
    <col min="2" max="2" width="10.42578125" style="514" customWidth="1"/>
    <col min="3" max="3" width="89.7109375" style="514" customWidth="1"/>
    <col min="4" max="4" width="16" style="514" customWidth="1"/>
    <col min="5" max="5" width="22.140625" style="514" customWidth="1"/>
    <col min="6" max="6" width="34.28515625" style="514" customWidth="1"/>
    <col min="7" max="7" width="14.85546875" style="514" customWidth="1"/>
    <col min="8" max="16384" width="9.140625" style="514"/>
  </cols>
  <sheetData>
    <row r="1" spans="1:7" x14ac:dyDescent="0.25">
      <c r="A1" s="516" t="s">
        <v>0</v>
      </c>
      <c r="B1" s="517"/>
      <c r="C1" s="517"/>
      <c r="D1" s="517"/>
      <c r="E1" s="517"/>
      <c r="F1" s="517"/>
      <c r="G1" s="517"/>
    </row>
    <row r="2" spans="1:7" x14ac:dyDescent="0.25">
      <c r="A2" s="516" t="s">
        <v>1</v>
      </c>
      <c r="B2" s="517"/>
      <c r="C2" s="517"/>
      <c r="D2" s="517"/>
      <c r="E2" s="517"/>
      <c r="F2" s="517"/>
      <c r="G2" s="517"/>
    </row>
    <row r="3" spans="1:7" x14ac:dyDescent="0.25">
      <c r="A3" s="517"/>
      <c r="B3" s="517"/>
      <c r="C3" s="517"/>
      <c r="D3" s="517"/>
      <c r="E3" s="517"/>
      <c r="F3" s="517"/>
      <c r="G3" s="517"/>
    </row>
    <row r="4" spans="1:7" x14ac:dyDescent="0.25">
      <c r="A4" s="517"/>
      <c r="B4" s="517"/>
      <c r="C4" s="517"/>
      <c r="D4" s="517"/>
      <c r="E4" s="517"/>
      <c r="F4" s="517"/>
      <c r="G4" s="517"/>
    </row>
    <row r="5" spans="1:7" x14ac:dyDescent="0.25">
      <c r="A5" s="519" t="s">
        <v>860</v>
      </c>
      <c r="B5" s="517"/>
      <c r="C5" s="517"/>
      <c r="D5" s="517"/>
      <c r="E5" s="517"/>
      <c r="F5" s="517"/>
      <c r="G5" s="517"/>
    </row>
    <row r="6" spans="1:7" x14ac:dyDescent="0.25">
      <c r="A6" s="517"/>
      <c r="B6" s="517"/>
      <c r="C6" s="517"/>
      <c r="D6" s="517"/>
      <c r="E6" s="517"/>
      <c r="F6" s="517"/>
      <c r="G6" s="517"/>
    </row>
    <row r="8" spans="1:7" ht="27" customHeight="1" x14ac:dyDescent="0.25">
      <c r="B8" s="1461" t="s">
        <v>861</v>
      </c>
      <c r="C8" s="1461"/>
      <c r="D8" s="1461"/>
      <c r="E8" s="1461"/>
    </row>
    <row r="9" spans="1:7" x14ac:dyDescent="0.25">
      <c r="B9" s="725" t="s">
        <v>4</v>
      </c>
      <c r="C9" s="773" t="s">
        <v>862</v>
      </c>
      <c r="D9" s="833" t="s">
        <v>716</v>
      </c>
      <c r="E9" s="729" t="s">
        <v>65</v>
      </c>
      <c r="F9" s="834"/>
      <c r="G9" s="730"/>
    </row>
    <row r="10" spans="1:7" ht="16.5" customHeight="1" x14ac:dyDescent="0.25">
      <c r="B10" s="835"/>
      <c r="C10" s="836" t="s">
        <v>863</v>
      </c>
      <c r="D10" s="837"/>
      <c r="E10" s="838"/>
      <c r="F10" s="834"/>
      <c r="G10" s="730"/>
    </row>
    <row r="11" spans="1:7" ht="15.75" x14ac:dyDescent="0.25">
      <c r="B11" s="839">
        <v>1</v>
      </c>
      <c r="C11" s="840" t="s">
        <v>864</v>
      </c>
      <c r="D11" s="841" t="s">
        <v>865</v>
      </c>
      <c r="E11" s="842">
        <v>340.43099999999998</v>
      </c>
      <c r="F11" s="843"/>
      <c r="G11" s="730"/>
    </row>
    <row r="12" spans="1:7" ht="15.75" x14ac:dyDescent="0.25">
      <c r="B12" s="844">
        <v>2</v>
      </c>
      <c r="C12" s="845" t="s">
        <v>866</v>
      </c>
      <c r="D12" s="846" t="s">
        <v>865</v>
      </c>
      <c r="E12" s="847">
        <v>330.887</v>
      </c>
      <c r="F12" s="834"/>
      <c r="G12" s="730"/>
    </row>
    <row r="13" spans="1:7" ht="15.75" x14ac:dyDescent="0.25">
      <c r="B13" s="848">
        <v>3</v>
      </c>
      <c r="C13" s="849" t="s">
        <v>867</v>
      </c>
      <c r="D13" s="850" t="s">
        <v>865</v>
      </c>
      <c r="E13" s="851">
        <v>330.887</v>
      </c>
      <c r="F13" s="834"/>
      <c r="G13" s="730"/>
    </row>
    <row r="14" spans="1:7" ht="15.75" x14ac:dyDescent="0.25">
      <c r="B14" s="852" t="s">
        <v>868</v>
      </c>
      <c r="C14" s="853" t="s">
        <v>869</v>
      </c>
      <c r="D14" s="854" t="s">
        <v>870</v>
      </c>
      <c r="E14" s="855">
        <f>$F$105+$G$105</f>
        <v>88.136034732272066</v>
      </c>
      <c r="F14" s="856"/>
      <c r="G14" s="730"/>
    </row>
    <row r="15" spans="1:7" x14ac:dyDescent="0.25">
      <c r="B15" s="857" t="s">
        <v>871</v>
      </c>
      <c r="C15" s="858" t="s">
        <v>872</v>
      </c>
      <c r="D15" s="859" t="s">
        <v>873</v>
      </c>
      <c r="E15" s="860">
        <v>21.7</v>
      </c>
      <c r="F15" s="856"/>
    </row>
    <row r="16" spans="1:7" x14ac:dyDescent="0.25">
      <c r="B16" s="861" t="s">
        <v>874</v>
      </c>
      <c r="C16" s="862" t="s">
        <v>778</v>
      </c>
      <c r="D16" s="863" t="s">
        <v>875</v>
      </c>
      <c r="E16" s="864"/>
      <c r="F16" s="856"/>
    </row>
    <row r="17" spans="2:7" ht="15.75" x14ac:dyDescent="0.25">
      <c r="B17" s="848" t="s">
        <v>876</v>
      </c>
      <c r="C17" s="865" t="s">
        <v>877</v>
      </c>
      <c r="D17" s="866" t="s">
        <v>870</v>
      </c>
      <c r="E17" s="867">
        <f>E18+E23+E25</f>
        <v>281.89999999999998</v>
      </c>
      <c r="F17" s="834"/>
    </row>
    <row r="18" spans="2:7" ht="15.75" x14ac:dyDescent="0.25">
      <c r="B18" s="868" t="s">
        <v>878</v>
      </c>
      <c r="C18" s="869" t="s">
        <v>879</v>
      </c>
      <c r="D18" s="870" t="s">
        <v>865</v>
      </c>
      <c r="E18" s="871">
        <f>E19+E22</f>
        <v>213.39999999999998</v>
      </c>
      <c r="F18" s="856"/>
    </row>
    <row r="19" spans="2:7" ht="15.75" x14ac:dyDescent="0.25">
      <c r="B19" s="852" t="s">
        <v>880</v>
      </c>
      <c r="C19" s="853" t="s">
        <v>881</v>
      </c>
      <c r="D19" s="854" t="s">
        <v>870</v>
      </c>
      <c r="E19" s="872">
        <v>82.3</v>
      </c>
      <c r="F19" s="873"/>
    </row>
    <row r="20" spans="2:7" x14ac:dyDescent="0.25">
      <c r="B20" s="874" t="s">
        <v>882</v>
      </c>
      <c r="C20" s="875" t="s">
        <v>883</v>
      </c>
      <c r="D20" s="876" t="s">
        <v>873</v>
      </c>
      <c r="E20" s="872">
        <v>10.8</v>
      </c>
      <c r="F20" s="873"/>
    </row>
    <row r="21" spans="2:7" x14ac:dyDescent="0.25">
      <c r="B21" s="874" t="s">
        <v>884</v>
      </c>
      <c r="C21" s="875" t="s">
        <v>872</v>
      </c>
      <c r="D21" s="876" t="s">
        <v>873</v>
      </c>
      <c r="E21" s="872">
        <v>3.6</v>
      </c>
      <c r="F21" s="877"/>
    </row>
    <row r="22" spans="2:7" ht="15.75" x14ac:dyDescent="0.25">
      <c r="B22" s="852" t="s">
        <v>885</v>
      </c>
      <c r="C22" s="853" t="s">
        <v>886</v>
      </c>
      <c r="D22" s="854" t="s">
        <v>870</v>
      </c>
      <c r="E22" s="872">
        <v>131.1</v>
      </c>
      <c r="F22" s="878"/>
    </row>
    <row r="23" spans="2:7" ht="15.75" x14ac:dyDescent="0.25">
      <c r="B23" s="868" t="s">
        <v>887</v>
      </c>
      <c r="C23" s="869" t="s">
        <v>888</v>
      </c>
      <c r="D23" s="870" t="s">
        <v>865</v>
      </c>
      <c r="E23" s="879">
        <v>68.5</v>
      </c>
      <c r="F23" s="856"/>
    </row>
    <row r="24" spans="2:7" ht="15.75" x14ac:dyDescent="0.25">
      <c r="B24" s="852" t="s">
        <v>889</v>
      </c>
      <c r="C24" s="853" t="s">
        <v>890</v>
      </c>
      <c r="D24" s="854" t="s">
        <v>870</v>
      </c>
      <c r="E24" s="872">
        <v>18.2</v>
      </c>
      <c r="F24" s="856"/>
    </row>
    <row r="25" spans="2:7" ht="15.75" x14ac:dyDescent="0.25">
      <c r="B25" s="844" t="s">
        <v>891</v>
      </c>
      <c r="C25" s="845" t="s">
        <v>892</v>
      </c>
      <c r="D25" s="846" t="s">
        <v>865</v>
      </c>
      <c r="E25" s="847"/>
    </row>
    <row r="26" spans="2:7" ht="15.75" x14ac:dyDescent="0.25">
      <c r="B26" s="880" t="s">
        <v>893</v>
      </c>
      <c r="C26" s="881" t="s">
        <v>894</v>
      </c>
      <c r="D26" s="882" t="s">
        <v>865</v>
      </c>
      <c r="E26" s="883">
        <v>0</v>
      </c>
      <c r="F26" s="856"/>
      <c r="G26" s="803"/>
    </row>
    <row r="27" spans="2:7" ht="15.75" x14ac:dyDescent="0.25">
      <c r="B27" s="884" t="s">
        <v>895</v>
      </c>
      <c r="C27" s="885" t="s">
        <v>896</v>
      </c>
      <c r="D27" s="886" t="s">
        <v>865</v>
      </c>
      <c r="E27" s="887">
        <f>E11-E17-E26</f>
        <v>58.531000000000006</v>
      </c>
      <c r="F27" s="834"/>
    </row>
    <row r="28" spans="2:7" ht="15.75" x14ac:dyDescent="0.25">
      <c r="B28" s="888" t="s">
        <v>897</v>
      </c>
      <c r="C28" s="853" t="s">
        <v>898</v>
      </c>
      <c r="D28" s="854" t="s">
        <v>870</v>
      </c>
      <c r="E28" s="889">
        <f>E11-E13</f>
        <v>9.5439999999999827</v>
      </c>
      <c r="F28" s="730"/>
      <c r="G28" s="890"/>
    </row>
    <row r="29" spans="2:7" x14ac:dyDescent="0.25">
      <c r="B29" s="888" t="s">
        <v>899</v>
      </c>
      <c r="C29" s="853" t="s">
        <v>900</v>
      </c>
      <c r="D29" s="854" t="s">
        <v>875</v>
      </c>
      <c r="E29" s="889">
        <f>E13-E17-E26-E31</f>
        <v>43.150965267727955</v>
      </c>
      <c r="F29" s="730"/>
      <c r="G29" s="890"/>
    </row>
    <row r="30" spans="2:7" ht="15.75" x14ac:dyDescent="0.25">
      <c r="B30" s="852" t="s">
        <v>901</v>
      </c>
      <c r="C30" s="853" t="s">
        <v>902</v>
      </c>
      <c r="D30" s="854" t="s">
        <v>870</v>
      </c>
      <c r="E30" s="891">
        <f>$E$14-$E$19</f>
        <v>5.8360347322720685</v>
      </c>
      <c r="F30" s="834"/>
    </row>
    <row r="31" spans="2:7" x14ac:dyDescent="0.25">
      <c r="B31" s="892" t="s">
        <v>903</v>
      </c>
      <c r="C31" s="875" t="s">
        <v>904</v>
      </c>
      <c r="D31" s="876" t="s">
        <v>873</v>
      </c>
      <c r="E31" s="893">
        <f>($E$14-$E$20)-($E$19-$E$20)</f>
        <v>5.8360347322720685</v>
      </c>
      <c r="F31" s="834"/>
    </row>
    <row r="32" spans="2:7" x14ac:dyDescent="0.25">
      <c r="B32" s="892" t="s">
        <v>905</v>
      </c>
      <c r="C32" s="894" t="s">
        <v>906</v>
      </c>
      <c r="D32" s="895" t="s">
        <v>875</v>
      </c>
      <c r="E32" s="896">
        <f>E15-E21</f>
        <v>18.099999999999998</v>
      </c>
      <c r="F32" s="834"/>
    </row>
    <row r="33" spans="2:6" x14ac:dyDescent="0.25">
      <c r="B33" s="897"/>
      <c r="C33" s="836" t="s">
        <v>907</v>
      </c>
      <c r="D33" s="837"/>
      <c r="E33" s="838"/>
      <c r="F33" s="834"/>
    </row>
    <row r="34" spans="2:6" ht="15.75" x14ac:dyDescent="0.25">
      <c r="B34" s="848" t="s">
        <v>908</v>
      </c>
      <c r="C34" s="865" t="s">
        <v>909</v>
      </c>
      <c r="D34" s="854" t="s">
        <v>870</v>
      </c>
      <c r="E34" s="867">
        <f>E35+E36</f>
        <v>563.80000000000007</v>
      </c>
      <c r="F34" s="834"/>
    </row>
    <row r="35" spans="2:6" ht="15.75" x14ac:dyDescent="0.25">
      <c r="B35" s="852" t="s">
        <v>910</v>
      </c>
      <c r="C35" s="853" t="s">
        <v>911</v>
      </c>
      <c r="D35" s="854" t="s">
        <v>870</v>
      </c>
      <c r="E35" s="898">
        <v>558.6</v>
      </c>
      <c r="F35" s="730"/>
    </row>
    <row r="36" spans="2:6" ht="15.75" x14ac:dyDescent="0.25">
      <c r="B36" s="852" t="s">
        <v>912</v>
      </c>
      <c r="C36" s="899" t="s">
        <v>913</v>
      </c>
      <c r="D36" s="854" t="s">
        <v>870</v>
      </c>
      <c r="E36" s="898">
        <v>5.2</v>
      </c>
      <c r="F36" s="730"/>
    </row>
    <row r="37" spans="2:6" ht="25.5" x14ac:dyDescent="0.25">
      <c r="B37" s="900" t="s">
        <v>914</v>
      </c>
      <c r="C37" s="901" t="s">
        <v>915</v>
      </c>
      <c r="D37" s="902" t="s">
        <v>916</v>
      </c>
      <c r="E37" s="903">
        <v>563.78899999999999</v>
      </c>
      <c r="F37" s="904"/>
    </row>
    <row r="38" spans="2:6" ht="25.5" x14ac:dyDescent="0.25">
      <c r="B38" s="905" t="s">
        <v>917</v>
      </c>
      <c r="C38" s="906" t="s">
        <v>918</v>
      </c>
      <c r="D38" s="907" t="s">
        <v>919</v>
      </c>
      <c r="E38" s="908"/>
      <c r="F38" s="904"/>
    </row>
    <row r="39" spans="2:6" ht="17.25" x14ac:dyDescent="0.25">
      <c r="B39" s="880" t="s">
        <v>920</v>
      </c>
      <c r="C39" s="881" t="s">
        <v>921</v>
      </c>
      <c r="D39" s="902" t="s">
        <v>916</v>
      </c>
      <c r="E39" s="883">
        <v>563.78899999999999</v>
      </c>
      <c r="F39" s="834"/>
    </row>
    <row r="40" spans="2:6" ht="15.75" x14ac:dyDescent="0.25">
      <c r="B40" s="909" t="s">
        <v>922</v>
      </c>
      <c r="C40" s="910" t="s">
        <v>923</v>
      </c>
      <c r="D40" s="850" t="s">
        <v>865</v>
      </c>
      <c r="E40" s="911">
        <v>4.9829999999999997</v>
      </c>
      <c r="F40" s="912"/>
    </row>
    <row r="41" spans="2:6" ht="15.75" x14ac:dyDescent="0.25">
      <c r="B41" s="1489" t="s">
        <v>924</v>
      </c>
      <c r="C41" s="913" t="s">
        <v>925</v>
      </c>
      <c r="D41" s="914" t="s">
        <v>865</v>
      </c>
      <c r="E41" s="915">
        <f>E43+E49+E52</f>
        <v>243.5</v>
      </c>
      <c r="F41" s="730"/>
    </row>
    <row r="42" spans="2:6" ht="15.75" x14ac:dyDescent="0.25">
      <c r="B42" s="1490"/>
      <c r="C42" s="913" t="s">
        <v>926</v>
      </c>
      <c r="D42" s="914" t="s">
        <v>865</v>
      </c>
      <c r="E42" s="915">
        <f>$E$44+$E$47+$E$50+$E$52</f>
        <v>248</v>
      </c>
      <c r="F42" s="730"/>
    </row>
    <row r="43" spans="2:6" x14ac:dyDescent="0.25">
      <c r="B43" s="916" t="s">
        <v>927</v>
      </c>
      <c r="C43" s="865" t="s">
        <v>928</v>
      </c>
      <c r="D43" s="850" t="s">
        <v>875</v>
      </c>
      <c r="E43" s="867">
        <f>E44+E46</f>
        <v>173.9</v>
      </c>
      <c r="F43" s="856"/>
    </row>
    <row r="44" spans="2:6" x14ac:dyDescent="0.25">
      <c r="B44" s="917" t="s">
        <v>929</v>
      </c>
      <c r="C44" s="853" t="s">
        <v>930</v>
      </c>
      <c r="D44" s="854" t="s">
        <v>875</v>
      </c>
      <c r="E44" s="898">
        <v>78.5</v>
      </c>
      <c r="F44" s="730"/>
    </row>
    <row r="45" spans="2:6" x14ac:dyDescent="0.25">
      <c r="B45" s="918" t="s">
        <v>931</v>
      </c>
      <c r="C45" s="875" t="s">
        <v>932</v>
      </c>
      <c r="D45" s="854" t="s">
        <v>875</v>
      </c>
      <c r="E45" s="872">
        <v>3.6</v>
      </c>
      <c r="F45" s="877"/>
    </row>
    <row r="46" spans="2:6" x14ac:dyDescent="0.25">
      <c r="B46" s="919" t="s">
        <v>933</v>
      </c>
      <c r="C46" s="920" t="s">
        <v>934</v>
      </c>
      <c r="D46" s="921" t="s">
        <v>875</v>
      </c>
      <c r="E46" s="860">
        <v>95.4</v>
      </c>
      <c r="F46" s="877"/>
    </row>
    <row r="47" spans="2:6" x14ac:dyDescent="0.25">
      <c r="B47" s="922" t="s">
        <v>935</v>
      </c>
      <c r="C47" s="923" t="s">
        <v>936</v>
      </c>
      <c r="D47" s="921" t="s">
        <v>875</v>
      </c>
      <c r="E47" s="860">
        <v>97.7</v>
      </c>
      <c r="F47" s="877"/>
    </row>
    <row r="48" spans="2:6" x14ac:dyDescent="0.25">
      <c r="B48" s="922" t="s">
        <v>937</v>
      </c>
      <c r="C48" s="923" t="s">
        <v>938</v>
      </c>
      <c r="D48" s="921" t="s">
        <v>875</v>
      </c>
      <c r="E48" s="860">
        <v>97.7</v>
      </c>
      <c r="F48" s="878"/>
    </row>
    <row r="49" spans="2:6" ht="15.75" x14ac:dyDescent="0.25">
      <c r="B49" s="848" t="s">
        <v>939</v>
      </c>
      <c r="C49" s="865" t="s">
        <v>940</v>
      </c>
      <c r="D49" s="850" t="s">
        <v>865</v>
      </c>
      <c r="E49" s="851">
        <v>69.599999999999994</v>
      </c>
      <c r="F49" s="856"/>
    </row>
    <row r="50" spans="2:6" x14ac:dyDescent="0.25">
      <c r="B50" s="852" t="s">
        <v>941</v>
      </c>
      <c r="C50" s="924" t="s">
        <v>942</v>
      </c>
      <c r="D50" s="876" t="s">
        <v>873</v>
      </c>
      <c r="E50" s="898">
        <v>71.8</v>
      </c>
      <c r="F50" s="730"/>
    </row>
    <row r="51" spans="2:6" x14ac:dyDescent="0.25">
      <c r="B51" s="925" t="s">
        <v>943</v>
      </c>
      <c r="C51" s="926" t="s">
        <v>944</v>
      </c>
      <c r="D51" s="859" t="s">
        <v>873</v>
      </c>
      <c r="E51" s="927">
        <v>71.7</v>
      </c>
      <c r="F51" s="730"/>
    </row>
    <row r="52" spans="2:6" ht="15.75" x14ac:dyDescent="0.25">
      <c r="B52" s="880" t="s">
        <v>945</v>
      </c>
      <c r="C52" s="881" t="s">
        <v>946</v>
      </c>
      <c r="D52" s="882" t="s">
        <v>865</v>
      </c>
      <c r="E52" s="883"/>
      <c r="F52" s="856"/>
    </row>
    <row r="53" spans="2:6" ht="15.75" x14ac:dyDescent="0.25">
      <c r="B53" s="848" t="s">
        <v>947</v>
      </c>
      <c r="C53" s="865" t="s">
        <v>948</v>
      </c>
      <c r="D53" s="886" t="s">
        <v>865</v>
      </c>
      <c r="E53" s="867">
        <f>E34-E41</f>
        <v>320.30000000000007</v>
      </c>
      <c r="F53" s="877"/>
    </row>
    <row r="54" spans="2:6" ht="15.75" x14ac:dyDescent="0.25">
      <c r="B54" s="852" t="s">
        <v>949</v>
      </c>
      <c r="C54" s="853" t="s">
        <v>950</v>
      </c>
      <c r="D54" s="854" t="s">
        <v>870</v>
      </c>
      <c r="E54" s="928">
        <f>E53-E55</f>
        <v>314.73342981186693</v>
      </c>
      <c r="F54" s="856"/>
    </row>
    <row r="55" spans="2:6" ht="15.75" x14ac:dyDescent="0.25">
      <c r="B55" s="852" t="s">
        <v>951</v>
      </c>
      <c r="C55" s="853" t="s">
        <v>952</v>
      </c>
      <c r="D55" s="854" t="s">
        <v>870</v>
      </c>
      <c r="E55" s="928">
        <f>(E44/(100-E71)*100)-E44</f>
        <v>5.5665701881331415</v>
      </c>
      <c r="F55" s="856"/>
    </row>
    <row r="56" spans="2:6" x14ac:dyDescent="0.25">
      <c r="B56" s="857" t="s">
        <v>953</v>
      </c>
      <c r="C56" s="929" t="s">
        <v>954</v>
      </c>
      <c r="D56" s="859" t="s">
        <v>873</v>
      </c>
      <c r="E56" s="930"/>
      <c r="F56" s="856"/>
    </row>
    <row r="57" spans="2:6" x14ac:dyDescent="0.25">
      <c r="B57" s="897"/>
      <c r="C57" s="836" t="s">
        <v>955</v>
      </c>
      <c r="D57" s="837"/>
      <c r="E57" s="838"/>
      <c r="F57" s="856"/>
    </row>
    <row r="58" spans="2:6" ht="15.75" x14ac:dyDescent="0.25">
      <c r="B58" s="848" t="s">
        <v>956</v>
      </c>
      <c r="C58" s="931" t="s">
        <v>957</v>
      </c>
      <c r="D58" s="850" t="s">
        <v>865</v>
      </c>
      <c r="E58" s="867">
        <f>SUM(E59:E60)</f>
        <v>167.4</v>
      </c>
    </row>
    <row r="59" spans="2:6" ht="15.75" x14ac:dyDescent="0.25">
      <c r="B59" s="932" t="s">
        <v>958</v>
      </c>
      <c r="C59" s="933" t="s">
        <v>959</v>
      </c>
      <c r="D59" s="854" t="s">
        <v>870</v>
      </c>
      <c r="E59" s="934"/>
    </row>
    <row r="60" spans="2:6" ht="15.75" x14ac:dyDescent="0.25">
      <c r="B60" s="935" t="s">
        <v>960</v>
      </c>
      <c r="C60" s="936" t="s">
        <v>961</v>
      </c>
      <c r="D60" s="921" t="s">
        <v>870</v>
      </c>
      <c r="E60" s="937">
        <v>167.4</v>
      </c>
      <c r="F60" s="912"/>
    </row>
    <row r="61" spans="2:6" ht="15.75" x14ac:dyDescent="0.25">
      <c r="B61" s="880" t="s">
        <v>962</v>
      </c>
      <c r="C61" s="881" t="s">
        <v>963</v>
      </c>
      <c r="D61" s="882" t="s">
        <v>865</v>
      </c>
      <c r="E61" s="883">
        <v>167.4</v>
      </c>
    </row>
    <row r="62" spans="2:6" ht="15.75" x14ac:dyDescent="0.25">
      <c r="B62" s="848" t="s">
        <v>964</v>
      </c>
      <c r="C62" s="865" t="s">
        <v>965</v>
      </c>
      <c r="D62" s="850" t="s">
        <v>865</v>
      </c>
      <c r="E62" s="851">
        <v>167.4</v>
      </c>
    </row>
    <row r="63" spans="2:6" ht="15.75" x14ac:dyDescent="0.25">
      <c r="B63" s="925" t="s">
        <v>966</v>
      </c>
      <c r="C63" s="933" t="s">
        <v>959</v>
      </c>
      <c r="D63" s="854" t="s">
        <v>870</v>
      </c>
      <c r="E63" s="847"/>
    </row>
    <row r="64" spans="2:6" ht="15.75" x14ac:dyDescent="0.25">
      <c r="B64" s="925" t="s">
        <v>967</v>
      </c>
      <c r="C64" s="936" t="s">
        <v>961</v>
      </c>
      <c r="D64" s="921" t="s">
        <v>870</v>
      </c>
      <c r="E64" s="927"/>
    </row>
    <row r="65" spans="1:5" ht="15.75" x14ac:dyDescent="0.25">
      <c r="B65" s="938" t="s">
        <v>968</v>
      </c>
      <c r="C65" s="939" t="s">
        <v>969</v>
      </c>
      <c r="D65" s="940" t="s">
        <v>865</v>
      </c>
      <c r="E65" s="941">
        <f>E58-E62</f>
        <v>0</v>
      </c>
    </row>
    <row r="66" spans="1:5" x14ac:dyDescent="0.25">
      <c r="B66" s="942"/>
      <c r="C66" s="836" t="s">
        <v>970</v>
      </c>
      <c r="D66" s="837"/>
      <c r="E66" s="838"/>
    </row>
    <row r="67" spans="1:5" x14ac:dyDescent="0.25">
      <c r="A67" s="943"/>
      <c r="B67" s="944" t="s">
        <v>971</v>
      </c>
      <c r="C67" s="945" t="s">
        <v>972</v>
      </c>
      <c r="D67" s="945" t="s">
        <v>973</v>
      </c>
      <c r="E67" s="946">
        <f>IF(E11=0,0,E27/E11*100)</f>
        <v>17.19320508414334</v>
      </c>
    </row>
    <row r="68" spans="1:5" x14ac:dyDescent="0.25">
      <c r="A68" s="943"/>
      <c r="B68" s="947" t="s">
        <v>974</v>
      </c>
      <c r="C68" s="948" t="s">
        <v>975</v>
      </c>
      <c r="D68" s="949" t="s">
        <v>973</v>
      </c>
      <c r="E68" s="950">
        <f>IF(E11=0,0,E28/E11*100)</f>
        <v>2.8035049687014353</v>
      </c>
    </row>
    <row r="69" spans="1:5" x14ac:dyDescent="0.25">
      <c r="A69" s="943"/>
      <c r="B69" s="947" t="s">
        <v>976</v>
      </c>
      <c r="C69" s="948" t="s">
        <v>900</v>
      </c>
      <c r="D69" s="949" t="s">
        <v>973</v>
      </c>
      <c r="E69" s="950">
        <f>IF(E11=0,0,E29/E11*100)</f>
        <v>12.675392448903878</v>
      </c>
    </row>
    <row r="70" spans="1:5" x14ac:dyDescent="0.25">
      <c r="A70" s="943"/>
      <c r="B70" s="947" t="s">
        <v>977</v>
      </c>
      <c r="C70" s="948" t="s">
        <v>902</v>
      </c>
      <c r="D70" s="949" t="s">
        <v>973</v>
      </c>
      <c r="E70" s="950">
        <f>IF(E11=0,0,E30/E11*100)</f>
        <v>1.7143076665380266</v>
      </c>
    </row>
    <row r="71" spans="1:5" x14ac:dyDescent="0.25">
      <c r="A71" s="943"/>
      <c r="B71" s="951" t="s">
        <v>978</v>
      </c>
      <c r="C71" s="952" t="s">
        <v>904</v>
      </c>
      <c r="D71" s="949" t="s">
        <v>973</v>
      </c>
      <c r="E71" s="950">
        <f>IF(E14=0,0,E31/E14*100)</f>
        <v>6.621621621621621</v>
      </c>
    </row>
    <row r="72" spans="1:5" x14ac:dyDescent="0.25">
      <c r="A72" s="943"/>
      <c r="B72" s="953" t="s">
        <v>979</v>
      </c>
      <c r="C72" s="954" t="s">
        <v>980</v>
      </c>
      <c r="D72" s="949" t="s">
        <v>973</v>
      </c>
      <c r="E72" s="955">
        <f>IF($E$13=0,0,($E$30-E31)/($E$13-E14)*100)</f>
        <v>0</v>
      </c>
    </row>
    <row r="73" spans="1:5" x14ac:dyDescent="0.25">
      <c r="A73" s="943"/>
      <c r="B73" s="956" t="s">
        <v>981</v>
      </c>
      <c r="C73" s="957" t="s">
        <v>906</v>
      </c>
      <c r="D73" s="958" t="s">
        <v>973</v>
      </c>
      <c r="E73" s="959">
        <f>IF(E15=0,0,E32/E15*100)</f>
        <v>83.410138248847915</v>
      </c>
    </row>
    <row r="74" spans="1:5" x14ac:dyDescent="0.25">
      <c r="A74" s="943"/>
      <c r="B74" s="960" t="s">
        <v>982</v>
      </c>
      <c r="C74" s="961" t="s">
        <v>983</v>
      </c>
      <c r="D74" s="962" t="s">
        <v>973</v>
      </c>
      <c r="E74" s="946">
        <f>IF(E34=0,0,E53/E34*100)</f>
        <v>56.810925860234128</v>
      </c>
    </row>
    <row r="75" spans="1:5" x14ac:dyDescent="0.25">
      <c r="A75" s="943"/>
      <c r="B75" s="947" t="s">
        <v>984</v>
      </c>
      <c r="C75" s="948" t="s">
        <v>950</v>
      </c>
      <c r="D75" s="949" t="s">
        <v>973</v>
      </c>
      <c r="E75" s="963">
        <f>IF(E34=0,0,E54/E34*100)</f>
        <v>55.82359521317256</v>
      </c>
    </row>
    <row r="76" spans="1:5" x14ac:dyDescent="0.25">
      <c r="A76" s="943"/>
      <c r="B76" s="947" t="s">
        <v>985</v>
      </c>
      <c r="C76" s="948" t="s">
        <v>952</v>
      </c>
      <c r="D76" s="949" t="s">
        <v>973</v>
      </c>
      <c r="E76" s="963">
        <f>IF(E34=0,0,E55/E34*100)</f>
        <v>0.9873306470615717</v>
      </c>
    </row>
    <row r="77" spans="1:5" x14ac:dyDescent="0.25">
      <c r="A77" s="943"/>
      <c r="B77" s="964" t="s">
        <v>986</v>
      </c>
      <c r="C77" s="957" t="s">
        <v>954</v>
      </c>
      <c r="D77" s="958" t="s">
        <v>973</v>
      </c>
      <c r="E77" s="965">
        <f>IF(E15=0,0,E56/E15*100)</f>
        <v>0</v>
      </c>
    </row>
    <row r="78" spans="1:5" x14ac:dyDescent="0.25">
      <c r="B78" s="966" t="s">
        <v>987</v>
      </c>
      <c r="C78" s="967" t="s">
        <v>988</v>
      </c>
      <c r="D78" s="967" t="s">
        <v>973</v>
      </c>
      <c r="E78" s="968">
        <f>IF(E58=0,0,E65/E58*100)</f>
        <v>0</v>
      </c>
    </row>
    <row r="79" spans="1:5" x14ac:dyDescent="0.25">
      <c r="B79" s="897"/>
      <c r="C79" s="836" t="s">
        <v>989</v>
      </c>
      <c r="D79" s="837"/>
      <c r="E79" s="838"/>
    </row>
    <row r="80" spans="1:5" x14ac:dyDescent="0.25">
      <c r="B80" s="844" t="s">
        <v>990</v>
      </c>
      <c r="C80" s="846" t="s">
        <v>991</v>
      </c>
      <c r="D80" s="921" t="s">
        <v>857</v>
      </c>
      <c r="E80" s="969">
        <v>11504</v>
      </c>
    </row>
    <row r="81" spans="2:6" x14ac:dyDescent="0.25">
      <c r="B81" s="880" t="s">
        <v>992</v>
      </c>
      <c r="C81" s="882" t="s">
        <v>993</v>
      </c>
      <c r="D81" s="970" t="s">
        <v>994</v>
      </c>
      <c r="E81" s="971">
        <v>5913</v>
      </c>
    </row>
    <row r="82" spans="2:6" x14ac:dyDescent="0.25">
      <c r="B82" s="848" t="s">
        <v>995</v>
      </c>
      <c r="C82" s="850" t="s">
        <v>996</v>
      </c>
      <c r="D82" s="866" t="s">
        <v>994</v>
      </c>
      <c r="E82" s="972">
        <f>E83+E86+E87+E88+E89</f>
        <v>6128</v>
      </c>
    </row>
    <row r="83" spans="2:6" x14ac:dyDescent="0.25">
      <c r="B83" s="925" t="s">
        <v>997</v>
      </c>
      <c r="C83" s="854" t="s">
        <v>998</v>
      </c>
      <c r="D83" s="854" t="s">
        <v>994</v>
      </c>
      <c r="E83" s="973">
        <f>SUM(E84:E85)</f>
        <v>4369</v>
      </c>
    </row>
    <row r="84" spans="2:6" x14ac:dyDescent="0.25">
      <c r="B84" s="892" t="s">
        <v>999</v>
      </c>
      <c r="C84" s="974" t="s">
        <v>1000</v>
      </c>
      <c r="D84" s="876" t="s">
        <v>994</v>
      </c>
      <c r="E84" s="975">
        <v>2409</v>
      </c>
    </row>
    <row r="85" spans="2:6" x14ac:dyDescent="0.25">
      <c r="B85" s="892" t="s">
        <v>1001</v>
      </c>
      <c r="C85" s="974" t="s">
        <v>1002</v>
      </c>
      <c r="D85" s="876" t="s">
        <v>994</v>
      </c>
      <c r="E85" s="975">
        <v>1960</v>
      </c>
    </row>
    <row r="86" spans="2:6" x14ac:dyDescent="0.25">
      <c r="B86" s="852" t="s">
        <v>1003</v>
      </c>
      <c r="C86" s="854" t="s">
        <v>1004</v>
      </c>
      <c r="D86" s="854" t="s">
        <v>994</v>
      </c>
      <c r="E86" s="976">
        <v>1284</v>
      </c>
      <c r="F86" s="977"/>
    </row>
    <row r="87" spans="2:6" x14ac:dyDescent="0.25">
      <c r="B87" s="852" t="s">
        <v>1005</v>
      </c>
      <c r="C87" s="854" t="s">
        <v>1006</v>
      </c>
      <c r="D87" s="854" t="s">
        <v>994</v>
      </c>
      <c r="E87" s="976">
        <v>256</v>
      </c>
      <c r="F87" s="977"/>
    </row>
    <row r="88" spans="2:6" x14ac:dyDescent="0.25">
      <c r="B88" s="935" t="s">
        <v>1007</v>
      </c>
      <c r="C88" s="962" t="s">
        <v>1008</v>
      </c>
      <c r="D88" s="978" t="s">
        <v>994</v>
      </c>
      <c r="E88" s="979">
        <v>219</v>
      </c>
      <c r="F88" s="977"/>
    </row>
    <row r="89" spans="2:6" x14ac:dyDescent="0.25">
      <c r="B89" s="980" t="s">
        <v>1009</v>
      </c>
      <c r="C89" s="958" t="s">
        <v>1010</v>
      </c>
      <c r="D89" s="981" t="s">
        <v>994</v>
      </c>
      <c r="E89" s="982"/>
      <c r="F89" s="977"/>
    </row>
    <row r="90" spans="2:6" x14ac:dyDescent="0.25">
      <c r="B90" s="848" t="s">
        <v>1011</v>
      </c>
      <c r="C90" s="850" t="s">
        <v>1012</v>
      </c>
      <c r="D90" s="866" t="s">
        <v>994</v>
      </c>
      <c r="E90" s="983">
        <f>SUM(E91:E93)</f>
        <v>265</v>
      </c>
    </row>
    <row r="91" spans="2:6" x14ac:dyDescent="0.25">
      <c r="B91" s="852" t="s">
        <v>1013</v>
      </c>
      <c r="C91" s="854" t="s">
        <v>1014</v>
      </c>
      <c r="D91" s="854" t="s">
        <v>994</v>
      </c>
      <c r="E91" s="976">
        <v>207</v>
      </c>
    </row>
    <row r="92" spans="2:6" x14ac:dyDescent="0.25">
      <c r="B92" s="925" t="s">
        <v>1015</v>
      </c>
      <c r="C92" s="921" t="s">
        <v>1016</v>
      </c>
      <c r="D92" s="921" t="s">
        <v>994</v>
      </c>
      <c r="E92" s="969">
        <v>53</v>
      </c>
    </row>
    <row r="93" spans="2:6" x14ac:dyDescent="0.25">
      <c r="B93" s="852" t="s">
        <v>1017</v>
      </c>
      <c r="C93" s="854" t="s">
        <v>1018</v>
      </c>
      <c r="D93" s="854" t="s">
        <v>994</v>
      </c>
      <c r="E93" s="976">
        <v>5</v>
      </c>
    </row>
    <row r="94" spans="2:6" x14ac:dyDescent="0.25">
      <c r="B94" s="848" t="s">
        <v>1019</v>
      </c>
      <c r="C94" s="850" t="s">
        <v>1020</v>
      </c>
      <c r="D94" s="984" t="s">
        <v>994</v>
      </c>
      <c r="E94" s="985">
        <f>SUM(E95:E97)</f>
        <v>6174</v>
      </c>
    </row>
    <row r="95" spans="2:6" x14ac:dyDescent="0.25">
      <c r="B95" s="932" t="s">
        <v>1021</v>
      </c>
      <c r="C95" s="986" t="s">
        <v>1022</v>
      </c>
      <c r="D95" s="986" t="s">
        <v>994</v>
      </c>
      <c r="E95" s="987">
        <v>4576</v>
      </c>
    </row>
    <row r="96" spans="2:6" x14ac:dyDescent="0.25">
      <c r="B96" s="925" t="s">
        <v>1023</v>
      </c>
      <c r="C96" s="921" t="s">
        <v>1024</v>
      </c>
      <c r="D96" s="921" t="s">
        <v>994</v>
      </c>
      <c r="E96" s="969">
        <v>1337</v>
      </c>
    </row>
    <row r="97" spans="2:7" x14ac:dyDescent="0.25">
      <c r="B97" s="980" t="s">
        <v>1025</v>
      </c>
      <c r="C97" s="981" t="s">
        <v>1026</v>
      </c>
      <c r="D97" s="981" t="s">
        <v>994</v>
      </c>
      <c r="E97" s="982">
        <v>261</v>
      </c>
    </row>
    <row r="99" spans="2:7" x14ac:dyDescent="0.25">
      <c r="B99" s="988" t="s">
        <v>1027</v>
      </c>
    </row>
    <row r="100" spans="2:7" x14ac:dyDescent="0.25">
      <c r="B100" s="988" t="s">
        <v>1028</v>
      </c>
    </row>
    <row r="103" spans="2:7" x14ac:dyDescent="0.25">
      <c r="B103" s="988" t="s">
        <v>1029</v>
      </c>
      <c r="C103" s="988" t="s">
        <v>1030</v>
      </c>
    </row>
    <row r="104" spans="2:7" x14ac:dyDescent="0.25">
      <c r="B104" s="989"/>
      <c r="C104" s="1491" t="s">
        <v>1031</v>
      </c>
      <c r="D104" s="1491"/>
      <c r="E104" s="1491"/>
      <c r="F104" s="990" t="s">
        <v>1032</v>
      </c>
      <c r="G104" s="991" t="s">
        <v>1033</v>
      </c>
    </row>
    <row r="105" spans="2:7" ht="15.75" x14ac:dyDescent="0.25">
      <c r="B105" s="992" t="s">
        <v>1034</v>
      </c>
      <c r="C105" s="1492" t="s">
        <v>1035</v>
      </c>
      <c r="D105" s="1492"/>
      <c r="E105" s="1492"/>
      <c r="F105" s="993">
        <v>74</v>
      </c>
      <c r="G105" s="994">
        <f>$G$106/(1-$F$107)</f>
        <v>14.136034732272071</v>
      </c>
    </row>
    <row r="106" spans="2:7" ht="15.75" x14ac:dyDescent="0.25">
      <c r="B106" s="917" t="s">
        <v>1036</v>
      </c>
      <c r="C106" s="1493" t="s">
        <v>1037</v>
      </c>
      <c r="D106" s="1493"/>
      <c r="E106" s="1493"/>
      <c r="F106" s="995">
        <v>69.099999999999994</v>
      </c>
      <c r="G106" s="996">
        <v>13.2</v>
      </c>
    </row>
    <row r="107" spans="2:7" x14ac:dyDescent="0.25">
      <c r="B107" s="997" t="s">
        <v>1038</v>
      </c>
      <c r="C107" s="1488" t="s">
        <v>1039</v>
      </c>
      <c r="D107" s="1488"/>
      <c r="E107" s="1488"/>
      <c r="F107" s="998">
        <f>IF($F$105=0,0,1-(($F$106))/($F$105))</f>
        <v>6.6216216216216317E-2</v>
      </c>
      <c r="G107" s="999">
        <f>IF($G$105=0,0,1-$G$106/$G$105)</f>
        <v>6.6216216216216317E-2</v>
      </c>
    </row>
  </sheetData>
  <sheetProtection password="F757" sheet="1" objects="1" scenarios="1"/>
  <mergeCells count="6">
    <mergeCell ref="C107:E107"/>
    <mergeCell ref="B8:E8"/>
    <mergeCell ref="B41:B42"/>
    <mergeCell ref="C104:E104"/>
    <mergeCell ref="C105:E105"/>
    <mergeCell ref="C106:E106"/>
  </mergeCells>
  <conditionalFormatting sqref="F19:F20">
    <cfRule type="expression" dxfId="11" priority="1" stopIfTrue="1">
      <formula>J21=0</formula>
    </cfRule>
    <cfRule type="expression" dxfId="10" priority="3" stopIfTrue="1">
      <formula>J21&gt;0</formula>
    </cfRule>
    <cfRule type="expression" dxfId="9" priority="5" stopIfTrue="1">
      <formula>J21&lt;0</formula>
    </cfRule>
  </conditionalFormatting>
  <conditionalFormatting sqref="F21 F45:F47">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13</vt:i4>
      </vt:variant>
      <vt:variant>
        <vt:lpstr>Įvardytieji diapazonai</vt:lpstr>
      </vt:variant>
      <vt:variant>
        <vt:i4>31002</vt:i4>
      </vt:variant>
    </vt:vector>
  </HeadingPairs>
  <TitlesOfParts>
    <vt:vector size="31015"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13</vt:lpstr>
      <vt:lpstr>'Forma 1'!VAS070_D_Apskaitospriet1</vt:lpstr>
      <vt:lpstr>VAS070_D_Apskaitospriet1</vt:lpstr>
      <vt:lpstr>'Forma 1'!VAS070_D_Atsiskaitomiej1</vt:lpstr>
      <vt:lpstr>VAS070_D_Atsiskaitomiej1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1'!VAS070_D_Kitigeriamojov1</vt:lpstr>
      <vt:lpstr>VAS070_D_Kitigeriamojov1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1'!VAS070_D_Kompiuteriaiko1</vt:lpstr>
      <vt:lpstr>VAS070_D_Kompiuteriaiko1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1'!VAS070_D_Saulessviesose1</vt:lpstr>
      <vt:lpstr>VAS070_D_Saulessviesose1</vt:lpstr>
      <vt:lpstr>'Forma 1'!VAS070_D_Silumosatsiska1</vt:lpstr>
      <vt:lpstr>VAS070_D_Silumosatsiska1</vt:lpstr>
      <vt:lpstr>'Forma 1'!VAS070_D_Silumosirkarst1</vt:lpstr>
      <vt:lpstr>VAS070_D_Silumosirkarst1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1'!VAS070_F_Atsiskaitomiej1LaikotarpisMetais</vt:lpstr>
      <vt:lpstr>VAS070_F_Atsiskaitomiej1LaikotarpisMetais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1'!VAS070_F_Kitigeriamojov1LaikotarpisMetais</vt:lpstr>
      <vt:lpstr>VAS070_F_Kitigeriamojov1LaikotarpisMetais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1'!VAS070_F_Kompiuteriaiko1LaikotarpisMetais</vt:lpstr>
      <vt:lpstr>VAS070_F_Kompiuteriaiko1LaikotarpisMetais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1'!VAS070_F_Saulessviesose1LaikotarpisMetais</vt:lpstr>
      <vt:lpstr>VAS070_F_Saulessviesose1LaikotarpisMetais</vt:lpstr>
      <vt:lpstr>'Forma 1'!VAS070_F_Silumosatsiska1LaikotarpisMetais</vt:lpstr>
      <vt:lpstr>VAS070_F_Silumosatsiska1LaikotarpisMetais</vt:lpstr>
      <vt:lpstr>'Forma 1'!VAS070_F_Silumosirkarst1LaikotarpisMetais</vt:lpstr>
      <vt:lpstr>VAS070_F_Silumosirkarst1LaikotarpisMetais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2'!VAS071_D_Nereikia1</vt:lpstr>
      <vt:lpstr>VAS071_D_Nereikia1</vt:lpstr>
      <vt:lpstr>'Forma 2'!VAS071_D_Priedasnetekog1</vt:lpstr>
      <vt:lpstr>VAS071_D_Priedasnetekog1</vt:lpstr>
      <vt:lpstr>'Forma 2'!VAS071_F_Priedasnetekog1Nereikia1</vt:lpstr>
      <vt:lpstr>VAS071_F_Priedasnetekog1Nereikia1</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3'!VAS072_D_Elektrosenergi1</vt:lpstr>
      <vt:lpstr>VAS072_D_Elektrosenergi1</vt:lpstr>
      <vt:lpstr>'Forma 3'!VAS072_D_Elektrosenergi2</vt:lpstr>
      <vt:lpstr>VAS072_D_Elektrosenergi2</vt:lpstr>
      <vt:lpstr>'Forma 3'!VAS072_D_Garantiniamtie1</vt:lpstr>
      <vt:lpstr>VAS072_D_Garantiniamtie1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3'!VAS072_D_Pajamosuzpavir2</vt:lpstr>
      <vt:lpstr>VAS072_D_Pajamosuzpavir2</vt:lpstr>
      <vt:lpstr>'Forma 3'!VAS072_D_Pajamosuzpavir3</vt:lpstr>
      <vt:lpstr>VAS072_D_Pajamosuzpavir3</vt:lpstr>
      <vt:lpstr>'Forma 3'!VAS072_D_Pajamosuzpavir4</vt:lpstr>
      <vt:lpstr>VAS072_D_Pajamosuzpavir4</vt:lpstr>
      <vt:lpstr>'Forma 3'!VAS072_D_Pajamosuzpavir5</vt:lpstr>
      <vt:lpstr>VAS072_D_Pajamosuzpavir5</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3'!VAS072_D_Praeituataskai1</vt:lpstr>
      <vt:lpstr>VAS072_D_Praeituataskai1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3'!VAS072_F_Elektrosenergi1AtaskaitinisLaikotarpis</vt:lpstr>
      <vt:lpstr>VAS072_F_Elektrosenergi1AtaskaitinisLaikotarpis</vt:lpstr>
      <vt:lpstr>'Forma 3'!VAS072_F_Elektrosenergi2AtaskaitinisLaikotarpis</vt:lpstr>
      <vt:lpstr>VAS072_F_Elektrosenergi2AtaskaitinisLaikotarpis</vt:lpstr>
      <vt:lpstr>'Forma 3'!VAS072_F_Garantiniamtie1AtaskaitinisLaikotarpis</vt:lpstr>
      <vt:lpstr>VAS072_F_Garantiniamtie1AtaskaitinisLaikotarpis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3'!VAS072_F_Pajamosuzpavir2AtaskaitinisLaikotarpis</vt:lpstr>
      <vt:lpstr>VAS072_F_Pajamosuzpavir2AtaskaitinisLaikotarpis</vt:lpstr>
      <vt:lpstr>'Forma 3'!VAS072_F_Pajamosuzpavir3AtaskaitinisLaikotarpis</vt:lpstr>
      <vt:lpstr>VAS072_F_Pajamosuzpavir3AtaskaitinisLaikotarpis</vt:lpstr>
      <vt:lpstr>'Forma 3'!VAS072_F_Pajamosuzpavir4AtaskaitinisLaikotarpis</vt:lpstr>
      <vt:lpstr>VAS072_F_Pajamosuzpavir4AtaskaitinisLaikotarpis</vt:lpstr>
      <vt:lpstr>'Forma 3'!VAS072_F_Pajamosuzpavir5AtaskaitinisLaikotarpis</vt:lpstr>
      <vt:lpstr>VAS072_F_Pajamosuzpavir5AtaskaitinisLaikotarpis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3'!VAS072_F_Praeituataskai1AtaskaitinisLaikotarpis</vt:lpstr>
      <vt:lpstr>VAS072_F_Praeituataskai1AtaskaitinisLaikotarpis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4'!VAS073_D_Imokosgarantin1</vt:lpstr>
      <vt:lpstr>VAS073_D_Imokosgarantin1</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4'!VAS073_D_Opexbeapskaito1</vt:lpstr>
      <vt:lpstr>VAS073_D_Opexbeapskaito1</vt:lpstr>
      <vt:lpstr>'Forma 4'!VAS073_D_Opexsuapskaito1</vt:lpstr>
      <vt:lpstr>VAS073_D_Opexsuapskaito1</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4'!VAS073_D_Personalomokym1</vt:lpstr>
      <vt:lpstr>VAS073_D_Personalomokym1</vt:lpstr>
      <vt:lpstr>'Forma 4'!VAS073_D_Personalomokym2</vt:lpstr>
      <vt:lpstr>VAS073_D_Personalomokym2</vt:lpstr>
      <vt:lpstr>'Forma 4'!VAS073_D_Personalomokym3</vt:lpstr>
      <vt:lpstr>VAS073_D_Personalomokym3</vt:lpstr>
      <vt:lpstr>'Forma 4'!VAS073_D_PersonaloMokymuSanaudos</vt:lpstr>
      <vt:lpstr>VAS073_D_PersonaloMokymuSanaudos</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4'!VAS073_F_Imokosgarantin11IS</vt:lpstr>
      <vt:lpstr>VAS073_F_Imokosgarantin11IS</vt:lpstr>
      <vt:lpstr>'Forma 4'!VAS073_F_Imokosgarantin131GeriamojoVandens</vt:lpstr>
      <vt:lpstr>VAS073_F_Imokosgarantin131GeriamojoVandens</vt:lpstr>
      <vt:lpstr>'Forma 4'!VAS073_F_Imokosgarantin132GeriamojoVandens</vt:lpstr>
      <vt:lpstr>VAS073_F_Imokosgarantin132GeriamojoVandens</vt:lpstr>
      <vt:lpstr>'Forma 4'!VAS073_F_Imokosgarantin133GeriamojoVandens</vt:lpstr>
      <vt:lpstr>VAS073_F_Imokosgarantin133GeriamojoVandens</vt:lpstr>
      <vt:lpstr>'Forma 4'!VAS073_F_Imokosgarantin13IsViso</vt:lpstr>
      <vt:lpstr>VAS073_F_Imokosgarantin13IsViso</vt:lpstr>
      <vt:lpstr>'Forma 4'!VAS073_F_Imokosgarantin141NuotekuSurinkimas</vt:lpstr>
      <vt:lpstr>VAS073_F_Imokosgarantin141NuotekuSurinkimas</vt:lpstr>
      <vt:lpstr>'Forma 4'!VAS073_F_Imokosgarantin142NuotekuValymas</vt:lpstr>
      <vt:lpstr>VAS073_F_Imokosgarantin142NuotekuValymas</vt:lpstr>
      <vt:lpstr>'Forma 4'!VAS073_F_Imokosgarantin143NuotekuDumblo</vt:lpstr>
      <vt:lpstr>VAS073_F_Imokosgarantin143NuotekuDumblo</vt:lpstr>
      <vt:lpstr>'Forma 4'!VAS073_F_Imokosgarantin14IsViso</vt:lpstr>
      <vt:lpstr>VAS073_F_Imokosgarantin14IsViso</vt:lpstr>
      <vt:lpstr>'Forma 4'!VAS073_F_Imokosgarantin15PavirsiniuNuoteku</vt:lpstr>
      <vt:lpstr>VAS073_F_Imokosgarantin15PavirsiniuNuoteku</vt:lpstr>
      <vt:lpstr>'Forma 4'!VAS073_F_Imokosgarantin16KitosReguliuojamosios</vt:lpstr>
      <vt:lpstr>VAS073_F_Imokosgarantin16KitosReguliuojamosios</vt:lpstr>
      <vt:lpstr>'Forma 4'!VAS073_F_Imokosgarantin17KitosVeiklos</vt:lpstr>
      <vt:lpstr>VAS073_F_Imokosgarantin17KitosVeiklos</vt:lpstr>
      <vt:lpstr>'Forma 4'!VAS073_F_Imokosgarantin1Apskaitosveikla1</vt:lpstr>
      <vt:lpstr>VAS073_F_Imokosgarantin1Apskaitosveikla1</vt:lpstr>
      <vt:lpstr>'Forma 4'!VAS073_F_Imokosgarantin1Kitareguliuoja1</vt:lpstr>
      <vt:lpstr>VAS073_F_Imokosgarantin1Kitareguliuoja1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4'!VAS073_F_Opexbeapskaito11IS</vt:lpstr>
      <vt:lpstr>VAS073_F_Opexbeapskaito11IS</vt:lpstr>
      <vt:lpstr>'Forma 4'!VAS073_F_Opexsuapskaito11IS</vt:lpstr>
      <vt:lpstr>VAS073_F_Opexsuapskaito11IS</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4'!VAS073_F_Personalomokym11IS</vt:lpstr>
      <vt:lpstr>VAS073_F_Personalomokym11IS</vt:lpstr>
      <vt:lpstr>'Forma 4'!VAS073_F_Personalomokym131GeriamojoVandens</vt:lpstr>
      <vt:lpstr>VAS073_F_Personalomokym131GeriamojoVandens</vt:lpstr>
      <vt:lpstr>'Forma 4'!VAS073_F_Personalomokym132GeriamojoVandens</vt:lpstr>
      <vt:lpstr>VAS073_F_Personalomokym132GeriamojoVandens</vt:lpstr>
      <vt:lpstr>'Forma 4'!VAS073_F_Personalomokym133GeriamojoVandens</vt:lpstr>
      <vt:lpstr>VAS073_F_Personalomokym133GeriamojoVandens</vt:lpstr>
      <vt:lpstr>'Forma 4'!VAS073_F_Personalomokym13IsViso</vt:lpstr>
      <vt:lpstr>VAS073_F_Personalomokym13IsViso</vt:lpstr>
      <vt:lpstr>'Forma 4'!VAS073_F_Personalomokym141NuotekuSurinkimas</vt:lpstr>
      <vt:lpstr>VAS073_F_Personalomokym141NuotekuSurinkimas</vt:lpstr>
      <vt:lpstr>'Forma 4'!VAS073_F_Personalomokym142NuotekuValymas</vt:lpstr>
      <vt:lpstr>VAS073_F_Personalomokym142NuotekuValymas</vt:lpstr>
      <vt:lpstr>'Forma 4'!VAS073_F_Personalomokym143NuotekuDumblo</vt:lpstr>
      <vt:lpstr>VAS073_F_Personalomokym143NuotekuDumblo</vt:lpstr>
      <vt:lpstr>'Forma 4'!VAS073_F_Personalomokym14IsViso</vt:lpstr>
      <vt:lpstr>VAS073_F_Personalomokym14IsViso</vt:lpstr>
      <vt:lpstr>'Forma 4'!VAS073_F_Personalomokym15PavirsiniuNuoteku</vt:lpstr>
      <vt:lpstr>VAS073_F_Personalomokym15PavirsiniuNuoteku</vt:lpstr>
      <vt:lpstr>'Forma 4'!VAS073_F_Personalomokym16KitosReguliuojamosios</vt:lpstr>
      <vt:lpstr>VAS073_F_Personalomokym16KitosReguliuojamosios</vt:lpstr>
      <vt:lpstr>'Forma 4'!VAS073_F_Personalomokym17KitosVeiklos</vt:lpstr>
      <vt:lpstr>VAS073_F_Personalomokym17KitosVeiklos</vt:lpstr>
      <vt:lpstr>'Forma 4'!VAS073_F_Personalomokym1Apskaitosveikla1</vt:lpstr>
      <vt:lpstr>VAS073_F_Personalomokym1Apskaitosveikla1</vt:lpstr>
      <vt:lpstr>'Forma 4'!VAS073_F_Personalomokym1Kitareguliuoja1</vt:lpstr>
      <vt:lpstr>VAS073_F_Personalomokym1Kitareguliuoja1</vt:lpstr>
      <vt:lpstr>'Forma 4'!VAS073_F_Personalomokym21IS</vt:lpstr>
      <vt:lpstr>VAS073_F_Personalomokym21IS</vt:lpstr>
      <vt:lpstr>'Forma 4'!VAS073_F_Personalomokym231GeriamojoVandens</vt:lpstr>
      <vt:lpstr>VAS073_F_Personalomokym231GeriamojoVandens</vt:lpstr>
      <vt:lpstr>'Forma 4'!VAS073_F_Personalomokym232GeriamojoVandens</vt:lpstr>
      <vt:lpstr>VAS073_F_Personalomokym232GeriamojoVandens</vt:lpstr>
      <vt:lpstr>'Forma 4'!VAS073_F_Personalomokym233GeriamojoVandens</vt:lpstr>
      <vt:lpstr>VAS073_F_Personalomokym233GeriamojoVandens</vt:lpstr>
      <vt:lpstr>'Forma 4'!VAS073_F_Personalomokym23IsViso</vt:lpstr>
      <vt:lpstr>VAS073_F_Personalomokym23IsViso</vt:lpstr>
      <vt:lpstr>'Forma 4'!VAS073_F_Personalomokym241NuotekuSurinkimas</vt:lpstr>
      <vt:lpstr>VAS073_F_Personalomokym241NuotekuSurinkimas</vt:lpstr>
      <vt:lpstr>'Forma 4'!VAS073_F_Personalomokym242NuotekuValymas</vt:lpstr>
      <vt:lpstr>VAS073_F_Personalomokym242NuotekuValymas</vt:lpstr>
      <vt:lpstr>'Forma 4'!VAS073_F_Personalomokym243NuotekuDumblo</vt:lpstr>
      <vt:lpstr>VAS073_F_Personalomokym243NuotekuDumblo</vt:lpstr>
      <vt:lpstr>'Forma 4'!VAS073_F_Personalomokym24IsViso</vt:lpstr>
      <vt:lpstr>VAS073_F_Personalomokym24IsViso</vt:lpstr>
      <vt:lpstr>'Forma 4'!VAS073_F_Personalomokym25PavirsiniuNuoteku</vt:lpstr>
      <vt:lpstr>VAS073_F_Personalomokym25PavirsiniuNuoteku</vt:lpstr>
      <vt:lpstr>'Forma 4'!VAS073_F_Personalomokym26KitosReguliuojamosios</vt:lpstr>
      <vt:lpstr>VAS073_F_Personalomokym26KitosReguliuojamosios</vt:lpstr>
      <vt:lpstr>'Forma 4'!VAS073_F_Personalomokym27KitosVeiklos</vt:lpstr>
      <vt:lpstr>VAS073_F_Personalomokym27KitosVeiklos</vt:lpstr>
      <vt:lpstr>'Forma 4'!VAS073_F_Personalomokym2Apskaitosveikla1</vt:lpstr>
      <vt:lpstr>VAS073_F_Personalomokym2Apskaitosveikla1</vt:lpstr>
      <vt:lpstr>'Forma 4'!VAS073_F_Personalomokym2Kitareguliuoja1</vt:lpstr>
      <vt:lpstr>VAS073_F_Personalomokym2Kitareguliuoja1</vt:lpstr>
      <vt:lpstr>'Forma 4'!VAS073_F_Personalomokym31IS</vt:lpstr>
      <vt:lpstr>VAS073_F_Personalomokym31IS</vt:lpstr>
      <vt:lpstr>'Forma 4'!VAS073_F_Personalomokym331GeriamojoVandens</vt:lpstr>
      <vt:lpstr>VAS073_F_Personalomokym331GeriamojoVandens</vt:lpstr>
      <vt:lpstr>'Forma 4'!VAS073_F_Personalomokym332GeriamojoVandens</vt:lpstr>
      <vt:lpstr>VAS073_F_Personalomokym332GeriamojoVandens</vt:lpstr>
      <vt:lpstr>'Forma 4'!VAS073_F_Personalomokym333GeriamojoVandens</vt:lpstr>
      <vt:lpstr>VAS073_F_Personalomokym333GeriamojoVandens</vt:lpstr>
      <vt:lpstr>'Forma 4'!VAS073_F_Personalomokym33IsViso</vt:lpstr>
      <vt:lpstr>VAS073_F_Personalomokym33IsViso</vt:lpstr>
      <vt:lpstr>'Forma 4'!VAS073_F_Personalomokym341NuotekuSurinkimas</vt:lpstr>
      <vt:lpstr>VAS073_F_Personalomokym341NuotekuSurinkimas</vt:lpstr>
      <vt:lpstr>'Forma 4'!VAS073_F_Personalomokym342NuotekuValymas</vt:lpstr>
      <vt:lpstr>VAS073_F_Personalomokym342NuotekuValymas</vt:lpstr>
      <vt:lpstr>'Forma 4'!VAS073_F_Personalomokym343NuotekuDumblo</vt:lpstr>
      <vt:lpstr>VAS073_F_Personalomokym343NuotekuDumblo</vt:lpstr>
      <vt:lpstr>'Forma 4'!VAS073_F_Personalomokym34IsViso</vt:lpstr>
      <vt:lpstr>VAS073_F_Personalomokym34IsViso</vt:lpstr>
      <vt:lpstr>'Forma 4'!VAS073_F_Personalomokym35PavirsiniuNuoteku</vt:lpstr>
      <vt:lpstr>VAS073_F_Personalomokym35PavirsiniuNuoteku</vt:lpstr>
      <vt:lpstr>'Forma 4'!VAS073_F_Personalomokym36KitosReguliuojamosios</vt:lpstr>
      <vt:lpstr>VAS073_F_Personalomokym36KitosReguliuojamosios</vt:lpstr>
      <vt:lpstr>'Forma 4'!VAS073_F_Personalomokym37KitosVeiklos</vt:lpstr>
      <vt:lpstr>VAS073_F_Personalomokym37KitosVeiklos</vt:lpstr>
      <vt:lpstr>'Forma 4'!VAS073_F_Personalomokym3Apskaitosveikla1</vt:lpstr>
      <vt:lpstr>VAS073_F_Personalomokym3Apskaitosveikla1</vt:lpstr>
      <vt:lpstr>'Forma 4'!VAS073_F_Personalomokym3Kitareguliuoja1</vt:lpstr>
      <vt:lpstr>VAS073_F_Personalomokym3Kitareguliuoja1</vt:lpstr>
      <vt:lpstr>'Forma 4'!VAS073_F_PersonaloMokymuSanaudos1IS</vt:lpstr>
      <vt:lpstr>VAS073_F_PersonaloMokymuSanaudos1IS</vt:lpstr>
      <vt:lpstr>'Forma 4'!VAS073_F_PersonaloMokymuSanaudos31GeriamojoVandens</vt:lpstr>
      <vt:lpstr>VAS073_F_PersonaloMokymuSanaudos31GeriamojoVandens</vt:lpstr>
      <vt:lpstr>'Forma 4'!VAS073_F_PersonaloMokymuSanaudos32GeriamojoVandens</vt:lpstr>
      <vt:lpstr>VAS073_F_PersonaloMokymuSanaudos32GeriamojoVandens</vt:lpstr>
      <vt:lpstr>'Forma 4'!VAS073_F_PersonaloMokymuSanaudos33GeriamojoVandens</vt:lpstr>
      <vt:lpstr>VAS073_F_PersonaloMokymuSanaudos33GeriamojoVandens</vt:lpstr>
      <vt:lpstr>'Forma 4'!VAS073_F_PersonaloMokymuSanaudos3IsViso</vt:lpstr>
      <vt:lpstr>VAS073_F_PersonaloMokymuSanaudos3IsViso</vt:lpstr>
      <vt:lpstr>'Forma 4'!VAS073_F_PersonaloMokymuSanaudos41NuotekuSurinkimas</vt:lpstr>
      <vt:lpstr>VAS073_F_PersonaloMokymuSanaudos41NuotekuSurinkimas</vt:lpstr>
      <vt:lpstr>'Forma 4'!VAS073_F_PersonaloMokymuSanaudos42NuotekuValymas</vt:lpstr>
      <vt:lpstr>VAS073_F_PersonaloMokymuSanaudos42NuotekuValymas</vt:lpstr>
      <vt:lpstr>'Forma 4'!VAS073_F_PersonaloMokymuSanaudos43NuotekuDumblo</vt:lpstr>
      <vt:lpstr>VAS073_F_PersonaloMokymuSanaudos43NuotekuDumblo</vt:lpstr>
      <vt:lpstr>'Forma 4'!VAS073_F_PersonaloMokymuSanaudos4IsViso</vt:lpstr>
      <vt:lpstr>VAS073_F_PersonaloMokymuSanaudos4IsViso</vt:lpstr>
      <vt:lpstr>'Forma 4'!VAS073_F_PersonaloMokymuSanaudos5PavirsiniuNuoteku</vt:lpstr>
      <vt:lpstr>VAS073_F_PersonaloMokymuSanaudos5PavirsiniuNuoteku</vt:lpstr>
      <vt:lpstr>'Forma 4'!VAS073_F_PersonaloMokymuSanaudos6KitosReguliuojamosios</vt:lpstr>
      <vt:lpstr>VAS073_F_PersonaloMokymuSanaudos6KitosReguliuojamosios</vt:lpstr>
      <vt:lpstr>'Forma 4'!VAS073_F_PersonaloMokymuSanaudos7KitosVeiklos</vt:lpstr>
      <vt:lpstr>VAS073_F_PersonaloMokymuSanaudos7KitosVeiklos</vt:lpstr>
      <vt:lpstr>'Forma 4'!VAS073_F_PersonaloMokymuSanaudosApskaitosveikla1</vt:lpstr>
      <vt:lpstr>VAS073_F_PersonaloMokymuSanaudosApskaitosveikla1</vt:lpstr>
      <vt:lpstr>'Forma 4'!VAS073_F_PersonaloMokymuSanaudosKitareguliuoja1</vt:lpstr>
      <vt:lpstr>VAS073_F_PersonaloMokymuSanaudosKitareguliuoja1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6'!VAS075_D_Atsiskaitomiej1</vt:lpstr>
      <vt:lpstr>VAS075_D_Atsiskaitomiej1</vt:lpstr>
      <vt:lpstr>'Forma 6'!VAS075_D_Atsiskaitomiej2</vt:lpstr>
      <vt:lpstr>VAS075_D_Atsiskaitomiej2</vt:lpstr>
      <vt:lpstr>'Forma 6'!VAS075_D_Atsiskaitomiej3</vt:lpstr>
      <vt:lpstr>VAS075_D_Atsiskaitomiej3</vt:lpstr>
      <vt:lpstr>'Forma 6'!VAS075_D_Atsiskaitomiej4</vt:lpstr>
      <vt:lpstr>VAS075_D_Atsiskaitomiej4</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6'!VAS075_D_Cpunktui171</vt:lpstr>
      <vt:lpstr>VAS075_D_Cpunktui171</vt:lpstr>
      <vt:lpstr>'Forma 6'!VAS075_D_Cpunktui18</vt:lpstr>
      <vt:lpstr>VAS075_D_Cpunktui18</vt:lpstr>
      <vt:lpstr>'Forma 6'!VAS075_D_Cpunktui181</vt:lpstr>
      <vt:lpstr>VAS075_D_Cpunktui181</vt:lpstr>
      <vt:lpstr>'Forma 6'!VAS075_D_Cpunktui19</vt:lpstr>
      <vt:lpstr>VAS075_D_Cpunktui19</vt:lpstr>
      <vt:lpstr>'Forma 6'!VAS075_D_Cpunktui191</vt:lpstr>
      <vt:lpstr>VAS075_D_Cpunktui191</vt:lpstr>
      <vt:lpstr>'Forma 6'!VAS075_D_Cpunktui192</vt:lpstr>
      <vt:lpstr>VAS075_D_Cpunktui192</vt:lpstr>
      <vt:lpstr>'Forma 6'!VAS075_D_Cpunktui20</vt:lpstr>
      <vt:lpstr>VAS075_D_Cpunktui20</vt:lpstr>
      <vt:lpstr>'Forma 6'!VAS075_D_Cpunktui201</vt:lpstr>
      <vt:lpstr>VAS075_D_Cpunktui201</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6'!VAS075_D_Epunktui16</vt:lpstr>
      <vt:lpstr>VAS075_D_Epunktui16</vt:lpstr>
      <vt:lpstr>'Forma 6'!VAS075_D_Epunktui17</vt:lpstr>
      <vt:lpstr>VAS075_D_Epunktui17</vt:lpstr>
      <vt:lpstr>'Forma 6'!VAS075_D_Epunktui18</vt:lpstr>
      <vt:lpstr>VAS075_D_Epunktui18</vt:lpstr>
      <vt:lpstr>'Forma 6'!VAS075_D_Epunktui19</vt:lpstr>
      <vt:lpstr>VAS075_D_Epunktui19</vt:lpstr>
      <vt:lpstr>'Forma 6'!VAS075_D_Epunktui2</vt:lpstr>
      <vt:lpstr>VAS075_D_Epunktui2</vt:lpstr>
      <vt:lpstr>'Forma 6'!VAS075_D_Epunktui20</vt:lpstr>
      <vt:lpstr>VAS075_D_Epunktui20</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6'!VAS075_D_Kitigeriamojov1</vt:lpstr>
      <vt:lpstr>VAS075_D_Kitigeriamojov1</vt:lpstr>
      <vt:lpstr>'Forma 6'!VAS075_D_Kitigeriamojov2</vt:lpstr>
      <vt:lpstr>VAS075_D_Kitigeriamojov2</vt:lpstr>
      <vt:lpstr>'Forma 6'!VAS075_D_Kitigeriamojov3</vt:lpstr>
      <vt:lpstr>VAS075_D_Kitigeriamojov3</vt:lpstr>
      <vt:lpstr>'Forma 6'!VAS075_D_Kitigeriamojov4</vt:lpstr>
      <vt:lpstr>VAS075_D_Kitigeriamojov4</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6'!VAS075_D_Saulessviesose1</vt:lpstr>
      <vt:lpstr>VAS075_D_Saulessviesose1</vt:lpstr>
      <vt:lpstr>'Forma 6'!VAS075_D_Saulessviesose2</vt:lpstr>
      <vt:lpstr>VAS075_D_Saulessviesose2</vt:lpstr>
      <vt:lpstr>'Forma 6'!VAS075_D_Saulessviesose3</vt:lpstr>
      <vt:lpstr>VAS075_D_Saulessviesose3</vt:lpstr>
      <vt:lpstr>'Forma 6'!VAS075_D_Saulessviesose4</vt:lpstr>
      <vt:lpstr>VAS075_D_Saulessviesose4</vt:lpstr>
      <vt:lpstr>'Forma 6'!VAS075_D_Silumosatsiska1</vt:lpstr>
      <vt:lpstr>VAS075_D_Silumosatsiska1</vt:lpstr>
      <vt:lpstr>'Forma 6'!VAS075_D_Silumosatsiska2</vt:lpstr>
      <vt:lpstr>VAS075_D_Silumosatsiska2</vt:lpstr>
      <vt:lpstr>'Forma 6'!VAS075_D_Silumosatsiska3</vt:lpstr>
      <vt:lpstr>VAS075_D_Silumosatsiska3</vt:lpstr>
      <vt:lpstr>'Forma 6'!VAS075_D_Silumosatsiska4</vt:lpstr>
      <vt:lpstr>VAS075_D_Silumosatsiska4</vt:lpstr>
      <vt:lpstr>'Forma 6'!VAS075_D_Silumosirkarst1</vt:lpstr>
      <vt:lpstr>VAS075_D_Silumosirkarst1</vt:lpstr>
      <vt:lpstr>'Forma 6'!VAS075_D_Silumosirkarst2</vt:lpstr>
      <vt:lpstr>VAS075_D_Silumosirkarst2</vt:lpstr>
      <vt:lpstr>'Forma 6'!VAS075_D_Silumosirkarst3</vt:lpstr>
      <vt:lpstr>VAS075_D_Silumosirkarst3</vt:lpstr>
      <vt:lpstr>'Forma 6'!VAS075_D_Silumosirkarst4</vt:lpstr>
      <vt:lpstr>VAS075_D_Silumosirkarst4</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6'!VAS075_F_Atsiskaitomiej11IS</vt:lpstr>
      <vt:lpstr>VAS075_F_Atsiskaitomiej11IS</vt:lpstr>
      <vt:lpstr>'Forma 6'!VAS075_F_Atsiskaitomiej131GeriamojoVandens</vt:lpstr>
      <vt:lpstr>VAS075_F_Atsiskaitomiej131GeriamojoVandens</vt:lpstr>
      <vt:lpstr>'Forma 6'!VAS075_F_Atsiskaitomiej132GeriamojoVandens</vt:lpstr>
      <vt:lpstr>VAS075_F_Atsiskaitomiej132GeriamojoVandens</vt:lpstr>
      <vt:lpstr>'Forma 6'!VAS075_F_Atsiskaitomiej133GeriamojoVandens</vt:lpstr>
      <vt:lpstr>VAS075_F_Atsiskaitomiej133GeriamojoVandens</vt:lpstr>
      <vt:lpstr>'Forma 6'!VAS075_F_Atsiskaitomiej13IsViso</vt:lpstr>
      <vt:lpstr>VAS075_F_Atsiskaitomiej13IsViso</vt:lpstr>
      <vt:lpstr>'Forma 6'!VAS075_F_Atsiskaitomiej141NuotekuSurinkimas</vt:lpstr>
      <vt:lpstr>VAS075_F_Atsiskaitomiej141NuotekuSurinkimas</vt:lpstr>
      <vt:lpstr>'Forma 6'!VAS075_F_Atsiskaitomiej142NuotekuValymas</vt:lpstr>
      <vt:lpstr>VAS075_F_Atsiskaitomiej142NuotekuValymas</vt:lpstr>
      <vt:lpstr>'Forma 6'!VAS075_F_Atsiskaitomiej143NuotekuDumblo</vt:lpstr>
      <vt:lpstr>VAS075_F_Atsiskaitomiej143NuotekuDumblo</vt:lpstr>
      <vt:lpstr>'Forma 6'!VAS075_F_Atsiskaitomiej14IsViso</vt:lpstr>
      <vt:lpstr>VAS075_F_Atsiskaitomiej14IsViso</vt:lpstr>
      <vt:lpstr>'Forma 6'!VAS075_F_Atsiskaitomiej15PavirsiniuNuoteku</vt:lpstr>
      <vt:lpstr>VAS075_F_Atsiskaitomiej15PavirsiniuNuoteku</vt:lpstr>
      <vt:lpstr>'Forma 6'!VAS075_F_Atsiskaitomiej16KitosReguliuojamosios</vt:lpstr>
      <vt:lpstr>VAS075_F_Atsiskaitomiej16KitosReguliuojamosios</vt:lpstr>
      <vt:lpstr>'Forma 6'!VAS075_F_Atsiskaitomiej17KitosVeiklos</vt:lpstr>
      <vt:lpstr>VAS075_F_Atsiskaitomiej17KitosVeiklos</vt:lpstr>
      <vt:lpstr>'Forma 6'!VAS075_F_Atsiskaitomiej1Apskaitosveikla1</vt:lpstr>
      <vt:lpstr>VAS075_F_Atsiskaitomiej1Apskaitosveikla1</vt:lpstr>
      <vt:lpstr>'Forma 6'!VAS075_F_Atsiskaitomiej1Kitareguliuoja1</vt:lpstr>
      <vt:lpstr>VAS075_F_Atsiskaitomiej1Kitareguliuoja1</vt:lpstr>
      <vt:lpstr>'Forma 6'!VAS075_F_Atsiskaitomiej21IS</vt:lpstr>
      <vt:lpstr>VAS075_F_Atsiskaitomiej21IS</vt:lpstr>
      <vt:lpstr>'Forma 6'!VAS075_F_Atsiskaitomiej231GeriamojoVandens</vt:lpstr>
      <vt:lpstr>VAS075_F_Atsiskaitomiej231GeriamojoVandens</vt:lpstr>
      <vt:lpstr>'Forma 6'!VAS075_F_Atsiskaitomiej232GeriamojoVandens</vt:lpstr>
      <vt:lpstr>VAS075_F_Atsiskaitomiej232GeriamojoVandens</vt:lpstr>
      <vt:lpstr>'Forma 6'!VAS075_F_Atsiskaitomiej233GeriamojoVandens</vt:lpstr>
      <vt:lpstr>VAS075_F_Atsiskaitomiej233GeriamojoVandens</vt:lpstr>
      <vt:lpstr>'Forma 6'!VAS075_F_Atsiskaitomiej23IsViso</vt:lpstr>
      <vt:lpstr>VAS075_F_Atsiskaitomiej23IsViso</vt:lpstr>
      <vt:lpstr>'Forma 6'!VAS075_F_Atsiskaitomiej241NuotekuSurinkimas</vt:lpstr>
      <vt:lpstr>VAS075_F_Atsiskaitomiej241NuotekuSurinkimas</vt:lpstr>
      <vt:lpstr>'Forma 6'!VAS075_F_Atsiskaitomiej242NuotekuValymas</vt:lpstr>
      <vt:lpstr>VAS075_F_Atsiskaitomiej242NuotekuValymas</vt:lpstr>
      <vt:lpstr>'Forma 6'!VAS075_F_Atsiskaitomiej243NuotekuDumblo</vt:lpstr>
      <vt:lpstr>VAS075_F_Atsiskaitomiej243NuotekuDumblo</vt:lpstr>
      <vt:lpstr>'Forma 6'!VAS075_F_Atsiskaitomiej24IsViso</vt:lpstr>
      <vt:lpstr>VAS075_F_Atsiskaitomiej24IsViso</vt:lpstr>
      <vt:lpstr>'Forma 6'!VAS075_F_Atsiskaitomiej25PavirsiniuNuoteku</vt:lpstr>
      <vt:lpstr>VAS075_F_Atsiskaitomiej25PavirsiniuNuoteku</vt:lpstr>
      <vt:lpstr>'Forma 6'!VAS075_F_Atsiskaitomiej26KitosReguliuojamosios</vt:lpstr>
      <vt:lpstr>VAS075_F_Atsiskaitomiej26KitosReguliuojamosios</vt:lpstr>
      <vt:lpstr>'Forma 6'!VAS075_F_Atsiskaitomiej27KitosVeiklos</vt:lpstr>
      <vt:lpstr>VAS075_F_Atsiskaitomiej27KitosVeiklos</vt:lpstr>
      <vt:lpstr>'Forma 6'!VAS075_F_Atsiskaitomiej2Apskaitosveikla1</vt:lpstr>
      <vt:lpstr>VAS075_F_Atsiskaitomiej2Apskaitosveikla1</vt:lpstr>
      <vt:lpstr>'Forma 6'!VAS075_F_Atsiskaitomiej2Kitareguliuoja1</vt:lpstr>
      <vt:lpstr>VAS075_F_Atsiskaitomiej2Kitareguliuoja1</vt:lpstr>
      <vt:lpstr>'Forma 6'!VAS075_F_Atsiskaitomiej31IS</vt:lpstr>
      <vt:lpstr>VAS075_F_Atsiskaitomiej31IS</vt:lpstr>
      <vt:lpstr>'Forma 6'!VAS075_F_Atsiskaitomiej331GeriamojoVandens</vt:lpstr>
      <vt:lpstr>VAS075_F_Atsiskaitomiej331GeriamojoVandens</vt:lpstr>
      <vt:lpstr>'Forma 6'!VAS075_F_Atsiskaitomiej332GeriamojoVandens</vt:lpstr>
      <vt:lpstr>VAS075_F_Atsiskaitomiej332GeriamojoVandens</vt:lpstr>
      <vt:lpstr>'Forma 6'!VAS075_F_Atsiskaitomiej333GeriamojoVandens</vt:lpstr>
      <vt:lpstr>VAS075_F_Atsiskaitomiej333GeriamojoVandens</vt:lpstr>
      <vt:lpstr>'Forma 6'!VAS075_F_Atsiskaitomiej33IsViso</vt:lpstr>
      <vt:lpstr>VAS075_F_Atsiskaitomiej33IsViso</vt:lpstr>
      <vt:lpstr>'Forma 6'!VAS075_F_Atsiskaitomiej341NuotekuSurinkimas</vt:lpstr>
      <vt:lpstr>VAS075_F_Atsiskaitomiej341NuotekuSurinkimas</vt:lpstr>
      <vt:lpstr>'Forma 6'!VAS075_F_Atsiskaitomiej342NuotekuValymas</vt:lpstr>
      <vt:lpstr>VAS075_F_Atsiskaitomiej342NuotekuValymas</vt:lpstr>
      <vt:lpstr>'Forma 6'!VAS075_F_Atsiskaitomiej343NuotekuDumblo</vt:lpstr>
      <vt:lpstr>VAS075_F_Atsiskaitomiej343NuotekuDumblo</vt:lpstr>
      <vt:lpstr>'Forma 6'!VAS075_F_Atsiskaitomiej34IsViso</vt:lpstr>
      <vt:lpstr>VAS075_F_Atsiskaitomiej34IsViso</vt:lpstr>
      <vt:lpstr>'Forma 6'!VAS075_F_Atsiskaitomiej35PavirsiniuNuoteku</vt:lpstr>
      <vt:lpstr>VAS075_F_Atsiskaitomiej35PavirsiniuNuoteku</vt:lpstr>
      <vt:lpstr>'Forma 6'!VAS075_F_Atsiskaitomiej36KitosReguliuojamosios</vt:lpstr>
      <vt:lpstr>VAS075_F_Atsiskaitomiej36KitosReguliuojamosios</vt:lpstr>
      <vt:lpstr>'Forma 6'!VAS075_F_Atsiskaitomiej37KitosVeiklos</vt:lpstr>
      <vt:lpstr>VAS075_F_Atsiskaitomiej37KitosVeiklos</vt:lpstr>
      <vt:lpstr>'Forma 6'!VAS075_F_Atsiskaitomiej3Apskaitosveikla1</vt:lpstr>
      <vt:lpstr>VAS075_F_Atsiskaitomiej3Apskaitosveikla1</vt:lpstr>
      <vt:lpstr>'Forma 6'!VAS075_F_Atsiskaitomiej3Kitareguliuoja1</vt:lpstr>
      <vt:lpstr>VAS075_F_Atsiskaitomiej3Kitareguliuoja1</vt:lpstr>
      <vt:lpstr>'Forma 6'!VAS075_F_Atsiskaitomiej41IS</vt:lpstr>
      <vt:lpstr>VAS075_F_Atsiskaitomiej41IS</vt:lpstr>
      <vt:lpstr>'Forma 6'!VAS075_F_Atsiskaitomiej431GeriamojoVandens</vt:lpstr>
      <vt:lpstr>VAS075_F_Atsiskaitomiej431GeriamojoVandens</vt:lpstr>
      <vt:lpstr>'Forma 6'!VAS075_F_Atsiskaitomiej432GeriamojoVandens</vt:lpstr>
      <vt:lpstr>VAS075_F_Atsiskaitomiej432GeriamojoVandens</vt:lpstr>
      <vt:lpstr>'Forma 6'!VAS075_F_Atsiskaitomiej433GeriamojoVandens</vt:lpstr>
      <vt:lpstr>VAS075_F_Atsiskaitomiej433GeriamojoVandens</vt:lpstr>
      <vt:lpstr>'Forma 6'!VAS075_F_Atsiskaitomiej43IsViso</vt:lpstr>
      <vt:lpstr>VAS075_F_Atsiskaitomiej43IsViso</vt:lpstr>
      <vt:lpstr>'Forma 6'!VAS075_F_Atsiskaitomiej441NuotekuSurinkimas</vt:lpstr>
      <vt:lpstr>VAS075_F_Atsiskaitomiej441NuotekuSurinkimas</vt:lpstr>
      <vt:lpstr>'Forma 6'!VAS075_F_Atsiskaitomiej442NuotekuValymas</vt:lpstr>
      <vt:lpstr>VAS075_F_Atsiskaitomiej442NuotekuValymas</vt:lpstr>
      <vt:lpstr>'Forma 6'!VAS075_F_Atsiskaitomiej443NuotekuDumblo</vt:lpstr>
      <vt:lpstr>VAS075_F_Atsiskaitomiej443NuotekuDumblo</vt:lpstr>
      <vt:lpstr>'Forma 6'!VAS075_F_Atsiskaitomiej44IsViso</vt:lpstr>
      <vt:lpstr>VAS075_F_Atsiskaitomiej44IsViso</vt:lpstr>
      <vt:lpstr>'Forma 6'!VAS075_F_Atsiskaitomiej45PavirsiniuNuoteku</vt:lpstr>
      <vt:lpstr>VAS075_F_Atsiskaitomiej45PavirsiniuNuoteku</vt:lpstr>
      <vt:lpstr>'Forma 6'!VAS075_F_Atsiskaitomiej46KitosReguliuojamosios</vt:lpstr>
      <vt:lpstr>VAS075_F_Atsiskaitomiej46KitosReguliuojamosios</vt:lpstr>
      <vt:lpstr>'Forma 6'!VAS075_F_Atsiskaitomiej47KitosVeiklos</vt:lpstr>
      <vt:lpstr>VAS075_F_Atsiskaitomiej47KitosVeiklos</vt:lpstr>
      <vt:lpstr>'Forma 6'!VAS075_F_Atsiskaitomiej4Apskaitosveikla1</vt:lpstr>
      <vt:lpstr>VAS075_F_Atsiskaitomiej4Apskaitosveikla1</vt:lpstr>
      <vt:lpstr>'Forma 6'!VAS075_F_Atsiskaitomiej4Kitareguliuoja1</vt:lpstr>
      <vt:lpstr>VAS075_F_Atsiskaitomiej4Kitareguliuoja1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6'!VAS075_F_Cpunktui1711IS</vt:lpstr>
      <vt:lpstr>VAS075_F_Cpunktui1711IS</vt:lpstr>
      <vt:lpstr>'Forma 6'!VAS075_F_Cpunktui17131GeriamojoVandens</vt:lpstr>
      <vt:lpstr>VAS075_F_Cpunktui17131GeriamojoVandens</vt:lpstr>
      <vt:lpstr>'Forma 6'!VAS075_F_Cpunktui17132GeriamojoVandens</vt:lpstr>
      <vt:lpstr>VAS075_F_Cpunktui17132GeriamojoVandens</vt:lpstr>
      <vt:lpstr>'Forma 6'!VAS075_F_Cpunktui17133GeriamojoVandens</vt:lpstr>
      <vt:lpstr>VAS075_F_Cpunktui17133GeriamojoVandens</vt:lpstr>
      <vt:lpstr>'Forma 6'!VAS075_F_Cpunktui1713IsViso</vt:lpstr>
      <vt:lpstr>VAS075_F_Cpunktui1713IsViso</vt:lpstr>
      <vt:lpstr>'Forma 6'!VAS075_F_Cpunktui17141NuotekuSurinkimas</vt:lpstr>
      <vt:lpstr>VAS075_F_Cpunktui17141NuotekuSurinkimas</vt:lpstr>
      <vt:lpstr>'Forma 6'!VAS075_F_Cpunktui17142NuotekuValymas</vt:lpstr>
      <vt:lpstr>VAS075_F_Cpunktui17142NuotekuValymas</vt:lpstr>
      <vt:lpstr>'Forma 6'!VAS075_F_Cpunktui17143NuotekuDumblo</vt:lpstr>
      <vt:lpstr>VAS075_F_Cpunktui17143NuotekuDumblo</vt:lpstr>
      <vt:lpstr>'Forma 6'!VAS075_F_Cpunktui1714IsViso</vt:lpstr>
      <vt:lpstr>VAS075_F_Cpunktui1714IsViso</vt:lpstr>
      <vt:lpstr>'Forma 6'!VAS075_F_Cpunktui1715PavirsiniuNuoteku</vt:lpstr>
      <vt:lpstr>VAS075_F_Cpunktui1715PavirsiniuNuoteku</vt:lpstr>
      <vt:lpstr>'Forma 6'!VAS075_F_Cpunktui1716KitosReguliuojamosios</vt:lpstr>
      <vt:lpstr>VAS075_F_Cpunktui1716KitosReguliuojamosios</vt:lpstr>
      <vt:lpstr>'Forma 6'!VAS075_F_Cpunktui1717KitosVeiklos</vt:lpstr>
      <vt:lpstr>VAS075_F_Cpunktui1717KitosVeiklos</vt:lpstr>
      <vt:lpstr>'Forma 6'!VAS075_F_Cpunktui171Apskaitosveikla1</vt:lpstr>
      <vt:lpstr>VAS075_F_Cpunktui171Apskaitosveikla1</vt:lpstr>
      <vt:lpstr>'Forma 6'!VAS075_F_Cpunktui171IS</vt:lpstr>
      <vt:lpstr>VAS075_F_Cpunktui171IS</vt:lpstr>
      <vt:lpstr>'Forma 6'!VAS075_F_Cpunktui171Kitareguliuoja1</vt:lpstr>
      <vt:lpstr>VAS075_F_Cpunktui171Kitareguliuoja1</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6'!VAS075_F_Cpunktui1811IS</vt:lpstr>
      <vt:lpstr>VAS075_F_Cpunktui1811IS</vt:lpstr>
      <vt:lpstr>'Forma 6'!VAS075_F_Cpunktui18131GeriamojoVandens</vt:lpstr>
      <vt:lpstr>VAS075_F_Cpunktui18131GeriamojoVandens</vt:lpstr>
      <vt:lpstr>'Forma 6'!VAS075_F_Cpunktui18132GeriamojoVandens</vt:lpstr>
      <vt:lpstr>VAS075_F_Cpunktui18132GeriamojoVandens</vt:lpstr>
      <vt:lpstr>'Forma 6'!VAS075_F_Cpunktui18133GeriamojoVandens</vt:lpstr>
      <vt:lpstr>VAS075_F_Cpunktui18133GeriamojoVandens</vt:lpstr>
      <vt:lpstr>'Forma 6'!VAS075_F_Cpunktui1813IsViso</vt:lpstr>
      <vt:lpstr>VAS075_F_Cpunktui1813IsViso</vt:lpstr>
      <vt:lpstr>'Forma 6'!VAS075_F_Cpunktui18141NuotekuSurinkimas</vt:lpstr>
      <vt:lpstr>VAS075_F_Cpunktui18141NuotekuSurinkimas</vt:lpstr>
      <vt:lpstr>'Forma 6'!VAS075_F_Cpunktui18142NuotekuValymas</vt:lpstr>
      <vt:lpstr>VAS075_F_Cpunktui18142NuotekuValymas</vt:lpstr>
      <vt:lpstr>'Forma 6'!VAS075_F_Cpunktui18143NuotekuDumblo</vt:lpstr>
      <vt:lpstr>VAS075_F_Cpunktui18143NuotekuDumblo</vt:lpstr>
      <vt:lpstr>'Forma 6'!VAS075_F_Cpunktui1814IsViso</vt:lpstr>
      <vt:lpstr>VAS075_F_Cpunktui1814IsViso</vt:lpstr>
      <vt:lpstr>'Forma 6'!VAS075_F_Cpunktui1815PavirsiniuNuoteku</vt:lpstr>
      <vt:lpstr>VAS075_F_Cpunktui1815PavirsiniuNuoteku</vt:lpstr>
      <vt:lpstr>'Forma 6'!VAS075_F_Cpunktui1816KitosReguliuojamosios</vt:lpstr>
      <vt:lpstr>VAS075_F_Cpunktui1816KitosReguliuojamosios</vt:lpstr>
      <vt:lpstr>'Forma 6'!VAS075_F_Cpunktui1817KitosVeiklos</vt:lpstr>
      <vt:lpstr>VAS075_F_Cpunktui1817KitosVeiklos</vt:lpstr>
      <vt:lpstr>'Forma 6'!VAS075_F_Cpunktui181Apskaitosveikla1</vt:lpstr>
      <vt:lpstr>VAS075_F_Cpunktui181Apskaitosveikla1</vt:lpstr>
      <vt:lpstr>'Forma 6'!VAS075_F_Cpunktui181IS</vt:lpstr>
      <vt:lpstr>VAS075_F_Cpunktui181IS</vt:lpstr>
      <vt:lpstr>'Forma 6'!VAS075_F_Cpunktui181Kitareguliuoja1</vt:lpstr>
      <vt:lpstr>VAS075_F_Cpunktui181Kitareguliuoja1</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6'!VAS075_F_Cpunktui1911IS</vt:lpstr>
      <vt:lpstr>VAS075_F_Cpunktui1911IS</vt:lpstr>
      <vt:lpstr>'Forma 6'!VAS075_F_Cpunktui19131GeriamojoVandens</vt:lpstr>
      <vt:lpstr>VAS075_F_Cpunktui19131GeriamojoVandens</vt:lpstr>
      <vt:lpstr>'Forma 6'!VAS075_F_Cpunktui19132GeriamojoVandens</vt:lpstr>
      <vt:lpstr>VAS075_F_Cpunktui19132GeriamojoVandens</vt:lpstr>
      <vt:lpstr>'Forma 6'!VAS075_F_Cpunktui19133GeriamojoVandens</vt:lpstr>
      <vt:lpstr>VAS075_F_Cpunktui19133GeriamojoVandens</vt:lpstr>
      <vt:lpstr>'Forma 6'!VAS075_F_Cpunktui1913IsViso</vt:lpstr>
      <vt:lpstr>VAS075_F_Cpunktui1913IsViso</vt:lpstr>
      <vt:lpstr>'Forma 6'!VAS075_F_Cpunktui19141NuotekuSurinkimas</vt:lpstr>
      <vt:lpstr>VAS075_F_Cpunktui19141NuotekuSurinkimas</vt:lpstr>
      <vt:lpstr>'Forma 6'!VAS075_F_Cpunktui19142NuotekuValymas</vt:lpstr>
      <vt:lpstr>VAS075_F_Cpunktui19142NuotekuValymas</vt:lpstr>
      <vt:lpstr>'Forma 6'!VAS075_F_Cpunktui19143NuotekuDumblo</vt:lpstr>
      <vt:lpstr>VAS075_F_Cpunktui19143NuotekuDumblo</vt:lpstr>
      <vt:lpstr>'Forma 6'!VAS075_F_Cpunktui1914IsViso</vt:lpstr>
      <vt:lpstr>VAS075_F_Cpunktui1914IsViso</vt:lpstr>
      <vt:lpstr>'Forma 6'!VAS075_F_Cpunktui1915PavirsiniuNuoteku</vt:lpstr>
      <vt:lpstr>VAS075_F_Cpunktui1915PavirsiniuNuoteku</vt:lpstr>
      <vt:lpstr>'Forma 6'!VAS075_F_Cpunktui1916KitosReguliuojamosios</vt:lpstr>
      <vt:lpstr>VAS075_F_Cpunktui1916KitosReguliuojamosios</vt:lpstr>
      <vt:lpstr>'Forma 6'!VAS075_F_Cpunktui1917KitosVeiklos</vt:lpstr>
      <vt:lpstr>VAS075_F_Cpunktui1917KitosVeiklos</vt:lpstr>
      <vt:lpstr>'Forma 6'!VAS075_F_Cpunktui191Apskaitosveikla1</vt:lpstr>
      <vt:lpstr>VAS075_F_Cpunktui191Apskaitosveikla1</vt:lpstr>
      <vt:lpstr>'Forma 6'!VAS075_F_Cpunktui191IS</vt:lpstr>
      <vt:lpstr>VAS075_F_Cpunktui191IS</vt:lpstr>
      <vt:lpstr>'Forma 6'!VAS075_F_Cpunktui191Kitareguliuoja1</vt:lpstr>
      <vt:lpstr>VAS075_F_Cpunktui191Kitareguliuoja1</vt:lpstr>
      <vt:lpstr>'Forma 6'!VAS075_F_Cpunktui1921IS</vt:lpstr>
      <vt:lpstr>VAS075_F_Cpunktui1921IS</vt:lpstr>
      <vt:lpstr>'Forma 6'!VAS075_F_Cpunktui19231GeriamojoVandens</vt:lpstr>
      <vt:lpstr>VAS075_F_Cpunktui19231GeriamojoVandens</vt:lpstr>
      <vt:lpstr>'Forma 6'!VAS075_F_Cpunktui19232GeriamojoVandens</vt:lpstr>
      <vt:lpstr>VAS075_F_Cpunktui19232GeriamojoVandens</vt:lpstr>
      <vt:lpstr>'Forma 6'!VAS075_F_Cpunktui19233GeriamojoVandens</vt:lpstr>
      <vt:lpstr>VAS075_F_Cpunktui19233GeriamojoVandens</vt:lpstr>
      <vt:lpstr>'Forma 6'!VAS075_F_Cpunktui1923IsViso</vt:lpstr>
      <vt:lpstr>VAS075_F_Cpunktui1923IsViso</vt:lpstr>
      <vt:lpstr>'Forma 6'!VAS075_F_Cpunktui19241NuotekuSurinkimas</vt:lpstr>
      <vt:lpstr>VAS075_F_Cpunktui19241NuotekuSurinkimas</vt:lpstr>
      <vt:lpstr>'Forma 6'!VAS075_F_Cpunktui19242NuotekuValymas</vt:lpstr>
      <vt:lpstr>VAS075_F_Cpunktui19242NuotekuValymas</vt:lpstr>
      <vt:lpstr>'Forma 6'!VAS075_F_Cpunktui19243NuotekuDumblo</vt:lpstr>
      <vt:lpstr>VAS075_F_Cpunktui19243NuotekuDumblo</vt:lpstr>
      <vt:lpstr>'Forma 6'!VAS075_F_Cpunktui1924IsViso</vt:lpstr>
      <vt:lpstr>VAS075_F_Cpunktui1924IsViso</vt:lpstr>
      <vt:lpstr>'Forma 6'!VAS075_F_Cpunktui1925PavirsiniuNuoteku</vt:lpstr>
      <vt:lpstr>VAS075_F_Cpunktui1925PavirsiniuNuoteku</vt:lpstr>
      <vt:lpstr>'Forma 6'!VAS075_F_Cpunktui1926KitosReguliuojamosios</vt:lpstr>
      <vt:lpstr>VAS075_F_Cpunktui1926KitosReguliuojamosios</vt:lpstr>
      <vt:lpstr>'Forma 6'!VAS075_F_Cpunktui1927KitosVeiklos</vt:lpstr>
      <vt:lpstr>VAS075_F_Cpunktui1927KitosVeiklos</vt:lpstr>
      <vt:lpstr>'Forma 6'!VAS075_F_Cpunktui192Apskaitosveikla1</vt:lpstr>
      <vt:lpstr>VAS075_F_Cpunktui192Apskaitosveikla1</vt:lpstr>
      <vt:lpstr>'Forma 6'!VAS075_F_Cpunktui192Kitareguliuoja1</vt:lpstr>
      <vt:lpstr>VAS075_F_Cpunktui192Kitareguliuoja1</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6'!VAS075_F_Cpunktui2011IS</vt:lpstr>
      <vt:lpstr>VAS075_F_Cpunktui2011IS</vt:lpstr>
      <vt:lpstr>'Forma 6'!VAS075_F_Cpunktui20131GeriamojoVandens</vt:lpstr>
      <vt:lpstr>VAS075_F_Cpunktui20131GeriamojoVandens</vt:lpstr>
      <vt:lpstr>'Forma 6'!VAS075_F_Cpunktui20132GeriamojoVandens</vt:lpstr>
      <vt:lpstr>VAS075_F_Cpunktui20132GeriamojoVandens</vt:lpstr>
      <vt:lpstr>'Forma 6'!VAS075_F_Cpunktui20133GeriamojoVandens</vt:lpstr>
      <vt:lpstr>VAS075_F_Cpunktui20133GeriamojoVandens</vt:lpstr>
      <vt:lpstr>'Forma 6'!VAS075_F_Cpunktui2013IsViso</vt:lpstr>
      <vt:lpstr>VAS075_F_Cpunktui2013IsViso</vt:lpstr>
      <vt:lpstr>'Forma 6'!VAS075_F_Cpunktui20141NuotekuSurinkimas</vt:lpstr>
      <vt:lpstr>VAS075_F_Cpunktui20141NuotekuSurinkimas</vt:lpstr>
      <vt:lpstr>'Forma 6'!VAS075_F_Cpunktui20142NuotekuValymas</vt:lpstr>
      <vt:lpstr>VAS075_F_Cpunktui20142NuotekuValymas</vt:lpstr>
      <vt:lpstr>'Forma 6'!VAS075_F_Cpunktui20143NuotekuDumblo</vt:lpstr>
      <vt:lpstr>VAS075_F_Cpunktui20143NuotekuDumblo</vt:lpstr>
      <vt:lpstr>'Forma 6'!VAS075_F_Cpunktui2014IsViso</vt:lpstr>
      <vt:lpstr>VAS075_F_Cpunktui2014IsViso</vt:lpstr>
      <vt:lpstr>'Forma 6'!VAS075_F_Cpunktui2015PavirsiniuNuoteku</vt:lpstr>
      <vt:lpstr>VAS075_F_Cpunktui2015PavirsiniuNuoteku</vt:lpstr>
      <vt:lpstr>'Forma 6'!VAS075_F_Cpunktui2016KitosReguliuojamosios</vt:lpstr>
      <vt:lpstr>VAS075_F_Cpunktui2016KitosReguliuojamosios</vt:lpstr>
      <vt:lpstr>'Forma 6'!VAS075_F_Cpunktui2017KitosVeiklos</vt:lpstr>
      <vt:lpstr>VAS075_F_Cpunktui2017KitosVeiklos</vt:lpstr>
      <vt:lpstr>'Forma 6'!VAS075_F_Cpunktui201Apskaitosveikla1</vt:lpstr>
      <vt:lpstr>VAS075_F_Cpunktui201Apskaitosveikla1</vt:lpstr>
      <vt:lpstr>'Forma 6'!VAS075_F_Cpunktui201IS</vt:lpstr>
      <vt:lpstr>VAS075_F_Cpunktui201IS</vt:lpstr>
      <vt:lpstr>'Forma 6'!VAS075_F_Cpunktui201Kitareguliuoja1</vt:lpstr>
      <vt:lpstr>VAS075_F_Cpunktui201Kitareguliuoja1</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6'!VAS075_F_Epunktui161IS</vt:lpstr>
      <vt:lpstr>VAS075_F_Epunktui161IS</vt:lpstr>
      <vt:lpstr>'Forma 6'!VAS075_F_Epunktui1631GeriamojoVandens</vt:lpstr>
      <vt:lpstr>VAS075_F_Epunktui1631GeriamojoVandens</vt:lpstr>
      <vt:lpstr>'Forma 6'!VAS075_F_Epunktui1632GeriamojoVandens</vt:lpstr>
      <vt:lpstr>VAS075_F_Epunktui1632GeriamojoVandens</vt:lpstr>
      <vt:lpstr>'Forma 6'!VAS075_F_Epunktui1633GeriamojoVandens</vt:lpstr>
      <vt:lpstr>VAS075_F_Epunktui1633GeriamojoVandens</vt:lpstr>
      <vt:lpstr>'Forma 6'!VAS075_F_Epunktui163IsViso</vt:lpstr>
      <vt:lpstr>VAS075_F_Epunktui163IsViso</vt:lpstr>
      <vt:lpstr>'Forma 6'!VAS075_F_Epunktui1641NuotekuSurinkimas</vt:lpstr>
      <vt:lpstr>VAS075_F_Epunktui1641NuotekuSurinkimas</vt:lpstr>
      <vt:lpstr>'Forma 6'!VAS075_F_Epunktui1642NuotekuValymas</vt:lpstr>
      <vt:lpstr>VAS075_F_Epunktui1642NuotekuValymas</vt:lpstr>
      <vt:lpstr>'Forma 6'!VAS075_F_Epunktui1643NuotekuDumblo</vt:lpstr>
      <vt:lpstr>VAS075_F_Epunktui1643NuotekuDumblo</vt:lpstr>
      <vt:lpstr>'Forma 6'!VAS075_F_Epunktui164IsViso</vt:lpstr>
      <vt:lpstr>VAS075_F_Epunktui164IsViso</vt:lpstr>
      <vt:lpstr>'Forma 6'!VAS075_F_Epunktui165PavirsiniuNuoteku</vt:lpstr>
      <vt:lpstr>VAS075_F_Epunktui165PavirsiniuNuoteku</vt:lpstr>
      <vt:lpstr>'Forma 6'!VAS075_F_Epunktui166KitosReguliuojamosios</vt:lpstr>
      <vt:lpstr>VAS075_F_Epunktui166KitosReguliuojamosios</vt:lpstr>
      <vt:lpstr>'Forma 6'!VAS075_F_Epunktui167KitosVeiklos</vt:lpstr>
      <vt:lpstr>VAS075_F_Epunktui167KitosVeiklos</vt:lpstr>
      <vt:lpstr>'Forma 6'!VAS075_F_Epunktui16Apskaitosveikla1</vt:lpstr>
      <vt:lpstr>VAS075_F_Epunktui16Apskaitosveikla1</vt:lpstr>
      <vt:lpstr>'Forma 6'!VAS075_F_Epunktui16Kitareguliuoja1</vt:lpstr>
      <vt:lpstr>VAS075_F_Epunktui16Kitareguliuoja1</vt:lpstr>
      <vt:lpstr>'Forma 6'!VAS075_F_Epunktui16KitosReguliuojamosios</vt:lpstr>
      <vt:lpstr>VAS075_F_Epunktui16KitosReguliuojamosios</vt:lpstr>
      <vt:lpstr>'Forma 6'!VAS075_F_Epunktui171IS</vt:lpstr>
      <vt:lpstr>VAS075_F_Epunktui171IS</vt:lpstr>
      <vt:lpstr>'Forma 6'!VAS075_F_Epunktui1731GeriamojoVandens</vt:lpstr>
      <vt:lpstr>VAS075_F_Epunktui1731GeriamojoVandens</vt:lpstr>
      <vt:lpstr>'Forma 6'!VAS075_F_Epunktui1732GeriamojoVandens</vt:lpstr>
      <vt:lpstr>VAS075_F_Epunktui1732GeriamojoVandens</vt:lpstr>
      <vt:lpstr>'Forma 6'!VAS075_F_Epunktui1733GeriamojoVandens</vt:lpstr>
      <vt:lpstr>VAS075_F_Epunktui1733GeriamojoVandens</vt:lpstr>
      <vt:lpstr>'Forma 6'!VAS075_F_Epunktui173IsViso</vt:lpstr>
      <vt:lpstr>VAS075_F_Epunktui173IsViso</vt:lpstr>
      <vt:lpstr>'Forma 6'!VAS075_F_Epunktui1741NuotekuSurinkimas</vt:lpstr>
      <vt:lpstr>VAS075_F_Epunktui1741NuotekuSurinkimas</vt:lpstr>
      <vt:lpstr>'Forma 6'!VAS075_F_Epunktui1742NuotekuValymas</vt:lpstr>
      <vt:lpstr>VAS075_F_Epunktui1742NuotekuValymas</vt:lpstr>
      <vt:lpstr>'Forma 6'!VAS075_F_Epunktui1743NuotekuDumblo</vt:lpstr>
      <vt:lpstr>VAS075_F_Epunktui1743NuotekuDumblo</vt:lpstr>
      <vt:lpstr>'Forma 6'!VAS075_F_Epunktui174IsViso</vt:lpstr>
      <vt:lpstr>VAS075_F_Epunktui174IsViso</vt:lpstr>
      <vt:lpstr>'Forma 6'!VAS075_F_Epunktui175PavirsiniuNuoteku</vt:lpstr>
      <vt:lpstr>VAS075_F_Epunktui175PavirsiniuNuoteku</vt:lpstr>
      <vt:lpstr>'Forma 6'!VAS075_F_Epunktui176KitosReguliuojamosios</vt:lpstr>
      <vt:lpstr>VAS075_F_Epunktui176KitosReguliuojamosios</vt:lpstr>
      <vt:lpstr>'Forma 6'!VAS075_F_Epunktui177KitosVeiklos</vt:lpstr>
      <vt:lpstr>VAS075_F_Epunktui177KitosVeiklos</vt:lpstr>
      <vt:lpstr>'Forma 6'!VAS075_F_Epunktui17Apskaitosveikla1</vt:lpstr>
      <vt:lpstr>VAS075_F_Epunktui17Apskaitosveikla1</vt:lpstr>
      <vt:lpstr>'Forma 6'!VAS075_F_Epunktui17Kitareguliuoja1</vt:lpstr>
      <vt:lpstr>VAS075_F_Epunktui17Kitareguliuoja1</vt:lpstr>
      <vt:lpstr>'Forma 6'!VAS075_F_Epunktui17KitosVeiklos</vt:lpstr>
      <vt:lpstr>VAS075_F_Epunktui17KitosVeiklos</vt:lpstr>
      <vt:lpstr>'Forma 6'!VAS075_F_Epunktui181IS</vt:lpstr>
      <vt:lpstr>VAS075_F_Epunktui181IS</vt:lpstr>
      <vt:lpstr>'Forma 6'!VAS075_F_Epunktui1831GeriamojoVandens</vt:lpstr>
      <vt:lpstr>VAS075_F_Epunktui1831GeriamojoVandens</vt:lpstr>
      <vt:lpstr>'Forma 6'!VAS075_F_Epunktui1832GeriamojoVandens</vt:lpstr>
      <vt:lpstr>VAS075_F_Epunktui1832GeriamojoVandens</vt:lpstr>
      <vt:lpstr>'Forma 6'!VAS075_F_Epunktui1833GeriamojoVandens</vt:lpstr>
      <vt:lpstr>VAS075_F_Epunktui1833GeriamojoVandens</vt:lpstr>
      <vt:lpstr>'Forma 6'!VAS075_F_Epunktui183IsViso</vt:lpstr>
      <vt:lpstr>VAS075_F_Epunktui183IsViso</vt:lpstr>
      <vt:lpstr>'Forma 6'!VAS075_F_Epunktui1841NuotekuSurinkimas</vt:lpstr>
      <vt:lpstr>VAS075_F_Epunktui1841NuotekuSurinkimas</vt:lpstr>
      <vt:lpstr>'Forma 6'!VAS075_F_Epunktui1842NuotekuValymas</vt:lpstr>
      <vt:lpstr>VAS075_F_Epunktui1842NuotekuValymas</vt:lpstr>
      <vt:lpstr>'Forma 6'!VAS075_F_Epunktui1843NuotekuDumblo</vt:lpstr>
      <vt:lpstr>VAS075_F_Epunktui1843NuotekuDumblo</vt:lpstr>
      <vt:lpstr>'Forma 6'!VAS075_F_Epunktui184IsViso</vt:lpstr>
      <vt:lpstr>VAS075_F_Epunktui184IsViso</vt:lpstr>
      <vt:lpstr>'Forma 6'!VAS075_F_Epunktui185PavirsiniuNuoteku</vt:lpstr>
      <vt:lpstr>VAS075_F_Epunktui185PavirsiniuNuoteku</vt:lpstr>
      <vt:lpstr>'Forma 6'!VAS075_F_Epunktui186KitosReguliuojamosios</vt:lpstr>
      <vt:lpstr>VAS075_F_Epunktui186KitosReguliuojamosios</vt:lpstr>
      <vt:lpstr>'Forma 6'!VAS075_F_Epunktui187KitosVeiklos</vt:lpstr>
      <vt:lpstr>VAS075_F_Epunktui187KitosVeiklos</vt:lpstr>
      <vt:lpstr>'Forma 6'!VAS075_F_Epunktui18Apskaitosveikla1</vt:lpstr>
      <vt:lpstr>VAS075_F_Epunktui18Apskaitosveikla1</vt:lpstr>
      <vt:lpstr>'Forma 6'!VAS075_F_Epunktui18Kitareguliuoja1</vt:lpstr>
      <vt:lpstr>VAS075_F_Epunktui18Kitareguliuoja1</vt:lpstr>
      <vt:lpstr>'Forma 6'!VAS075_F_Epunktui191IS</vt:lpstr>
      <vt:lpstr>VAS075_F_Epunktui191IS</vt:lpstr>
      <vt:lpstr>'Forma 6'!VAS075_F_Epunktui1931GeriamojoVandens</vt:lpstr>
      <vt:lpstr>VAS075_F_Epunktui1931GeriamojoVandens</vt:lpstr>
      <vt:lpstr>'Forma 6'!VAS075_F_Epunktui1932GeriamojoVandens</vt:lpstr>
      <vt:lpstr>VAS075_F_Epunktui1932GeriamojoVandens</vt:lpstr>
      <vt:lpstr>'Forma 6'!VAS075_F_Epunktui1933GeriamojoVandens</vt:lpstr>
      <vt:lpstr>VAS075_F_Epunktui1933GeriamojoVandens</vt:lpstr>
      <vt:lpstr>'Forma 6'!VAS075_F_Epunktui193IsViso</vt:lpstr>
      <vt:lpstr>VAS075_F_Epunktui193IsViso</vt:lpstr>
      <vt:lpstr>'Forma 6'!VAS075_F_Epunktui1941NuotekuSurinkimas</vt:lpstr>
      <vt:lpstr>VAS075_F_Epunktui1941NuotekuSurinkimas</vt:lpstr>
      <vt:lpstr>'Forma 6'!VAS075_F_Epunktui1942NuotekuValymas</vt:lpstr>
      <vt:lpstr>VAS075_F_Epunktui1942NuotekuValymas</vt:lpstr>
      <vt:lpstr>'Forma 6'!VAS075_F_Epunktui1943NuotekuDumblo</vt:lpstr>
      <vt:lpstr>VAS075_F_Epunktui1943NuotekuDumblo</vt:lpstr>
      <vt:lpstr>'Forma 6'!VAS075_F_Epunktui194IsViso</vt:lpstr>
      <vt:lpstr>VAS075_F_Epunktui194IsViso</vt:lpstr>
      <vt:lpstr>'Forma 6'!VAS075_F_Epunktui195PavirsiniuNuoteku</vt:lpstr>
      <vt:lpstr>VAS075_F_Epunktui195PavirsiniuNuoteku</vt:lpstr>
      <vt:lpstr>'Forma 6'!VAS075_F_Epunktui196KitosReguliuojamosios</vt:lpstr>
      <vt:lpstr>VAS075_F_Epunktui196KitosReguliuojamosios</vt:lpstr>
      <vt:lpstr>'Forma 6'!VAS075_F_Epunktui197KitosVeiklos</vt:lpstr>
      <vt:lpstr>VAS075_F_Epunktui197KitosVeiklos</vt:lpstr>
      <vt:lpstr>'Forma 6'!VAS075_F_Epunktui19Apskaitosveikla1</vt:lpstr>
      <vt:lpstr>VAS075_F_Epunktui19Apskaitosveikla1</vt:lpstr>
      <vt:lpstr>'Forma 6'!VAS075_F_Epunktui19Kitareguliuoja1</vt:lpstr>
      <vt:lpstr>VAS075_F_Epunktui19Kitareguliuoja1</vt:lpstr>
      <vt:lpstr>'Forma 6'!VAS075_F_Epunktui1Apskaitosveikla1</vt:lpstr>
      <vt:lpstr>VAS075_F_Epunktui1Apskaitosveikla1</vt:lpstr>
      <vt:lpstr>'Forma 6'!VAS075_F_Epunktui1Kitareguliuoja1</vt:lpstr>
      <vt:lpstr>VAS075_F_Epunktui1Kitareguliuoja1</vt:lpstr>
      <vt:lpstr>'Forma 6'!VAS075_F_Epunktui201IS</vt:lpstr>
      <vt:lpstr>VAS075_F_Epunktui201IS</vt:lpstr>
      <vt:lpstr>'Forma 6'!VAS075_F_Epunktui2031GeriamojoVandens</vt:lpstr>
      <vt:lpstr>VAS075_F_Epunktui2031GeriamojoVandens</vt:lpstr>
      <vt:lpstr>'Forma 6'!VAS075_F_Epunktui2032GeriamojoVandens</vt:lpstr>
      <vt:lpstr>VAS075_F_Epunktui2032GeriamojoVandens</vt:lpstr>
      <vt:lpstr>'Forma 6'!VAS075_F_Epunktui2033GeriamojoVandens</vt:lpstr>
      <vt:lpstr>VAS075_F_Epunktui2033GeriamojoVandens</vt:lpstr>
      <vt:lpstr>'Forma 6'!VAS075_F_Epunktui203IsViso</vt:lpstr>
      <vt:lpstr>VAS075_F_Epunktui203IsViso</vt:lpstr>
      <vt:lpstr>'Forma 6'!VAS075_F_Epunktui2041NuotekuSurinkimas</vt:lpstr>
      <vt:lpstr>VAS075_F_Epunktui2041NuotekuSurinkimas</vt:lpstr>
      <vt:lpstr>'Forma 6'!VAS075_F_Epunktui2042NuotekuValymas</vt:lpstr>
      <vt:lpstr>VAS075_F_Epunktui2042NuotekuValymas</vt:lpstr>
      <vt:lpstr>'Forma 6'!VAS075_F_Epunktui2043NuotekuDumblo</vt:lpstr>
      <vt:lpstr>VAS075_F_Epunktui2043NuotekuDumblo</vt:lpstr>
      <vt:lpstr>'Forma 6'!VAS075_F_Epunktui204IsViso</vt:lpstr>
      <vt:lpstr>VAS075_F_Epunktui204IsViso</vt:lpstr>
      <vt:lpstr>'Forma 6'!VAS075_F_Epunktui205PavirsiniuNuoteku</vt:lpstr>
      <vt:lpstr>VAS075_F_Epunktui205PavirsiniuNuoteku</vt:lpstr>
      <vt:lpstr>'Forma 6'!VAS075_F_Epunktui206KitosReguliuojamosios</vt:lpstr>
      <vt:lpstr>VAS075_F_Epunktui206KitosReguliuojamosios</vt:lpstr>
      <vt:lpstr>'Forma 6'!VAS075_F_Epunktui207KitosVeiklos</vt:lpstr>
      <vt:lpstr>VAS075_F_Epunktui207KitosVeiklos</vt:lpstr>
      <vt:lpstr>'Forma 6'!VAS075_F_Epunktui20Apskaitosveikla1</vt:lpstr>
      <vt:lpstr>VAS075_F_Epunktui20Apskaitosveikla1</vt:lpstr>
      <vt:lpstr>'Forma 6'!VAS075_F_Epunktui20Kitareguliuoja1</vt:lpstr>
      <vt:lpstr>VAS075_F_Epunktui20Kitareguliuoja1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6'!VAS075_F_Kitigeriamojov11IS</vt:lpstr>
      <vt:lpstr>VAS075_F_Kitigeriamojov11IS</vt:lpstr>
      <vt:lpstr>'Forma 6'!VAS075_F_Kitigeriamojov131GeriamojoVandens</vt:lpstr>
      <vt:lpstr>VAS075_F_Kitigeriamojov131GeriamojoVandens</vt:lpstr>
      <vt:lpstr>'Forma 6'!VAS075_F_Kitigeriamojov132GeriamojoVandens</vt:lpstr>
      <vt:lpstr>VAS075_F_Kitigeriamojov132GeriamojoVandens</vt:lpstr>
      <vt:lpstr>'Forma 6'!VAS075_F_Kitigeriamojov133GeriamojoVandens</vt:lpstr>
      <vt:lpstr>VAS075_F_Kitigeriamojov133GeriamojoVandens</vt:lpstr>
      <vt:lpstr>'Forma 6'!VAS075_F_Kitigeriamojov13IsViso</vt:lpstr>
      <vt:lpstr>VAS075_F_Kitigeriamojov13IsViso</vt:lpstr>
      <vt:lpstr>'Forma 6'!VAS075_F_Kitigeriamojov141NuotekuSurinkimas</vt:lpstr>
      <vt:lpstr>VAS075_F_Kitigeriamojov141NuotekuSurinkimas</vt:lpstr>
      <vt:lpstr>'Forma 6'!VAS075_F_Kitigeriamojov142NuotekuValymas</vt:lpstr>
      <vt:lpstr>VAS075_F_Kitigeriamojov142NuotekuValymas</vt:lpstr>
      <vt:lpstr>'Forma 6'!VAS075_F_Kitigeriamojov143NuotekuDumblo</vt:lpstr>
      <vt:lpstr>VAS075_F_Kitigeriamojov143NuotekuDumblo</vt:lpstr>
      <vt:lpstr>'Forma 6'!VAS075_F_Kitigeriamojov14IsViso</vt:lpstr>
      <vt:lpstr>VAS075_F_Kitigeriamojov14IsViso</vt:lpstr>
      <vt:lpstr>'Forma 6'!VAS075_F_Kitigeriamojov15PavirsiniuNuoteku</vt:lpstr>
      <vt:lpstr>VAS075_F_Kitigeriamojov15PavirsiniuNuoteku</vt:lpstr>
      <vt:lpstr>'Forma 6'!VAS075_F_Kitigeriamojov16KitosReguliuojamosios</vt:lpstr>
      <vt:lpstr>VAS075_F_Kitigeriamojov16KitosReguliuojamosios</vt:lpstr>
      <vt:lpstr>'Forma 6'!VAS075_F_Kitigeriamojov17KitosVeiklos</vt:lpstr>
      <vt:lpstr>VAS075_F_Kitigeriamojov17KitosVeiklos</vt:lpstr>
      <vt:lpstr>'Forma 6'!VAS075_F_Kitigeriamojov1Apskaitosveikla1</vt:lpstr>
      <vt:lpstr>VAS075_F_Kitigeriamojov1Apskaitosveikla1</vt:lpstr>
      <vt:lpstr>'Forma 6'!VAS075_F_Kitigeriamojov1Kitareguliuoja1</vt:lpstr>
      <vt:lpstr>VAS075_F_Kitigeriamojov1Kitareguliuoja1</vt:lpstr>
      <vt:lpstr>'Forma 6'!VAS075_F_Kitigeriamojov21IS</vt:lpstr>
      <vt:lpstr>VAS075_F_Kitigeriamojov21IS</vt:lpstr>
      <vt:lpstr>'Forma 6'!VAS075_F_Kitigeriamojov231GeriamojoVandens</vt:lpstr>
      <vt:lpstr>VAS075_F_Kitigeriamojov231GeriamojoVandens</vt:lpstr>
      <vt:lpstr>'Forma 6'!VAS075_F_Kitigeriamojov232GeriamojoVandens</vt:lpstr>
      <vt:lpstr>VAS075_F_Kitigeriamojov232GeriamojoVandens</vt:lpstr>
      <vt:lpstr>'Forma 6'!VAS075_F_Kitigeriamojov233GeriamojoVandens</vt:lpstr>
      <vt:lpstr>VAS075_F_Kitigeriamojov233GeriamojoVandens</vt:lpstr>
      <vt:lpstr>'Forma 6'!VAS075_F_Kitigeriamojov23IsViso</vt:lpstr>
      <vt:lpstr>VAS075_F_Kitigeriamojov23IsViso</vt:lpstr>
      <vt:lpstr>'Forma 6'!VAS075_F_Kitigeriamojov241NuotekuSurinkimas</vt:lpstr>
      <vt:lpstr>VAS075_F_Kitigeriamojov241NuotekuSurinkimas</vt:lpstr>
      <vt:lpstr>'Forma 6'!VAS075_F_Kitigeriamojov242NuotekuValymas</vt:lpstr>
      <vt:lpstr>VAS075_F_Kitigeriamojov242NuotekuValymas</vt:lpstr>
      <vt:lpstr>'Forma 6'!VAS075_F_Kitigeriamojov243NuotekuDumblo</vt:lpstr>
      <vt:lpstr>VAS075_F_Kitigeriamojov243NuotekuDumblo</vt:lpstr>
      <vt:lpstr>'Forma 6'!VAS075_F_Kitigeriamojov24IsViso</vt:lpstr>
      <vt:lpstr>VAS075_F_Kitigeriamojov24IsViso</vt:lpstr>
      <vt:lpstr>'Forma 6'!VAS075_F_Kitigeriamojov25PavirsiniuNuoteku</vt:lpstr>
      <vt:lpstr>VAS075_F_Kitigeriamojov25PavirsiniuNuoteku</vt:lpstr>
      <vt:lpstr>'Forma 6'!VAS075_F_Kitigeriamojov26KitosReguliuojamosios</vt:lpstr>
      <vt:lpstr>VAS075_F_Kitigeriamojov26KitosReguliuojamosios</vt:lpstr>
      <vt:lpstr>'Forma 6'!VAS075_F_Kitigeriamojov27KitosVeiklos</vt:lpstr>
      <vt:lpstr>VAS075_F_Kitigeriamojov27KitosVeiklos</vt:lpstr>
      <vt:lpstr>'Forma 6'!VAS075_F_Kitigeriamojov2Apskaitosveikla1</vt:lpstr>
      <vt:lpstr>VAS075_F_Kitigeriamojov2Apskaitosveikla1</vt:lpstr>
      <vt:lpstr>'Forma 6'!VAS075_F_Kitigeriamojov2Kitareguliuoja1</vt:lpstr>
      <vt:lpstr>VAS075_F_Kitigeriamojov2Kitareguliuoja1</vt:lpstr>
      <vt:lpstr>'Forma 6'!VAS075_F_Kitigeriamojov31IS</vt:lpstr>
      <vt:lpstr>VAS075_F_Kitigeriamojov31IS</vt:lpstr>
      <vt:lpstr>'Forma 6'!VAS075_F_Kitigeriamojov331GeriamojoVandens</vt:lpstr>
      <vt:lpstr>VAS075_F_Kitigeriamojov331GeriamojoVandens</vt:lpstr>
      <vt:lpstr>'Forma 6'!VAS075_F_Kitigeriamojov332GeriamojoVandens</vt:lpstr>
      <vt:lpstr>VAS075_F_Kitigeriamojov332GeriamojoVandens</vt:lpstr>
      <vt:lpstr>'Forma 6'!VAS075_F_Kitigeriamojov333GeriamojoVandens</vt:lpstr>
      <vt:lpstr>VAS075_F_Kitigeriamojov333GeriamojoVandens</vt:lpstr>
      <vt:lpstr>'Forma 6'!VAS075_F_Kitigeriamojov33IsViso</vt:lpstr>
      <vt:lpstr>VAS075_F_Kitigeriamojov33IsViso</vt:lpstr>
      <vt:lpstr>'Forma 6'!VAS075_F_Kitigeriamojov341NuotekuSurinkimas</vt:lpstr>
      <vt:lpstr>VAS075_F_Kitigeriamojov341NuotekuSurinkimas</vt:lpstr>
      <vt:lpstr>'Forma 6'!VAS075_F_Kitigeriamojov342NuotekuValymas</vt:lpstr>
      <vt:lpstr>VAS075_F_Kitigeriamojov342NuotekuValymas</vt:lpstr>
      <vt:lpstr>'Forma 6'!VAS075_F_Kitigeriamojov343NuotekuDumblo</vt:lpstr>
      <vt:lpstr>VAS075_F_Kitigeriamojov343NuotekuDumblo</vt:lpstr>
      <vt:lpstr>'Forma 6'!VAS075_F_Kitigeriamojov34IsViso</vt:lpstr>
      <vt:lpstr>VAS075_F_Kitigeriamojov34IsViso</vt:lpstr>
      <vt:lpstr>'Forma 6'!VAS075_F_Kitigeriamojov35PavirsiniuNuoteku</vt:lpstr>
      <vt:lpstr>VAS075_F_Kitigeriamojov35PavirsiniuNuoteku</vt:lpstr>
      <vt:lpstr>'Forma 6'!VAS075_F_Kitigeriamojov36KitosReguliuojamosios</vt:lpstr>
      <vt:lpstr>VAS075_F_Kitigeriamojov36KitosReguliuojamosios</vt:lpstr>
      <vt:lpstr>'Forma 6'!VAS075_F_Kitigeriamojov37KitosVeiklos</vt:lpstr>
      <vt:lpstr>VAS075_F_Kitigeriamojov37KitosVeiklos</vt:lpstr>
      <vt:lpstr>'Forma 6'!VAS075_F_Kitigeriamojov3Apskaitosveikla1</vt:lpstr>
      <vt:lpstr>VAS075_F_Kitigeriamojov3Apskaitosveikla1</vt:lpstr>
      <vt:lpstr>'Forma 6'!VAS075_F_Kitigeriamojov3Kitareguliuoja1</vt:lpstr>
      <vt:lpstr>VAS075_F_Kitigeriamojov3Kitareguliuoja1</vt:lpstr>
      <vt:lpstr>'Forma 6'!VAS075_F_Kitigeriamojov41IS</vt:lpstr>
      <vt:lpstr>VAS075_F_Kitigeriamojov41IS</vt:lpstr>
      <vt:lpstr>'Forma 6'!VAS075_F_Kitigeriamojov431GeriamojoVandens</vt:lpstr>
      <vt:lpstr>VAS075_F_Kitigeriamojov431GeriamojoVandens</vt:lpstr>
      <vt:lpstr>'Forma 6'!VAS075_F_Kitigeriamojov432GeriamojoVandens</vt:lpstr>
      <vt:lpstr>VAS075_F_Kitigeriamojov432GeriamojoVandens</vt:lpstr>
      <vt:lpstr>'Forma 6'!VAS075_F_Kitigeriamojov433GeriamojoVandens</vt:lpstr>
      <vt:lpstr>VAS075_F_Kitigeriamojov433GeriamojoVandens</vt:lpstr>
      <vt:lpstr>'Forma 6'!VAS075_F_Kitigeriamojov43IsViso</vt:lpstr>
      <vt:lpstr>VAS075_F_Kitigeriamojov43IsViso</vt:lpstr>
      <vt:lpstr>'Forma 6'!VAS075_F_Kitigeriamojov441NuotekuSurinkimas</vt:lpstr>
      <vt:lpstr>VAS075_F_Kitigeriamojov441NuotekuSurinkimas</vt:lpstr>
      <vt:lpstr>'Forma 6'!VAS075_F_Kitigeriamojov442NuotekuValymas</vt:lpstr>
      <vt:lpstr>VAS075_F_Kitigeriamojov442NuotekuValymas</vt:lpstr>
      <vt:lpstr>'Forma 6'!VAS075_F_Kitigeriamojov443NuotekuDumblo</vt:lpstr>
      <vt:lpstr>VAS075_F_Kitigeriamojov443NuotekuDumblo</vt:lpstr>
      <vt:lpstr>'Forma 6'!VAS075_F_Kitigeriamojov44IsViso</vt:lpstr>
      <vt:lpstr>VAS075_F_Kitigeriamojov44IsViso</vt:lpstr>
      <vt:lpstr>'Forma 6'!VAS075_F_Kitigeriamojov45PavirsiniuNuoteku</vt:lpstr>
      <vt:lpstr>VAS075_F_Kitigeriamojov45PavirsiniuNuoteku</vt:lpstr>
      <vt:lpstr>'Forma 6'!VAS075_F_Kitigeriamojov46KitosReguliuojamosios</vt:lpstr>
      <vt:lpstr>VAS075_F_Kitigeriamojov46KitosReguliuojamosios</vt:lpstr>
      <vt:lpstr>'Forma 6'!VAS075_F_Kitigeriamojov47KitosVeiklos</vt:lpstr>
      <vt:lpstr>VAS075_F_Kitigeriamojov47KitosVeiklos</vt:lpstr>
      <vt:lpstr>'Forma 6'!VAS075_F_Kitigeriamojov4Apskaitosveikla1</vt:lpstr>
      <vt:lpstr>VAS075_F_Kitigeriamojov4Apskaitosveikla1</vt:lpstr>
      <vt:lpstr>'Forma 6'!VAS075_F_Kitigeriamojov4Kitareguliuoja1</vt:lpstr>
      <vt:lpstr>VAS075_F_Kitigeriamojov4Kitareguliuoja1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6'!VAS075_F_Saulessviesose11IS</vt:lpstr>
      <vt:lpstr>VAS075_F_Saulessviesose11IS</vt:lpstr>
      <vt:lpstr>'Forma 6'!VAS075_F_Saulessviesose131GeriamojoVandens</vt:lpstr>
      <vt:lpstr>VAS075_F_Saulessviesose131GeriamojoVandens</vt:lpstr>
      <vt:lpstr>'Forma 6'!VAS075_F_Saulessviesose132GeriamojoVandens</vt:lpstr>
      <vt:lpstr>VAS075_F_Saulessviesose132GeriamojoVandens</vt:lpstr>
      <vt:lpstr>'Forma 6'!VAS075_F_Saulessviesose133GeriamojoVandens</vt:lpstr>
      <vt:lpstr>VAS075_F_Saulessviesose133GeriamojoVandens</vt:lpstr>
      <vt:lpstr>'Forma 6'!VAS075_F_Saulessviesose13IsViso</vt:lpstr>
      <vt:lpstr>VAS075_F_Saulessviesose13IsViso</vt:lpstr>
      <vt:lpstr>'Forma 6'!VAS075_F_Saulessviesose141NuotekuSurinkimas</vt:lpstr>
      <vt:lpstr>VAS075_F_Saulessviesose141NuotekuSurinkimas</vt:lpstr>
      <vt:lpstr>'Forma 6'!VAS075_F_Saulessviesose142NuotekuValymas</vt:lpstr>
      <vt:lpstr>VAS075_F_Saulessviesose142NuotekuValymas</vt:lpstr>
      <vt:lpstr>'Forma 6'!VAS075_F_Saulessviesose143NuotekuDumblo</vt:lpstr>
      <vt:lpstr>VAS075_F_Saulessviesose143NuotekuDumblo</vt:lpstr>
      <vt:lpstr>'Forma 6'!VAS075_F_Saulessviesose14IsViso</vt:lpstr>
      <vt:lpstr>VAS075_F_Saulessviesose14IsViso</vt:lpstr>
      <vt:lpstr>'Forma 6'!VAS075_F_Saulessviesose15PavirsiniuNuoteku</vt:lpstr>
      <vt:lpstr>VAS075_F_Saulessviesose15PavirsiniuNuoteku</vt:lpstr>
      <vt:lpstr>'Forma 6'!VAS075_F_Saulessviesose16KitosReguliuojamosios</vt:lpstr>
      <vt:lpstr>VAS075_F_Saulessviesose16KitosReguliuojamosios</vt:lpstr>
      <vt:lpstr>'Forma 6'!VAS075_F_Saulessviesose17KitosVeiklos</vt:lpstr>
      <vt:lpstr>VAS075_F_Saulessviesose17KitosVeiklos</vt:lpstr>
      <vt:lpstr>'Forma 6'!VAS075_F_Saulessviesose1Apskaitosveikla1</vt:lpstr>
      <vt:lpstr>VAS075_F_Saulessviesose1Apskaitosveikla1</vt:lpstr>
      <vt:lpstr>'Forma 6'!VAS075_F_Saulessviesose1Kitareguliuoja1</vt:lpstr>
      <vt:lpstr>VAS075_F_Saulessviesose1Kitareguliuoja1</vt:lpstr>
      <vt:lpstr>'Forma 6'!VAS075_F_Saulessviesose21IS</vt:lpstr>
      <vt:lpstr>VAS075_F_Saulessviesose21IS</vt:lpstr>
      <vt:lpstr>'Forma 6'!VAS075_F_Saulessviesose231GeriamojoVandens</vt:lpstr>
      <vt:lpstr>VAS075_F_Saulessviesose231GeriamojoVandens</vt:lpstr>
      <vt:lpstr>'Forma 6'!VAS075_F_Saulessviesose232GeriamojoVandens</vt:lpstr>
      <vt:lpstr>VAS075_F_Saulessviesose232GeriamojoVandens</vt:lpstr>
      <vt:lpstr>'Forma 6'!VAS075_F_Saulessviesose233GeriamojoVandens</vt:lpstr>
      <vt:lpstr>VAS075_F_Saulessviesose233GeriamojoVandens</vt:lpstr>
      <vt:lpstr>'Forma 6'!VAS075_F_Saulessviesose23IsViso</vt:lpstr>
      <vt:lpstr>VAS075_F_Saulessviesose23IsViso</vt:lpstr>
      <vt:lpstr>'Forma 6'!VAS075_F_Saulessviesose241NuotekuSurinkimas</vt:lpstr>
      <vt:lpstr>VAS075_F_Saulessviesose241NuotekuSurinkimas</vt:lpstr>
      <vt:lpstr>'Forma 6'!VAS075_F_Saulessviesose242NuotekuValymas</vt:lpstr>
      <vt:lpstr>VAS075_F_Saulessviesose242NuotekuValymas</vt:lpstr>
      <vt:lpstr>'Forma 6'!VAS075_F_Saulessviesose243NuotekuDumblo</vt:lpstr>
      <vt:lpstr>VAS075_F_Saulessviesose243NuotekuDumblo</vt:lpstr>
      <vt:lpstr>'Forma 6'!VAS075_F_Saulessviesose24IsViso</vt:lpstr>
      <vt:lpstr>VAS075_F_Saulessviesose24IsViso</vt:lpstr>
      <vt:lpstr>'Forma 6'!VAS075_F_Saulessviesose25PavirsiniuNuoteku</vt:lpstr>
      <vt:lpstr>VAS075_F_Saulessviesose25PavirsiniuNuoteku</vt:lpstr>
      <vt:lpstr>'Forma 6'!VAS075_F_Saulessviesose26KitosReguliuojamosios</vt:lpstr>
      <vt:lpstr>VAS075_F_Saulessviesose26KitosReguliuojamosios</vt:lpstr>
      <vt:lpstr>'Forma 6'!VAS075_F_Saulessviesose27KitosVeiklos</vt:lpstr>
      <vt:lpstr>VAS075_F_Saulessviesose27KitosVeiklos</vt:lpstr>
      <vt:lpstr>'Forma 6'!VAS075_F_Saulessviesose2Apskaitosveikla1</vt:lpstr>
      <vt:lpstr>VAS075_F_Saulessviesose2Apskaitosveikla1</vt:lpstr>
      <vt:lpstr>'Forma 6'!VAS075_F_Saulessviesose2Kitareguliuoja1</vt:lpstr>
      <vt:lpstr>VAS075_F_Saulessviesose2Kitareguliuoja1</vt:lpstr>
      <vt:lpstr>'Forma 6'!VAS075_F_Saulessviesose31IS</vt:lpstr>
      <vt:lpstr>VAS075_F_Saulessviesose31IS</vt:lpstr>
      <vt:lpstr>'Forma 6'!VAS075_F_Saulessviesose331GeriamojoVandens</vt:lpstr>
      <vt:lpstr>VAS075_F_Saulessviesose331GeriamojoVandens</vt:lpstr>
      <vt:lpstr>'Forma 6'!VAS075_F_Saulessviesose332GeriamojoVandens</vt:lpstr>
      <vt:lpstr>VAS075_F_Saulessviesose332GeriamojoVandens</vt:lpstr>
      <vt:lpstr>'Forma 6'!VAS075_F_Saulessviesose333GeriamojoVandens</vt:lpstr>
      <vt:lpstr>VAS075_F_Saulessviesose333GeriamojoVandens</vt:lpstr>
      <vt:lpstr>'Forma 6'!VAS075_F_Saulessviesose33IsViso</vt:lpstr>
      <vt:lpstr>VAS075_F_Saulessviesose33IsViso</vt:lpstr>
      <vt:lpstr>'Forma 6'!VAS075_F_Saulessviesose341NuotekuSurinkimas</vt:lpstr>
      <vt:lpstr>VAS075_F_Saulessviesose341NuotekuSurinkimas</vt:lpstr>
      <vt:lpstr>'Forma 6'!VAS075_F_Saulessviesose342NuotekuValymas</vt:lpstr>
      <vt:lpstr>VAS075_F_Saulessviesose342NuotekuValymas</vt:lpstr>
      <vt:lpstr>'Forma 6'!VAS075_F_Saulessviesose343NuotekuDumblo</vt:lpstr>
      <vt:lpstr>VAS075_F_Saulessviesose343NuotekuDumblo</vt:lpstr>
      <vt:lpstr>'Forma 6'!VAS075_F_Saulessviesose34IsViso</vt:lpstr>
      <vt:lpstr>VAS075_F_Saulessviesose34IsViso</vt:lpstr>
      <vt:lpstr>'Forma 6'!VAS075_F_Saulessviesose35PavirsiniuNuoteku</vt:lpstr>
      <vt:lpstr>VAS075_F_Saulessviesose35PavirsiniuNuoteku</vt:lpstr>
      <vt:lpstr>'Forma 6'!VAS075_F_Saulessviesose36KitosReguliuojamosios</vt:lpstr>
      <vt:lpstr>VAS075_F_Saulessviesose36KitosReguliuojamosios</vt:lpstr>
      <vt:lpstr>'Forma 6'!VAS075_F_Saulessviesose37KitosVeiklos</vt:lpstr>
      <vt:lpstr>VAS075_F_Saulessviesose37KitosVeiklos</vt:lpstr>
      <vt:lpstr>'Forma 6'!VAS075_F_Saulessviesose3Apskaitosveikla1</vt:lpstr>
      <vt:lpstr>VAS075_F_Saulessviesose3Apskaitosveikla1</vt:lpstr>
      <vt:lpstr>'Forma 6'!VAS075_F_Saulessviesose3Kitareguliuoja1</vt:lpstr>
      <vt:lpstr>VAS075_F_Saulessviesose3Kitareguliuoja1</vt:lpstr>
      <vt:lpstr>'Forma 6'!VAS075_F_Saulessviesose41IS</vt:lpstr>
      <vt:lpstr>VAS075_F_Saulessviesose41IS</vt:lpstr>
      <vt:lpstr>'Forma 6'!VAS075_F_Saulessviesose431GeriamojoVandens</vt:lpstr>
      <vt:lpstr>VAS075_F_Saulessviesose431GeriamojoVandens</vt:lpstr>
      <vt:lpstr>'Forma 6'!VAS075_F_Saulessviesose432GeriamojoVandens</vt:lpstr>
      <vt:lpstr>VAS075_F_Saulessviesose432GeriamojoVandens</vt:lpstr>
      <vt:lpstr>'Forma 6'!VAS075_F_Saulessviesose433GeriamojoVandens</vt:lpstr>
      <vt:lpstr>VAS075_F_Saulessviesose433GeriamojoVandens</vt:lpstr>
      <vt:lpstr>'Forma 6'!VAS075_F_Saulessviesose43IsViso</vt:lpstr>
      <vt:lpstr>VAS075_F_Saulessviesose43IsViso</vt:lpstr>
      <vt:lpstr>'Forma 6'!VAS075_F_Saulessviesose441NuotekuSurinkimas</vt:lpstr>
      <vt:lpstr>VAS075_F_Saulessviesose441NuotekuSurinkimas</vt:lpstr>
      <vt:lpstr>'Forma 6'!VAS075_F_Saulessviesose442NuotekuValymas</vt:lpstr>
      <vt:lpstr>VAS075_F_Saulessviesose442NuotekuValymas</vt:lpstr>
      <vt:lpstr>'Forma 6'!VAS075_F_Saulessviesose443NuotekuDumblo</vt:lpstr>
      <vt:lpstr>VAS075_F_Saulessviesose443NuotekuDumblo</vt:lpstr>
      <vt:lpstr>'Forma 6'!VAS075_F_Saulessviesose44IsViso</vt:lpstr>
      <vt:lpstr>VAS075_F_Saulessviesose44IsViso</vt:lpstr>
      <vt:lpstr>'Forma 6'!VAS075_F_Saulessviesose45PavirsiniuNuoteku</vt:lpstr>
      <vt:lpstr>VAS075_F_Saulessviesose45PavirsiniuNuoteku</vt:lpstr>
      <vt:lpstr>'Forma 6'!VAS075_F_Saulessviesose46KitosReguliuojamosios</vt:lpstr>
      <vt:lpstr>VAS075_F_Saulessviesose46KitosReguliuojamosios</vt:lpstr>
      <vt:lpstr>'Forma 6'!VAS075_F_Saulessviesose47KitosVeiklos</vt:lpstr>
      <vt:lpstr>VAS075_F_Saulessviesose47KitosVeiklos</vt:lpstr>
      <vt:lpstr>'Forma 6'!VAS075_F_Saulessviesose4Apskaitosveikla1</vt:lpstr>
      <vt:lpstr>VAS075_F_Saulessviesose4Apskaitosveikla1</vt:lpstr>
      <vt:lpstr>'Forma 6'!VAS075_F_Saulessviesose4Kitareguliuoja1</vt:lpstr>
      <vt:lpstr>VAS075_F_Saulessviesose4Kitareguliuoja1</vt:lpstr>
      <vt:lpstr>'Forma 6'!VAS075_F_Silumosatsiska11IS</vt:lpstr>
      <vt:lpstr>VAS075_F_Silumosatsiska11IS</vt:lpstr>
      <vt:lpstr>'Forma 6'!VAS075_F_Silumosatsiska131GeriamojoVandens</vt:lpstr>
      <vt:lpstr>VAS075_F_Silumosatsiska131GeriamojoVandens</vt:lpstr>
      <vt:lpstr>'Forma 6'!VAS075_F_Silumosatsiska132GeriamojoVandens</vt:lpstr>
      <vt:lpstr>VAS075_F_Silumosatsiska132GeriamojoVandens</vt:lpstr>
      <vt:lpstr>'Forma 6'!VAS075_F_Silumosatsiska133GeriamojoVandens</vt:lpstr>
      <vt:lpstr>VAS075_F_Silumosatsiska133GeriamojoVandens</vt:lpstr>
      <vt:lpstr>'Forma 6'!VAS075_F_Silumosatsiska13IsViso</vt:lpstr>
      <vt:lpstr>VAS075_F_Silumosatsiska13IsViso</vt:lpstr>
      <vt:lpstr>'Forma 6'!VAS075_F_Silumosatsiska141NuotekuSurinkimas</vt:lpstr>
      <vt:lpstr>VAS075_F_Silumosatsiska141NuotekuSurinkimas</vt:lpstr>
      <vt:lpstr>'Forma 6'!VAS075_F_Silumosatsiska142NuotekuValymas</vt:lpstr>
      <vt:lpstr>VAS075_F_Silumosatsiska142NuotekuValymas</vt:lpstr>
      <vt:lpstr>'Forma 6'!VAS075_F_Silumosatsiska143NuotekuDumblo</vt:lpstr>
      <vt:lpstr>VAS075_F_Silumosatsiska143NuotekuDumblo</vt:lpstr>
      <vt:lpstr>'Forma 6'!VAS075_F_Silumosatsiska14IsViso</vt:lpstr>
      <vt:lpstr>VAS075_F_Silumosatsiska14IsViso</vt:lpstr>
      <vt:lpstr>'Forma 6'!VAS075_F_Silumosatsiska15PavirsiniuNuoteku</vt:lpstr>
      <vt:lpstr>VAS075_F_Silumosatsiska15PavirsiniuNuoteku</vt:lpstr>
      <vt:lpstr>'Forma 6'!VAS075_F_Silumosatsiska16KitosReguliuojamosios</vt:lpstr>
      <vt:lpstr>VAS075_F_Silumosatsiska16KitosReguliuojamosios</vt:lpstr>
      <vt:lpstr>'Forma 6'!VAS075_F_Silumosatsiska17KitosVeiklos</vt:lpstr>
      <vt:lpstr>VAS075_F_Silumosatsiska17KitosVeiklos</vt:lpstr>
      <vt:lpstr>'Forma 6'!VAS075_F_Silumosatsiska1Apskaitosveikla1</vt:lpstr>
      <vt:lpstr>VAS075_F_Silumosatsiska1Apskaitosveikla1</vt:lpstr>
      <vt:lpstr>'Forma 6'!VAS075_F_Silumosatsiska1Kitareguliuoja1</vt:lpstr>
      <vt:lpstr>VAS075_F_Silumosatsiska1Kitareguliuoja1</vt:lpstr>
      <vt:lpstr>'Forma 6'!VAS075_F_Silumosatsiska21IS</vt:lpstr>
      <vt:lpstr>VAS075_F_Silumosatsiska21IS</vt:lpstr>
      <vt:lpstr>'Forma 6'!VAS075_F_Silumosatsiska231GeriamojoVandens</vt:lpstr>
      <vt:lpstr>VAS075_F_Silumosatsiska231GeriamojoVandens</vt:lpstr>
      <vt:lpstr>'Forma 6'!VAS075_F_Silumosatsiska232GeriamojoVandens</vt:lpstr>
      <vt:lpstr>VAS075_F_Silumosatsiska232GeriamojoVandens</vt:lpstr>
      <vt:lpstr>'Forma 6'!VAS075_F_Silumosatsiska233GeriamojoVandens</vt:lpstr>
      <vt:lpstr>VAS075_F_Silumosatsiska233GeriamojoVandens</vt:lpstr>
      <vt:lpstr>'Forma 6'!VAS075_F_Silumosatsiska23IsViso</vt:lpstr>
      <vt:lpstr>VAS075_F_Silumosatsiska23IsViso</vt:lpstr>
      <vt:lpstr>'Forma 6'!VAS075_F_Silumosatsiska241NuotekuSurinkimas</vt:lpstr>
      <vt:lpstr>VAS075_F_Silumosatsiska241NuotekuSurinkimas</vt:lpstr>
      <vt:lpstr>'Forma 6'!VAS075_F_Silumosatsiska242NuotekuValymas</vt:lpstr>
      <vt:lpstr>VAS075_F_Silumosatsiska242NuotekuValymas</vt:lpstr>
      <vt:lpstr>'Forma 6'!VAS075_F_Silumosatsiska243NuotekuDumblo</vt:lpstr>
      <vt:lpstr>VAS075_F_Silumosatsiska243NuotekuDumblo</vt:lpstr>
      <vt:lpstr>'Forma 6'!VAS075_F_Silumosatsiska24IsViso</vt:lpstr>
      <vt:lpstr>VAS075_F_Silumosatsiska24IsViso</vt:lpstr>
      <vt:lpstr>'Forma 6'!VAS075_F_Silumosatsiska25PavirsiniuNuoteku</vt:lpstr>
      <vt:lpstr>VAS075_F_Silumosatsiska25PavirsiniuNuoteku</vt:lpstr>
      <vt:lpstr>'Forma 6'!VAS075_F_Silumosatsiska26KitosReguliuojamosios</vt:lpstr>
      <vt:lpstr>VAS075_F_Silumosatsiska26KitosReguliuojamosios</vt:lpstr>
      <vt:lpstr>'Forma 6'!VAS075_F_Silumosatsiska27KitosVeiklos</vt:lpstr>
      <vt:lpstr>VAS075_F_Silumosatsiska27KitosVeiklos</vt:lpstr>
      <vt:lpstr>'Forma 6'!VAS075_F_Silumosatsiska2Apskaitosveikla1</vt:lpstr>
      <vt:lpstr>VAS075_F_Silumosatsiska2Apskaitosveikla1</vt:lpstr>
      <vt:lpstr>'Forma 6'!VAS075_F_Silumosatsiska2Kitareguliuoja1</vt:lpstr>
      <vt:lpstr>VAS075_F_Silumosatsiska2Kitareguliuoja1</vt:lpstr>
      <vt:lpstr>'Forma 6'!VAS075_F_Silumosatsiska31IS</vt:lpstr>
      <vt:lpstr>VAS075_F_Silumosatsiska31IS</vt:lpstr>
      <vt:lpstr>'Forma 6'!VAS075_F_Silumosatsiska331GeriamojoVandens</vt:lpstr>
      <vt:lpstr>VAS075_F_Silumosatsiska331GeriamojoVandens</vt:lpstr>
      <vt:lpstr>'Forma 6'!VAS075_F_Silumosatsiska332GeriamojoVandens</vt:lpstr>
      <vt:lpstr>VAS075_F_Silumosatsiska332GeriamojoVandens</vt:lpstr>
      <vt:lpstr>'Forma 6'!VAS075_F_Silumosatsiska333GeriamojoVandens</vt:lpstr>
      <vt:lpstr>VAS075_F_Silumosatsiska333GeriamojoVandens</vt:lpstr>
      <vt:lpstr>'Forma 6'!VAS075_F_Silumosatsiska33IsViso</vt:lpstr>
      <vt:lpstr>VAS075_F_Silumosatsiska33IsViso</vt:lpstr>
      <vt:lpstr>'Forma 6'!VAS075_F_Silumosatsiska341NuotekuSurinkimas</vt:lpstr>
      <vt:lpstr>VAS075_F_Silumosatsiska341NuotekuSurinkimas</vt:lpstr>
      <vt:lpstr>'Forma 6'!VAS075_F_Silumosatsiska342NuotekuValymas</vt:lpstr>
      <vt:lpstr>VAS075_F_Silumosatsiska342NuotekuValymas</vt:lpstr>
      <vt:lpstr>'Forma 6'!VAS075_F_Silumosatsiska343NuotekuDumblo</vt:lpstr>
      <vt:lpstr>VAS075_F_Silumosatsiska343NuotekuDumblo</vt:lpstr>
      <vt:lpstr>'Forma 6'!VAS075_F_Silumosatsiska34IsViso</vt:lpstr>
      <vt:lpstr>VAS075_F_Silumosatsiska34IsViso</vt:lpstr>
      <vt:lpstr>'Forma 6'!VAS075_F_Silumosatsiska35PavirsiniuNuoteku</vt:lpstr>
      <vt:lpstr>VAS075_F_Silumosatsiska35PavirsiniuNuoteku</vt:lpstr>
      <vt:lpstr>'Forma 6'!VAS075_F_Silumosatsiska36KitosReguliuojamosios</vt:lpstr>
      <vt:lpstr>VAS075_F_Silumosatsiska36KitosReguliuojamosios</vt:lpstr>
      <vt:lpstr>'Forma 6'!VAS075_F_Silumosatsiska37KitosVeiklos</vt:lpstr>
      <vt:lpstr>VAS075_F_Silumosatsiska37KitosVeiklos</vt:lpstr>
      <vt:lpstr>'Forma 6'!VAS075_F_Silumosatsiska3Apskaitosveikla1</vt:lpstr>
      <vt:lpstr>VAS075_F_Silumosatsiska3Apskaitosveikla1</vt:lpstr>
      <vt:lpstr>'Forma 6'!VAS075_F_Silumosatsiska3Kitareguliuoja1</vt:lpstr>
      <vt:lpstr>VAS075_F_Silumosatsiska3Kitareguliuoja1</vt:lpstr>
      <vt:lpstr>'Forma 6'!VAS075_F_Silumosatsiska41IS</vt:lpstr>
      <vt:lpstr>VAS075_F_Silumosatsiska41IS</vt:lpstr>
      <vt:lpstr>'Forma 6'!VAS075_F_Silumosatsiska431GeriamojoVandens</vt:lpstr>
      <vt:lpstr>VAS075_F_Silumosatsiska431GeriamojoVandens</vt:lpstr>
      <vt:lpstr>'Forma 6'!VAS075_F_Silumosatsiska432GeriamojoVandens</vt:lpstr>
      <vt:lpstr>VAS075_F_Silumosatsiska432GeriamojoVandens</vt:lpstr>
      <vt:lpstr>'Forma 6'!VAS075_F_Silumosatsiska433GeriamojoVandens</vt:lpstr>
      <vt:lpstr>VAS075_F_Silumosatsiska433GeriamojoVandens</vt:lpstr>
      <vt:lpstr>'Forma 6'!VAS075_F_Silumosatsiska43IsViso</vt:lpstr>
      <vt:lpstr>VAS075_F_Silumosatsiska43IsViso</vt:lpstr>
      <vt:lpstr>'Forma 6'!VAS075_F_Silumosatsiska441NuotekuSurinkimas</vt:lpstr>
      <vt:lpstr>VAS075_F_Silumosatsiska441NuotekuSurinkimas</vt:lpstr>
      <vt:lpstr>'Forma 6'!VAS075_F_Silumosatsiska442NuotekuValymas</vt:lpstr>
      <vt:lpstr>VAS075_F_Silumosatsiska442NuotekuValymas</vt:lpstr>
      <vt:lpstr>'Forma 6'!VAS075_F_Silumosatsiska443NuotekuDumblo</vt:lpstr>
      <vt:lpstr>VAS075_F_Silumosatsiska443NuotekuDumblo</vt:lpstr>
      <vt:lpstr>'Forma 6'!VAS075_F_Silumosatsiska44IsViso</vt:lpstr>
      <vt:lpstr>VAS075_F_Silumosatsiska44IsViso</vt:lpstr>
      <vt:lpstr>'Forma 6'!VAS075_F_Silumosatsiska45PavirsiniuNuoteku</vt:lpstr>
      <vt:lpstr>VAS075_F_Silumosatsiska45PavirsiniuNuoteku</vt:lpstr>
      <vt:lpstr>'Forma 6'!VAS075_F_Silumosatsiska46KitosReguliuojamosios</vt:lpstr>
      <vt:lpstr>VAS075_F_Silumosatsiska46KitosReguliuojamosios</vt:lpstr>
      <vt:lpstr>'Forma 6'!VAS075_F_Silumosatsiska47KitosVeiklos</vt:lpstr>
      <vt:lpstr>VAS075_F_Silumosatsiska47KitosVeiklos</vt:lpstr>
      <vt:lpstr>'Forma 6'!VAS075_F_Silumosatsiska4Apskaitosveikla1</vt:lpstr>
      <vt:lpstr>VAS075_F_Silumosatsiska4Apskaitosveikla1</vt:lpstr>
      <vt:lpstr>'Forma 6'!VAS075_F_Silumosatsiska4Kitareguliuoja1</vt:lpstr>
      <vt:lpstr>VAS075_F_Silumosatsiska4Kitareguliuoja1</vt:lpstr>
      <vt:lpstr>'Forma 6'!VAS075_F_Silumosirkarst11IS</vt:lpstr>
      <vt:lpstr>VAS075_F_Silumosirkarst11IS</vt:lpstr>
      <vt:lpstr>'Forma 6'!VAS075_F_Silumosirkarst131GeriamojoVandens</vt:lpstr>
      <vt:lpstr>VAS075_F_Silumosirkarst131GeriamojoVandens</vt:lpstr>
      <vt:lpstr>'Forma 6'!VAS075_F_Silumosirkarst132GeriamojoVandens</vt:lpstr>
      <vt:lpstr>VAS075_F_Silumosirkarst132GeriamojoVandens</vt:lpstr>
      <vt:lpstr>'Forma 6'!VAS075_F_Silumosirkarst133GeriamojoVandens</vt:lpstr>
      <vt:lpstr>VAS075_F_Silumosirkarst133GeriamojoVandens</vt:lpstr>
      <vt:lpstr>'Forma 6'!VAS075_F_Silumosirkarst13IsViso</vt:lpstr>
      <vt:lpstr>VAS075_F_Silumosirkarst13IsViso</vt:lpstr>
      <vt:lpstr>'Forma 6'!VAS075_F_Silumosirkarst141NuotekuSurinkimas</vt:lpstr>
      <vt:lpstr>VAS075_F_Silumosirkarst141NuotekuSurinkimas</vt:lpstr>
      <vt:lpstr>'Forma 6'!VAS075_F_Silumosirkarst142NuotekuValymas</vt:lpstr>
      <vt:lpstr>VAS075_F_Silumosirkarst142NuotekuValymas</vt:lpstr>
      <vt:lpstr>'Forma 6'!VAS075_F_Silumosirkarst143NuotekuDumblo</vt:lpstr>
      <vt:lpstr>VAS075_F_Silumosirkarst143NuotekuDumblo</vt:lpstr>
      <vt:lpstr>'Forma 6'!VAS075_F_Silumosirkarst14IsViso</vt:lpstr>
      <vt:lpstr>VAS075_F_Silumosirkarst14IsViso</vt:lpstr>
      <vt:lpstr>'Forma 6'!VAS075_F_Silumosirkarst15PavirsiniuNuoteku</vt:lpstr>
      <vt:lpstr>VAS075_F_Silumosirkarst15PavirsiniuNuoteku</vt:lpstr>
      <vt:lpstr>'Forma 6'!VAS075_F_Silumosirkarst16KitosReguliuojamosios</vt:lpstr>
      <vt:lpstr>VAS075_F_Silumosirkarst16KitosReguliuojamosios</vt:lpstr>
      <vt:lpstr>'Forma 6'!VAS075_F_Silumosirkarst17KitosVeiklos</vt:lpstr>
      <vt:lpstr>VAS075_F_Silumosirkarst17KitosVeiklos</vt:lpstr>
      <vt:lpstr>'Forma 6'!VAS075_F_Silumosirkarst1Apskaitosveikla1</vt:lpstr>
      <vt:lpstr>VAS075_F_Silumosirkarst1Apskaitosveikla1</vt:lpstr>
      <vt:lpstr>'Forma 6'!VAS075_F_Silumosirkarst1Kitareguliuoja1</vt:lpstr>
      <vt:lpstr>VAS075_F_Silumosirkarst1Kitareguliuoja1</vt:lpstr>
      <vt:lpstr>'Forma 6'!VAS075_F_Silumosirkarst21IS</vt:lpstr>
      <vt:lpstr>VAS075_F_Silumosirkarst21IS</vt:lpstr>
      <vt:lpstr>'Forma 6'!VAS075_F_Silumosirkarst231GeriamojoVandens</vt:lpstr>
      <vt:lpstr>VAS075_F_Silumosirkarst231GeriamojoVandens</vt:lpstr>
      <vt:lpstr>'Forma 6'!VAS075_F_Silumosirkarst232GeriamojoVandens</vt:lpstr>
      <vt:lpstr>VAS075_F_Silumosirkarst232GeriamojoVandens</vt:lpstr>
      <vt:lpstr>'Forma 6'!VAS075_F_Silumosirkarst233GeriamojoVandens</vt:lpstr>
      <vt:lpstr>VAS075_F_Silumosirkarst233GeriamojoVandens</vt:lpstr>
      <vt:lpstr>'Forma 6'!VAS075_F_Silumosirkarst23IsViso</vt:lpstr>
      <vt:lpstr>VAS075_F_Silumosirkarst23IsViso</vt:lpstr>
      <vt:lpstr>'Forma 6'!VAS075_F_Silumosirkarst241NuotekuSurinkimas</vt:lpstr>
      <vt:lpstr>VAS075_F_Silumosirkarst241NuotekuSurinkimas</vt:lpstr>
      <vt:lpstr>'Forma 6'!VAS075_F_Silumosirkarst242NuotekuValymas</vt:lpstr>
      <vt:lpstr>VAS075_F_Silumosirkarst242NuotekuValymas</vt:lpstr>
      <vt:lpstr>'Forma 6'!VAS075_F_Silumosirkarst243NuotekuDumblo</vt:lpstr>
      <vt:lpstr>VAS075_F_Silumosirkarst243NuotekuDumblo</vt:lpstr>
      <vt:lpstr>'Forma 6'!VAS075_F_Silumosirkarst24IsViso</vt:lpstr>
      <vt:lpstr>VAS075_F_Silumosirkarst24IsViso</vt:lpstr>
      <vt:lpstr>'Forma 6'!VAS075_F_Silumosirkarst25PavirsiniuNuoteku</vt:lpstr>
      <vt:lpstr>VAS075_F_Silumosirkarst25PavirsiniuNuoteku</vt:lpstr>
      <vt:lpstr>'Forma 6'!VAS075_F_Silumosirkarst26KitosReguliuojamosios</vt:lpstr>
      <vt:lpstr>VAS075_F_Silumosirkarst26KitosReguliuojamosios</vt:lpstr>
      <vt:lpstr>'Forma 6'!VAS075_F_Silumosirkarst27KitosVeiklos</vt:lpstr>
      <vt:lpstr>VAS075_F_Silumosirkarst27KitosVeiklos</vt:lpstr>
      <vt:lpstr>'Forma 6'!VAS075_F_Silumosirkarst2Apskaitosveikla1</vt:lpstr>
      <vt:lpstr>VAS075_F_Silumosirkarst2Apskaitosveikla1</vt:lpstr>
      <vt:lpstr>'Forma 6'!VAS075_F_Silumosirkarst2Kitareguliuoja1</vt:lpstr>
      <vt:lpstr>VAS075_F_Silumosirkarst2Kitareguliuoja1</vt:lpstr>
      <vt:lpstr>'Forma 6'!VAS075_F_Silumosirkarst31IS</vt:lpstr>
      <vt:lpstr>VAS075_F_Silumosirkarst31IS</vt:lpstr>
      <vt:lpstr>'Forma 6'!VAS075_F_Silumosirkarst331GeriamojoVandens</vt:lpstr>
      <vt:lpstr>VAS075_F_Silumosirkarst331GeriamojoVandens</vt:lpstr>
      <vt:lpstr>'Forma 6'!VAS075_F_Silumosirkarst332GeriamojoVandens</vt:lpstr>
      <vt:lpstr>VAS075_F_Silumosirkarst332GeriamojoVandens</vt:lpstr>
      <vt:lpstr>'Forma 6'!VAS075_F_Silumosirkarst333GeriamojoVandens</vt:lpstr>
      <vt:lpstr>VAS075_F_Silumosirkarst333GeriamojoVandens</vt:lpstr>
      <vt:lpstr>'Forma 6'!VAS075_F_Silumosirkarst33IsViso</vt:lpstr>
      <vt:lpstr>VAS075_F_Silumosirkarst33IsViso</vt:lpstr>
      <vt:lpstr>'Forma 6'!VAS075_F_Silumosirkarst341NuotekuSurinkimas</vt:lpstr>
      <vt:lpstr>VAS075_F_Silumosirkarst341NuotekuSurinkimas</vt:lpstr>
      <vt:lpstr>'Forma 6'!VAS075_F_Silumosirkarst342NuotekuValymas</vt:lpstr>
      <vt:lpstr>VAS075_F_Silumosirkarst342NuotekuValymas</vt:lpstr>
      <vt:lpstr>'Forma 6'!VAS075_F_Silumosirkarst343NuotekuDumblo</vt:lpstr>
      <vt:lpstr>VAS075_F_Silumosirkarst343NuotekuDumblo</vt:lpstr>
      <vt:lpstr>'Forma 6'!VAS075_F_Silumosirkarst34IsViso</vt:lpstr>
      <vt:lpstr>VAS075_F_Silumosirkarst34IsViso</vt:lpstr>
      <vt:lpstr>'Forma 6'!VAS075_F_Silumosirkarst35PavirsiniuNuoteku</vt:lpstr>
      <vt:lpstr>VAS075_F_Silumosirkarst35PavirsiniuNuoteku</vt:lpstr>
      <vt:lpstr>'Forma 6'!VAS075_F_Silumosirkarst36KitosReguliuojamosios</vt:lpstr>
      <vt:lpstr>VAS075_F_Silumosirkarst36KitosReguliuojamosios</vt:lpstr>
      <vt:lpstr>'Forma 6'!VAS075_F_Silumosirkarst37KitosVeiklos</vt:lpstr>
      <vt:lpstr>VAS075_F_Silumosirkarst37KitosVeiklos</vt:lpstr>
      <vt:lpstr>'Forma 6'!VAS075_F_Silumosirkarst3Apskaitosveikla1</vt:lpstr>
      <vt:lpstr>VAS075_F_Silumosirkarst3Apskaitosveikla1</vt:lpstr>
      <vt:lpstr>'Forma 6'!VAS075_F_Silumosirkarst3Kitareguliuoja1</vt:lpstr>
      <vt:lpstr>VAS075_F_Silumosirkarst3Kitareguliuoja1</vt:lpstr>
      <vt:lpstr>'Forma 6'!VAS075_F_Silumosirkarst41IS</vt:lpstr>
      <vt:lpstr>VAS075_F_Silumosirkarst41IS</vt:lpstr>
      <vt:lpstr>'Forma 6'!VAS075_F_Silumosirkarst431GeriamojoVandens</vt:lpstr>
      <vt:lpstr>VAS075_F_Silumosirkarst431GeriamojoVandens</vt:lpstr>
      <vt:lpstr>'Forma 6'!VAS075_F_Silumosirkarst432GeriamojoVandens</vt:lpstr>
      <vt:lpstr>VAS075_F_Silumosirkarst432GeriamojoVandens</vt:lpstr>
      <vt:lpstr>'Forma 6'!VAS075_F_Silumosirkarst433GeriamojoVandens</vt:lpstr>
      <vt:lpstr>VAS075_F_Silumosirkarst433GeriamojoVandens</vt:lpstr>
      <vt:lpstr>'Forma 6'!VAS075_F_Silumosirkarst43IsViso</vt:lpstr>
      <vt:lpstr>VAS075_F_Silumosirkarst43IsViso</vt:lpstr>
      <vt:lpstr>'Forma 6'!VAS075_F_Silumosirkarst441NuotekuSurinkimas</vt:lpstr>
      <vt:lpstr>VAS075_F_Silumosirkarst441NuotekuSurinkimas</vt:lpstr>
      <vt:lpstr>'Forma 6'!VAS075_F_Silumosirkarst442NuotekuValymas</vt:lpstr>
      <vt:lpstr>VAS075_F_Silumosirkarst442NuotekuValymas</vt:lpstr>
      <vt:lpstr>'Forma 6'!VAS075_F_Silumosirkarst443NuotekuDumblo</vt:lpstr>
      <vt:lpstr>VAS075_F_Silumosirkarst443NuotekuDumblo</vt:lpstr>
      <vt:lpstr>'Forma 6'!VAS075_F_Silumosirkarst44IsViso</vt:lpstr>
      <vt:lpstr>VAS075_F_Silumosirkarst44IsViso</vt:lpstr>
      <vt:lpstr>'Forma 6'!VAS075_F_Silumosirkarst45PavirsiniuNuoteku</vt:lpstr>
      <vt:lpstr>VAS075_F_Silumosirkarst45PavirsiniuNuoteku</vt:lpstr>
      <vt:lpstr>'Forma 6'!VAS075_F_Silumosirkarst46KitosReguliuojamosios</vt:lpstr>
      <vt:lpstr>VAS075_F_Silumosirkarst46KitosReguliuojamosios</vt:lpstr>
      <vt:lpstr>'Forma 6'!VAS075_F_Silumosirkarst47KitosVeiklos</vt:lpstr>
      <vt:lpstr>VAS075_F_Silumosirkarst47KitosVeiklos</vt:lpstr>
      <vt:lpstr>'Forma 6'!VAS075_F_Silumosirkarst4Apskaitosveikla1</vt:lpstr>
      <vt:lpstr>VAS075_F_Silumosirkarst4Apskaitosveikla1</vt:lpstr>
      <vt:lpstr>'Forma 6'!VAS075_F_Silumosirkarst4Kitareguliuoja1</vt:lpstr>
      <vt:lpstr>VAS075_F_Silumosirkarst4Kitareguliuoja1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7'!VAS076_D_Atsiskaitomiej1</vt:lpstr>
      <vt:lpstr>VAS076_D_Atsiskaitomiej1</vt:lpstr>
      <vt:lpstr>'Forma 7'!VAS076_D_Atsiskaitomiej2</vt:lpstr>
      <vt:lpstr>VAS076_D_Atsiskaitomiej2</vt:lpstr>
      <vt:lpstr>'Forma 7'!VAS076_D_Atsiskaitomiej3</vt:lpstr>
      <vt:lpstr>VAS076_D_Atsiskaitomiej3</vt:lpstr>
      <vt:lpstr>'Forma 7'!VAS076_D_Atsiskaitomiej4</vt:lpstr>
      <vt:lpstr>VAS076_D_Atsiskaitomiej4</vt:lpstr>
      <vt:lpstr>'Forma 7'!VAS076_D_Bendraipaskirs3</vt:lpstr>
      <vt:lpstr>VAS076_D_Bendraipaskirs3</vt:lpstr>
      <vt:lpstr>'Forma 7'!VAS076_D_Bendraipaskirs4</vt:lpstr>
      <vt:lpstr>VAS076_D_Bendraipaskirs4</vt:lpstr>
      <vt:lpstr>'Forma 7'!VAS076_D_Cpunktui17</vt:lpstr>
      <vt:lpstr>VAS076_D_Cpunktui17</vt:lpstr>
      <vt:lpstr>'Forma 7'!VAS076_D_Cpunktui18</vt:lpstr>
      <vt:lpstr>VAS076_D_Cpunktui18</vt:lpstr>
      <vt:lpstr>'Forma 7'!VAS076_D_Cpunktui19</vt:lpstr>
      <vt:lpstr>VAS076_D_Cpunktui19</vt:lpstr>
      <vt:lpstr>'Forma 7'!VAS076_D_Cpunktui20</vt:lpstr>
      <vt:lpstr>VAS076_D_Cpunktui20</vt:lpstr>
      <vt:lpstr>'Forma 7'!VAS076_D_Cpunktui21</vt:lpstr>
      <vt:lpstr>VAS076_D_Cpunktui21</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7'!VAS076_D_Epunktui31</vt:lpstr>
      <vt:lpstr>VAS076_D_Epunktui31</vt:lpstr>
      <vt:lpstr>'Forma 7'!VAS076_D_Epunktui32</vt:lpstr>
      <vt:lpstr>VAS076_D_Epunktui32</vt:lpstr>
      <vt:lpstr>'Forma 7'!VAS076_D_Epunktui33</vt:lpstr>
      <vt:lpstr>VAS076_D_Epunktui33</vt:lpstr>
      <vt:lpstr>'Forma 7'!VAS076_D_Epunktui34</vt:lpstr>
      <vt:lpstr>VAS076_D_Epunktui34</vt:lpstr>
      <vt:lpstr>'Forma 7'!VAS076_D_Epunktui35</vt:lpstr>
      <vt:lpstr>VAS076_D_Epunktui35</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7'!VAS076_D_Kitigeriamojov1</vt:lpstr>
      <vt:lpstr>VAS076_D_Kitigeriamojov1</vt:lpstr>
      <vt:lpstr>'Forma 7'!VAS076_D_Kitigeriamojov2</vt:lpstr>
      <vt:lpstr>VAS076_D_Kitigeriamojov2</vt:lpstr>
      <vt:lpstr>'Forma 7'!VAS076_D_Kitigeriamojov3</vt:lpstr>
      <vt:lpstr>VAS076_D_Kitigeriamojov3</vt:lpstr>
      <vt:lpstr>'Forma 7'!VAS076_D_Kitigeriamojov4</vt:lpstr>
      <vt:lpstr>VAS076_D_Kitigeriamojov4</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7'!VAS076_D_Saulessviesose1</vt:lpstr>
      <vt:lpstr>VAS076_D_Saulessviesose1</vt:lpstr>
      <vt:lpstr>'Forma 7'!VAS076_D_Saulessviesose2</vt:lpstr>
      <vt:lpstr>VAS076_D_Saulessviesose2</vt:lpstr>
      <vt:lpstr>'Forma 7'!VAS076_D_Saulessviesose3</vt:lpstr>
      <vt:lpstr>VAS076_D_Saulessviesose3</vt:lpstr>
      <vt:lpstr>'Forma 7'!VAS076_D_Saulessviesose4</vt:lpstr>
      <vt:lpstr>VAS076_D_Saulessviesose4</vt:lpstr>
      <vt:lpstr>'Forma 7'!VAS076_D_Silumosatsiska1</vt:lpstr>
      <vt:lpstr>VAS076_D_Silumosatsiska1</vt:lpstr>
      <vt:lpstr>'Forma 7'!VAS076_D_Silumosatsiska2</vt:lpstr>
      <vt:lpstr>VAS076_D_Silumosatsiska2</vt:lpstr>
      <vt:lpstr>'Forma 7'!VAS076_D_Silumosatsiska3</vt:lpstr>
      <vt:lpstr>VAS076_D_Silumosatsiska3</vt:lpstr>
      <vt:lpstr>'Forma 7'!VAS076_D_Silumosatsiska4</vt:lpstr>
      <vt:lpstr>VAS076_D_Silumosatsiska4</vt:lpstr>
      <vt:lpstr>'Forma 7'!VAS076_D_Silumosirkarst1</vt:lpstr>
      <vt:lpstr>VAS076_D_Silumosirkarst1</vt:lpstr>
      <vt:lpstr>'Forma 7'!VAS076_D_Silumosirkarst2</vt:lpstr>
      <vt:lpstr>VAS076_D_Silumosirkarst2</vt:lpstr>
      <vt:lpstr>'Forma 7'!VAS076_D_Silumosirkarst3</vt:lpstr>
      <vt:lpstr>VAS076_D_Silumosirkarst3</vt:lpstr>
      <vt:lpstr>'Forma 7'!VAS076_D_Silumosirkarst4</vt:lpstr>
      <vt:lpstr>VAS076_D_Silumosirkarst4</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7'!VAS076_F_Atsiskaitomiej11IS</vt:lpstr>
      <vt:lpstr>VAS076_F_Atsiskaitomiej11IS</vt:lpstr>
      <vt:lpstr>'Forma 7'!VAS076_F_Atsiskaitomiej131GeriamojoVandens</vt:lpstr>
      <vt:lpstr>VAS076_F_Atsiskaitomiej131GeriamojoVandens</vt:lpstr>
      <vt:lpstr>'Forma 7'!VAS076_F_Atsiskaitomiej132GeriamojoVandens</vt:lpstr>
      <vt:lpstr>VAS076_F_Atsiskaitomiej132GeriamojoVandens</vt:lpstr>
      <vt:lpstr>'Forma 7'!VAS076_F_Atsiskaitomiej133GeriamojoVandens</vt:lpstr>
      <vt:lpstr>VAS076_F_Atsiskaitomiej133GeriamojoVandens</vt:lpstr>
      <vt:lpstr>'Forma 7'!VAS076_F_Atsiskaitomiej13IsViso</vt:lpstr>
      <vt:lpstr>VAS076_F_Atsiskaitomiej13IsViso</vt:lpstr>
      <vt:lpstr>'Forma 7'!VAS076_F_Atsiskaitomiej141NuotekuSurinkimas</vt:lpstr>
      <vt:lpstr>VAS076_F_Atsiskaitomiej141NuotekuSurinkimas</vt:lpstr>
      <vt:lpstr>'Forma 7'!VAS076_F_Atsiskaitomiej142NuotekuValymas</vt:lpstr>
      <vt:lpstr>VAS076_F_Atsiskaitomiej142NuotekuValymas</vt:lpstr>
      <vt:lpstr>'Forma 7'!VAS076_F_Atsiskaitomiej143NuotekuDumblo</vt:lpstr>
      <vt:lpstr>VAS076_F_Atsiskaitomiej143NuotekuDumblo</vt:lpstr>
      <vt:lpstr>'Forma 7'!VAS076_F_Atsiskaitomiej14IsViso</vt:lpstr>
      <vt:lpstr>VAS076_F_Atsiskaitomiej14IsViso</vt:lpstr>
      <vt:lpstr>'Forma 7'!VAS076_F_Atsiskaitomiej15PavirsiniuNuoteku</vt:lpstr>
      <vt:lpstr>VAS076_F_Atsiskaitomiej15PavirsiniuNuoteku</vt:lpstr>
      <vt:lpstr>'Forma 7'!VAS076_F_Atsiskaitomiej16KitosReguliuojamosios</vt:lpstr>
      <vt:lpstr>VAS076_F_Atsiskaitomiej16KitosReguliuojamosios</vt:lpstr>
      <vt:lpstr>'Forma 7'!VAS076_F_Atsiskaitomiej17KitosVeiklos</vt:lpstr>
      <vt:lpstr>VAS076_F_Atsiskaitomiej17KitosVeiklos</vt:lpstr>
      <vt:lpstr>'Forma 7'!VAS076_F_Atsiskaitomiej1Apskaitosveikla1</vt:lpstr>
      <vt:lpstr>VAS076_F_Atsiskaitomiej1Apskaitosveikla1</vt:lpstr>
      <vt:lpstr>'Forma 7'!VAS076_F_Atsiskaitomiej1Kitareguliuoja1</vt:lpstr>
      <vt:lpstr>VAS076_F_Atsiskaitomiej1Kitareguliuoja1</vt:lpstr>
      <vt:lpstr>'Forma 7'!VAS076_F_Atsiskaitomiej21IS</vt:lpstr>
      <vt:lpstr>VAS076_F_Atsiskaitomiej21IS</vt:lpstr>
      <vt:lpstr>'Forma 7'!VAS076_F_Atsiskaitomiej231GeriamojoVandens</vt:lpstr>
      <vt:lpstr>VAS076_F_Atsiskaitomiej231GeriamojoVandens</vt:lpstr>
      <vt:lpstr>'Forma 7'!VAS076_F_Atsiskaitomiej232GeriamojoVandens</vt:lpstr>
      <vt:lpstr>VAS076_F_Atsiskaitomiej232GeriamojoVandens</vt:lpstr>
      <vt:lpstr>'Forma 7'!VAS076_F_Atsiskaitomiej233GeriamojoVandens</vt:lpstr>
      <vt:lpstr>VAS076_F_Atsiskaitomiej233GeriamojoVandens</vt:lpstr>
      <vt:lpstr>'Forma 7'!VAS076_F_Atsiskaitomiej23IsViso</vt:lpstr>
      <vt:lpstr>VAS076_F_Atsiskaitomiej23IsViso</vt:lpstr>
      <vt:lpstr>'Forma 7'!VAS076_F_Atsiskaitomiej241NuotekuSurinkimas</vt:lpstr>
      <vt:lpstr>VAS076_F_Atsiskaitomiej241NuotekuSurinkimas</vt:lpstr>
      <vt:lpstr>'Forma 7'!VAS076_F_Atsiskaitomiej242NuotekuValymas</vt:lpstr>
      <vt:lpstr>VAS076_F_Atsiskaitomiej242NuotekuValymas</vt:lpstr>
      <vt:lpstr>'Forma 7'!VAS076_F_Atsiskaitomiej243NuotekuDumblo</vt:lpstr>
      <vt:lpstr>VAS076_F_Atsiskaitomiej243NuotekuDumblo</vt:lpstr>
      <vt:lpstr>'Forma 7'!VAS076_F_Atsiskaitomiej24IsViso</vt:lpstr>
      <vt:lpstr>VAS076_F_Atsiskaitomiej24IsViso</vt:lpstr>
      <vt:lpstr>'Forma 7'!VAS076_F_Atsiskaitomiej25PavirsiniuNuoteku</vt:lpstr>
      <vt:lpstr>VAS076_F_Atsiskaitomiej25PavirsiniuNuoteku</vt:lpstr>
      <vt:lpstr>'Forma 7'!VAS076_F_Atsiskaitomiej26KitosReguliuojamosios</vt:lpstr>
      <vt:lpstr>VAS076_F_Atsiskaitomiej26KitosReguliuojamosios</vt:lpstr>
      <vt:lpstr>'Forma 7'!VAS076_F_Atsiskaitomiej27KitosVeiklos</vt:lpstr>
      <vt:lpstr>VAS076_F_Atsiskaitomiej27KitosVeiklos</vt:lpstr>
      <vt:lpstr>'Forma 7'!VAS076_F_Atsiskaitomiej2Apskaitosveikla1</vt:lpstr>
      <vt:lpstr>VAS076_F_Atsiskaitomiej2Apskaitosveikla1</vt:lpstr>
      <vt:lpstr>'Forma 7'!VAS076_F_Atsiskaitomiej2Kitareguliuoja1</vt:lpstr>
      <vt:lpstr>VAS076_F_Atsiskaitomiej2Kitareguliuoja1</vt:lpstr>
      <vt:lpstr>'Forma 7'!VAS076_F_Atsiskaitomiej31IS</vt:lpstr>
      <vt:lpstr>VAS076_F_Atsiskaitomiej31IS</vt:lpstr>
      <vt:lpstr>'Forma 7'!VAS076_F_Atsiskaitomiej331GeriamojoVandens</vt:lpstr>
      <vt:lpstr>VAS076_F_Atsiskaitomiej331GeriamojoVandens</vt:lpstr>
      <vt:lpstr>'Forma 7'!VAS076_F_Atsiskaitomiej332GeriamojoVandens</vt:lpstr>
      <vt:lpstr>VAS076_F_Atsiskaitomiej332GeriamojoVandens</vt:lpstr>
      <vt:lpstr>'Forma 7'!VAS076_F_Atsiskaitomiej333GeriamojoVandens</vt:lpstr>
      <vt:lpstr>VAS076_F_Atsiskaitomiej333GeriamojoVandens</vt:lpstr>
      <vt:lpstr>'Forma 7'!VAS076_F_Atsiskaitomiej33IsViso</vt:lpstr>
      <vt:lpstr>VAS076_F_Atsiskaitomiej33IsViso</vt:lpstr>
      <vt:lpstr>'Forma 7'!VAS076_F_Atsiskaitomiej341NuotekuSurinkimas</vt:lpstr>
      <vt:lpstr>VAS076_F_Atsiskaitomiej341NuotekuSurinkimas</vt:lpstr>
      <vt:lpstr>'Forma 7'!VAS076_F_Atsiskaitomiej342NuotekuValymas</vt:lpstr>
      <vt:lpstr>VAS076_F_Atsiskaitomiej342NuotekuValymas</vt:lpstr>
      <vt:lpstr>'Forma 7'!VAS076_F_Atsiskaitomiej343NuotekuDumblo</vt:lpstr>
      <vt:lpstr>VAS076_F_Atsiskaitomiej343NuotekuDumblo</vt:lpstr>
      <vt:lpstr>'Forma 7'!VAS076_F_Atsiskaitomiej34IsViso</vt:lpstr>
      <vt:lpstr>VAS076_F_Atsiskaitomiej34IsViso</vt:lpstr>
      <vt:lpstr>'Forma 7'!VAS076_F_Atsiskaitomiej35PavirsiniuNuoteku</vt:lpstr>
      <vt:lpstr>VAS076_F_Atsiskaitomiej35PavirsiniuNuoteku</vt:lpstr>
      <vt:lpstr>'Forma 7'!VAS076_F_Atsiskaitomiej36KitosReguliuojamosios</vt:lpstr>
      <vt:lpstr>VAS076_F_Atsiskaitomiej36KitosReguliuojamosios</vt:lpstr>
      <vt:lpstr>'Forma 7'!VAS076_F_Atsiskaitomiej37KitosVeiklos</vt:lpstr>
      <vt:lpstr>VAS076_F_Atsiskaitomiej37KitosVeiklos</vt:lpstr>
      <vt:lpstr>'Forma 7'!VAS076_F_Atsiskaitomiej3Apskaitosveikla1</vt:lpstr>
      <vt:lpstr>VAS076_F_Atsiskaitomiej3Apskaitosveikla1</vt:lpstr>
      <vt:lpstr>'Forma 7'!VAS076_F_Atsiskaitomiej3Kitareguliuoja1</vt:lpstr>
      <vt:lpstr>VAS076_F_Atsiskaitomiej3Kitareguliuoja1</vt:lpstr>
      <vt:lpstr>'Forma 7'!VAS076_F_Atsiskaitomiej41IS</vt:lpstr>
      <vt:lpstr>VAS076_F_Atsiskaitomiej41IS</vt:lpstr>
      <vt:lpstr>'Forma 7'!VAS076_F_Atsiskaitomiej431GeriamojoVandens</vt:lpstr>
      <vt:lpstr>VAS076_F_Atsiskaitomiej431GeriamojoVandens</vt:lpstr>
      <vt:lpstr>'Forma 7'!VAS076_F_Atsiskaitomiej432GeriamojoVandens</vt:lpstr>
      <vt:lpstr>VAS076_F_Atsiskaitomiej432GeriamojoVandens</vt:lpstr>
      <vt:lpstr>'Forma 7'!VAS076_F_Atsiskaitomiej433GeriamojoVandens</vt:lpstr>
      <vt:lpstr>VAS076_F_Atsiskaitomiej433GeriamojoVandens</vt:lpstr>
      <vt:lpstr>'Forma 7'!VAS076_F_Atsiskaitomiej43IsViso</vt:lpstr>
      <vt:lpstr>VAS076_F_Atsiskaitomiej43IsViso</vt:lpstr>
      <vt:lpstr>'Forma 7'!VAS076_F_Atsiskaitomiej441NuotekuSurinkimas</vt:lpstr>
      <vt:lpstr>VAS076_F_Atsiskaitomiej441NuotekuSurinkimas</vt:lpstr>
      <vt:lpstr>'Forma 7'!VAS076_F_Atsiskaitomiej442NuotekuValymas</vt:lpstr>
      <vt:lpstr>VAS076_F_Atsiskaitomiej442NuotekuValymas</vt:lpstr>
      <vt:lpstr>'Forma 7'!VAS076_F_Atsiskaitomiej443NuotekuDumblo</vt:lpstr>
      <vt:lpstr>VAS076_F_Atsiskaitomiej443NuotekuDumblo</vt:lpstr>
      <vt:lpstr>'Forma 7'!VAS076_F_Atsiskaitomiej44IsViso</vt:lpstr>
      <vt:lpstr>VAS076_F_Atsiskaitomiej44IsViso</vt:lpstr>
      <vt:lpstr>'Forma 7'!VAS076_F_Atsiskaitomiej45PavirsiniuNuoteku</vt:lpstr>
      <vt:lpstr>VAS076_F_Atsiskaitomiej45PavirsiniuNuoteku</vt:lpstr>
      <vt:lpstr>'Forma 7'!VAS076_F_Atsiskaitomiej46KitosReguliuojamosios</vt:lpstr>
      <vt:lpstr>VAS076_F_Atsiskaitomiej46KitosReguliuojamosios</vt:lpstr>
      <vt:lpstr>'Forma 7'!VAS076_F_Atsiskaitomiej47KitosVeiklos</vt:lpstr>
      <vt:lpstr>VAS076_F_Atsiskaitomiej47KitosVeiklos</vt:lpstr>
      <vt:lpstr>'Forma 7'!VAS076_F_Atsiskaitomiej4Apskaitosveikla1</vt:lpstr>
      <vt:lpstr>VAS076_F_Atsiskaitomiej4Apskaitosveikla1</vt:lpstr>
      <vt:lpstr>'Forma 7'!VAS076_F_Atsiskaitomiej4Kitareguliuoja1</vt:lpstr>
      <vt:lpstr>VAS076_F_Atsiskaitomiej4Kitareguliuoja1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7'!VAS076_F_Cpunktui171IS</vt:lpstr>
      <vt:lpstr>VAS076_F_Cpunktui171IS</vt:lpstr>
      <vt:lpstr>'Forma 7'!VAS076_F_Cpunktui1731GeriamojoVandens</vt:lpstr>
      <vt:lpstr>VAS076_F_Cpunktui1731GeriamojoVandens</vt:lpstr>
      <vt:lpstr>'Forma 7'!VAS076_F_Cpunktui1732GeriamojoVandens</vt:lpstr>
      <vt:lpstr>VAS076_F_Cpunktui1732GeriamojoVandens</vt:lpstr>
      <vt:lpstr>'Forma 7'!VAS076_F_Cpunktui1733GeriamojoVandens</vt:lpstr>
      <vt:lpstr>VAS076_F_Cpunktui1733GeriamojoVandens</vt:lpstr>
      <vt:lpstr>'Forma 7'!VAS076_F_Cpunktui173IsViso</vt:lpstr>
      <vt:lpstr>VAS076_F_Cpunktui173IsViso</vt:lpstr>
      <vt:lpstr>'Forma 7'!VAS076_F_Cpunktui1741NuotekuSurinkimas</vt:lpstr>
      <vt:lpstr>VAS076_F_Cpunktui1741NuotekuSurinkimas</vt:lpstr>
      <vt:lpstr>'Forma 7'!VAS076_F_Cpunktui1742NuotekuValymas</vt:lpstr>
      <vt:lpstr>VAS076_F_Cpunktui1742NuotekuValymas</vt:lpstr>
      <vt:lpstr>'Forma 7'!VAS076_F_Cpunktui1743NuotekuDumblo</vt:lpstr>
      <vt:lpstr>VAS076_F_Cpunktui1743NuotekuDumblo</vt:lpstr>
      <vt:lpstr>'Forma 7'!VAS076_F_Cpunktui174IsViso</vt:lpstr>
      <vt:lpstr>VAS076_F_Cpunktui174IsViso</vt:lpstr>
      <vt:lpstr>'Forma 7'!VAS076_F_Cpunktui175PavirsiniuNuoteku</vt:lpstr>
      <vt:lpstr>VAS076_F_Cpunktui175PavirsiniuNuoteku</vt:lpstr>
      <vt:lpstr>'Forma 7'!VAS076_F_Cpunktui176KitosReguliuojamosios</vt:lpstr>
      <vt:lpstr>VAS076_F_Cpunktui176KitosReguliuojamosios</vt:lpstr>
      <vt:lpstr>'Forma 7'!VAS076_F_Cpunktui177KitosVeiklos</vt:lpstr>
      <vt:lpstr>VAS076_F_Cpunktui177KitosVeiklos</vt:lpstr>
      <vt:lpstr>'Forma 7'!VAS076_F_Cpunktui17Apskaitosveikla1</vt:lpstr>
      <vt:lpstr>VAS076_F_Cpunktui17Apskaitosveikla1</vt:lpstr>
      <vt:lpstr>'Forma 7'!VAS076_F_Cpunktui17Kitareguliuoja1</vt:lpstr>
      <vt:lpstr>VAS076_F_Cpunktui17Kitareguliuoja1</vt:lpstr>
      <vt:lpstr>'Forma 7'!VAS076_F_Cpunktui181IS</vt:lpstr>
      <vt:lpstr>VAS076_F_Cpunktui181IS</vt:lpstr>
      <vt:lpstr>'Forma 7'!VAS076_F_Cpunktui1831GeriamojoVandens</vt:lpstr>
      <vt:lpstr>VAS076_F_Cpunktui1831GeriamojoVandens</vt:lpstr>
      <vt:lpstr>'Forma 7'!VAS076_F_Cpunktui1832GeriamojoVandens</vt:lpstr>
      <vt:lpstr>VAS076_F_Cpunktui1832GeriamojoVandens</vt:lpstr>
      <vt:lpstr>'Forma 7'!VAS076_F_Cpunktui1833GeriamojoVandens</vt:lpstr>
      <vt:lpstr>VAS076_F_Cpunktui1833GeriamojoVandens</vt:lpstr>
      <vt:lpstr>'Forma 7'!VAS076_F_Cpunktui183IsViso</vt:lpstr>
      <vt:lpstr>VAS076_F_Cpunktui183IsViso</vt:lpstr>
      <vt:lpstr>'Forma 7'!VAS076_F_Cpunktui1841NuotekuSurinkimas</vt:lpstr>
      <vt:lpstr>VAS076_F_Cpunktui1841NuotekuSurinkimas</vt:lpstr>
      <vt:lpstr>'Forma 7'!VAS076_F_Cpunktui1842NuotekuValymas</vt:lpstr>
      <vt:lpstr>VAS076_F_Cpunktui1842NuotekuValymas</vt:lpstr>
      <vt:lpstr>'Forma 7'!VAS076_F_Cpunktui1843NuotekuDumblo</vt:lpstr>
      <vt:lpstr>VAS076_F_Cpunktui1843NuotekuDumblo</vt:lpstr>
      <vt:lpstr>'Forma 7'!VAS076_F_Cpunktui184IsViso</vt:lpstr>
      <vt:lpstr>VAS076_F_Cpunktui184IsViso</vt:lpstr>
      <vt:lpstr>'Forma 7'!VAS076_F_Cpunktui185PavirsiniuNuoteku</vt:lpstr>
      <vt:lpstr>VAS076_F_Cpunktui185PavirsiniuNuoteku</vt:lpstr>
      <vt:lpstr>'Forma 7'!VAS076_F_Cpunktui186KitosReguliuojamosios</vt:lpstr>
      <vt:lpstr>VAS076_F_Cpunktui186KitosReguliuojamosios</vt:lpstr>
      <vt:lpstr>'Forma 7'!VAS076_F_Cpunktui187KitosVeiklos</vt:lpstr>
      <vt:lpstr>VAS076_F_Cpunktui187KitosVeiklos</vt:lpstr>
      <vt:lpstr>'Forma 7'!VAS076_F_Cpunktui18Apskaitosveikla1</vt:lpstr>
      <vt:lpstr>VAS076_F_Cpunktui18Apskaitosveikla1</vt:lpstr>
      <vt:lpstr>'Forma 7'!VAS076_F_Cpunktui18Kitareguliuoja1</vt:lpstr>
      <vt:lpstr>VAS076_F_Cpunktui18Kitareguliuoja1</vt:lpstr>
      <vt:lpstr>'Forma 7'!VAS076_F_Cpunktui191IS</vt:lpstr>
      <vt:lpstr>VAS076_F_Cpunktui191IS</vt:lpstr>
      <vt:lpstr>'Forma 7'!VAS076_F_Cpunktui1931GeriamojoVandens</vt:lpstr>
      <vt:lpstr>VAS076_F_Cpunktui1931GeriamojoVandens</vt:lpstr>
      <vt:lpstr>'Forma 7'!VAS076_F_Cpunktui1932GeriamojoVandens</vt:lpstr>
      <vt:lpstr>VAS076_F_Cpunktui1932GeriamojoVandens</vt:lpstr>
      <vt:lpstr>'Forma 7'!VAS076_F_Cpunktui1933GeriamojoVandens</vt:lpstr>
      <vt:lpstr>VAS076_F_Cpunktui1933GeriamojoVandens</vt:lpstr>
      <vt:lpstr>'Forma 7'!VAS076_F_Cpunktui193IsViso</vt:lpstr>
      <vt:lpstr>VAS076_F_Cpunktui193IsViso</vt:lpstr>
      <vt:lpstr>'Forma 7'!VAS076_F_Cpunktui1941NuotekuSurinkimas</vt:lpstr>
      <vt:lpstr>VAS076_F_Cpunktui1941NuotekuSurinkimas</vt:lpstr>
      <vt:lpstr>'Forma 7'!VAS076_F_Cpunktui1942NuotekuValymas</vt:lpstr>
      <vt:lpstr>VAS076_F_Cpunktui1942NuotekuValymas</vt:lpstr>
      <vt:lpstr>'Forma 7'!VAS076_F_Cpunktui1943NuotekuDumblo</vt:lpstr>
      <vt:lpstr>VAS076_F_Cpunktui1943NuotekuDumblo</vt:lpstr>
      <vt:lpstr>'Forma 7'!VAS076_F_Cpunktui194IsViso</vt:lpstr>
      <vt:lpstr>VAS076_F_Cpunktui194IsViso</vt:lpstr>
      <vt:lpstr>'Forma 7'!VAS076_F_Cpunktui195PavirsiniuNuoteku</vt:lpstr>
      <vt:lpstr>VAS076_F_Cpunktui195PavirsiniuNuoteku</vt:lpstr>
      <vt:lpstr>'Forma 7'!VAS076_F_Cpunktui196KitosReguliuojamosios</vt:lpstr>
      <vt:lpstr>VAS076_F_Cpunktui196KitosReguliuojamosios</vt:lpstr>
      <vt:lpstr>'Forma 7'!VAS076_F_Cpunktui197KitosVeiklos</vt:lpstr>
      <vt:lpstr>VAS076_F_Cpunktui197KitosVeiklos</vt:lpstr>
      <vt:lpstr>'Forma 7'!VAS076_F_Cpunktui19Apskaitosveikla1</vt:lpstr>
      <vt:lpstr>VAS076_F_Cpunktui19Apskaitosveikla1</vt:lpstr>
      <vt:lpstr>'Forma 7'!VAS076_F_Cpunktui19Kitareguliuoja1</vt:lpstr>
      <vt:lpstr>VAS076_F_Cpunktui19Kitareguliuoja1</vt:lpstr>
      <vt:lpstr>'Forma 7'!VAS076_F_Cpunktui201IS</vt:lpstr>
      <vt:lpstr>VAS076_F_Cpunktui201IS</vt:lpstr>
      <vt:lpstr>'Forma 7'!VAS076_F_Cpunktui2031GeriamojoVandens</vt:lpstr>
      <vt:lpstr>VAS076_F_Cpunktui2031GeriamojoVandens</vt:lpstr>
      <vt:lpstr>'Forma 7'!VAS076_F_Cpunktui2032GeriamojoVandens</vt:lpstr>
      <vt:lpstr>VAS076_F_Cpunktui2032GeriamojoVandens</vt:lpstr>
      <vt:lpstr>'Forma 7'!VAS076_F_Cpunktui2033GeriamojoVandens</vt:lpstr>
      <vt:lpstr>VAS076_F_Cpunktui2033GeriamojoVandens</vt:lpstr>
      <vt:lpstr>'Forma 7'!VAS076_F_Cpunktui203IsViso</vt:lpstr>
      <vt:lpstr>VAS076_F_Cpunktui203IsViso</vt:lpstr>
      <vt:lpstr>'Forma 7'!VAS076_F_Cpunktui2041NuotekuSurinkimas</vt:lpstr>
      <vt:lpstr>VAS076_F_Cpunktui2041NuotekuSurinkimas</vt:lpstr>
      <vt:lpstr>'Forma 7'!VAS076_F_Cpunktui2042NuotekuValymas</vt:lpstr>
      <vt:lpstr>VAS076_F_Cpunktui2042NuotekuValymas</vt:lpstr>
      <vt:lpstr>'Forma 7'!VAS076_F_Cpunktui2043NuotekuDumblo</vt:lpstr>
      <vt:lpstr>VAS076_F_Cpunktui2043NuotekuDumblo</vt:lpstr>
      <vt:lpstr>'Forma 7'!VAS076_F_Cpunktui204IsViso</vt:lpstr>
      <vt:lpstr>VAS076_F_Cpunktui204IsViso</vt:lpstr>
      <vt:lpstr>'Forma 7'!VAS076_F_Cpunktui205PavirsiniuNuoteku</vt:lpstr>
      <vt:lpstr>VAS076_F_Cpunktui205PavirsiniuNuoteku</vt:lpstr>
      <vt:lpstr>'Forma 7'!VAS076_F_Cpunktui206KitosReguliuojamosios</vt:lpstr>
      <vt:lpstr>VAS076_F_Cpunktui206KitosReguliuojamosios</vt:lpstr>
      <vt:lpstr>'Forma 7'!VAS076_F_Cpunktui207KitosVeiklos</vt:lpstr>
      <vt:lpstr>VAS076_F_Cpunktui207KitosVeiklos</vt:lpstr>
      <vt:lpstr>'Forma 7'!VAS076_F_Cpunktui20Apskaitosveikla1</vt:lpstr>
      <vt:lpstr>VAS076_F_Cpunktui20Apskaitosveikla1</vt:lpstr>
      <vt:lpstr>'Forma 7'!VAS076_F_Cpunktui20Kitareguliuoja1</vt:lpstr>
      <vt:lpstr>VAS076_F_Cpunktui20Kitareguliuoja1</vt:lpstr>
      <vt:lpstr>'Forma 7'!VAS076_F_Cpunktui211IS</vt:lpstr>
      <vt:lpstr>VAS076_F_Cpunktui211IS</vt:lpstr>
      <vt:lpstr>'Forma 7'!VAS076_F_Cpunktui2131GeriamojoVandens</vt:lpstr>
      <vt:lpstr>VAS076_F_Cpunktui2131GeriamojoVandens</vt:lpstr>
      <vt:lpstr>'Forma 7'!VAS076_F_Cpunktui2132GeriamojoVandens</vt:lpstr>
      <vt:lpstr>VAS076_F_Cpunktui2132GeriamojoVandens</vt:lpstr>
      <vt:lpstr>'Forma 7'!VAS076_F_Cpunktui2133GeriamojoVandens</vt:lpstr>
      <vt:lpstr>VAS076_F_Cpunktui2133GeriamojoVandens</vt:lpstr>
      <vt:lpstr>'Forma 7'!VAS076_F_Cpunktui213IsViso</vt:lpstr>
      <vt:lpstr>VAS076_F_Cpunktui213IsViso</vt:lpstr>
      <vt:lpstr>'Forma 7'!VAS076_F_Cpunktui2141NuotekuSurinkimas</vt:lpstr>
      <vt:lpstr>VAS076_F_Cpunktui2141NuotekuSurinkimas</vt:lpstr>
      <vt:lpstr>'Forma 7'!VAS076_F_Cpunktui2142NuotekuValymas</vt:lpstr>
      <vt:lpstr>VAS076_F_Cpunktui2142NuotekuValymas</vt:lpstr>
      <vt:lpstr>'Forma 7'!VAS076_F_Cpunktui2143NuotekuDumblo</vt:lpstr>
      <vt:lpstr>VAS076_F_Cpunktui2143NuotekuDumblo</vt:lpstr>
      <vt:lpstr>'Forma 7'!VAS076_F_Cpunktui214IsViso</vt:lpstr>
      <vt:lpstr>VAS076_F_Cpunktui214IsViso</vt:lpstr>
      <vt:lpstr>'Forma 7'!VAS076_F_Cpunktui215PavirsiniuNuoteku</vt:lpstr>
      <vt:lpstr>VAS076_F_Cpunktui215PavirsiniuNuoteku</vt:lpstr>
      <vt:lpstr>'Forma 7'!VAS076_F_Cpunktui216KitosReguliuojamosios</vt:lpstr>
      <vt:lpstr>VAS076_F_Cpunktui216KitosReguliuojamosios</vt:lpstr>
      <vt:lpstr>'Forma 7'!VAS076_F_Cpunktui217KitosVeiklos</vt:lpstr>
      <vt:lpstr>VAS076_F_Cpunktui217KitosVeiklos</vt:lpstr>
      <vt:lpstr>'Forma 7'!VAS076_F_Cpunktui21Apskaitosveikla1</vt:lpstr>
      <vt:lpstr>VAS076_F_Cpunktui21Apskaitosveikla1</vt:lpstr>
      <vt:lpstr>'Forma 7'!VAS076_F_Cpunktui21Kitareguliuoja1</vt:lpstr>
      <vt:lpstr>VAS076_F_Cpunktui21Kitareguliuoja1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7'!VAS076_F_Epunktui311IS</vt:lpstr>
      <vt:lpstr>VAS076_F_Epunktui311IS</vt:lpstr>
      <vt:lpstr>'Forma 7'!VAS076_F_Epunktui3131GeriamojoVandens</vt:lpstr>
      <vt:lpstr>VAS076_F_Epunktui3131GeriamojoVandens</vt:lpstr>
      <vt:lpstr>'Forma 7'!VAS076_F_Epunktui3132GeriamojoVandens</vt:lpstr>
      <vt:lpstr>VAS076_F_Epunktui3132GeriamojoVandens</vt:lpstr>
      <vt:lpstr>'Forma 7'!VAS076_F_Epunktui3133GeriamojoVandens</vt:lpstr>
      <vt:lpstr>VAS076_F_Epunktui3133GeriamojoVandens</vt:lpstr>
      <vt:lpstr>'Forma 7'!VAS076_F_Epunktui313IsViso</vt:lpstr>
      <vt:lpstr>VAS076_F_Epunktui313IsViso</vt:lpstr>
      <vt:lpstr>'Forma 7'!VAS076_F_Epunktui3141NuotekuSurinkimas</vt:lpstr>
      <vt:lpstr>VAS076_F_Epunktui3141NuotekuSurinkimas</vt:lpstr>
      <vt:lpstr>'Forma 7'!VAS076_F_Epunktui3142NuotekuValymas</vt:lpstr>
      <vt:lpstr>VAS076_F_Epunktui3142NuotekuValymas</vt:lpstr>
      <vt:lpstr>'Forma 7'!VAS076_F_Epunktui3143NuotekuDumblo</vt:lpstr>
      <vt:lpstr>VAS076_F_Epunktui3143NuotekuDumblo</vt:lpstr>
      <vt:lpstr>'Forma 7'!VAS076_F_Epunktui314IsViso</vt:lpstr>
      <vt:lpstr>VAS076_F_Epunktui314IsViso</vt:lpstr>
      <vt:lpstr>'Forma 7'!VAS076_F_Epunktui315PavirsiniuNuoteku</vt:lpstr>
      <vt:lpstr>VAS076_F_Epunktui315PavirsiniuNuoteku</vt:lpstr>
      <vt:lpstr>'Forma 7'!VAS076_F_Epunktui316KitosReguliuojamosios</vt:lpstr>
      <vt:lpstr>VAS076_F_Epunktui316KitosReguliuojamosios</vt:lpstr>
      <vt:lpstr>'Forma 7'!VAS076_F_Epunktui317KitosVeiklos</vt:lpstr>
      <vt:lpstr>VAS076_F_Epunktui317KitosVeiklos</vt:lpstr>
      <vt:lpstr>'Forma 7'!VAS076_F_Epunktui31Apskaitosveikla1</vt:lpstr>
      <vt:lpstr>VAS076_F_Epunktui31Apskaitosveikla1</vt:lpstr>
      <vt:lpstr>'Forma 7'!VAS076_F_Epunktui31Kitareguliuoja1</vt:lpstr>
      <vt:lpstr>VAS076_F_Epunktui31Kitareguliuoja1</vt:lpstr>
      <vt:lpstr>'Forma 7'!VAS076_F_Epunktui321IS</vt:lpstr>
      <vt:lpstr>VAS076_F_Epunktui321IS</vt:lpstr>
      <vt:lpstr>'Forma 7'!VAS076_F_Epunktui3231GeriamojoVandens</vt:lpstr>
      <vt:lpstr>VAS076_F_Epunktui3231GeriamojoVandens</vt:lpstr>
      <vt:lpstr>'Forma 7'!VAS076_F_Epunktui3232GeriamojoVandens</vt:lpstr>
      <vt:lpstr>VAS076_F_Epunktui3232GeriamojoVandens</vt:lpstr>
      <vt:lpstr>'Forma 7'!VAS076_F_Epunktui3233GeriamojoVandens</vt:lpstr>
      <vt:lpstr>VAS076_F_Epunktui3233GeriamojoVandens</vt:lpstr>
      <vt:lpstr>'Forma 7'!VAS076_F_Epunktui323IsViso</vt:lpstr>
      <vt:lpstr>VAS076_F_Epunktui323IsViso</vt:lpstr>
      <vt:lpstr>'Forma 7'!VAS076_F_Epunktui3241NuotekuSurinkimas</vt:lpstr>
      <vt:lpstr>VAS076_F_Epunktui3241NuotekuSurinkimas</vt:lpstr>
      <vt:lpstr>'Forma 7'!VAS076_F_Epunktui3242NuotekuValymas</vt:lpstr>
      <vt:lpstr>VAS076_F_Epunktui3242NuotekuValymas</vt:lpstr>
      <vt:lpstr>'Forma 7'!VAS076_F_Epunktui3243NuotekuDumblo</vt:lpstr>
      <vt:lpstr>VAS076_F_Epunktui3243NuotekuDumblo</vt:lpstr>
      <vt:lpstr>'Forma 7'!VAS076_F_Epunktui324IsViso</vt:lpstr>
      <vt:lpstr>VAS076_F_Epunktui324IsViso</vt:lpstr>
      <vt:lpstr>'Forma 7'!VAS076_F_Epunktui325PavirsiniuNuoteku</vt:lpstr>
      <vt:lpstr>VAS076_F_Epunktui325PavirsiniuNuoteku</vt:lpstr>
      <vt:lpstr>'Forma 7'!VAS076_F_Epunktui326KitosReguliuojamosios</vt:lpstr>
      <vt:lpstr>VAS076_F_Epunktui326KitosReguliuojamosios</vt:lpstr>
      <vt:lpstr>'Forma 7'!VAS076_F_Epunktui327KitosVeiklos</vt:lpstr>
      <vt:lpstr>VAS076_F_Epunktui327KitosVeiklos</vt:lpstr>
      <vt:lpstr>'Forma 7'!VAS076_F_Epunktui32Apskaitosveikla1</vt:lpstr>
      <vt:lpstr>VAS076_F_Epunktui32Apskaitosveikla1</vt:lpstr>
      <vt:lpstr>'Forma 7'!VAS076_F_Epunktui32Kitareguliuoja1</vt:lpstr>
      <vt:lpstr>VAS076_F_Epunktui32Kitareguliuoja1</vt:lpstr>
      <vt:lpstr>'Forma 7'!VAS076_F_Epunktui331IS</vt:lpstr>
      <vt:lpstr>VAS076_F_Epunktui331IS</vt:lpstr>
      <vt:lpstr>'Forma 7'!VAS076_F_Epunktui3331GeriamojoVandens</vt:lpstr>
      <vt:lpstr>VAS076_F_Epunktui3331GeriamojoVandens</vt:lpstr>
      <vt:lpstr>'Forma 7'!VAS076_F_Epunktui3332GeriamojoVandens</vt:lpstr>
      <vt:lpstr>VAS076_F_Epunktui3332GeriamojoVandens</vt:lpstr>
      <vt:lpstr>'Forma 7'!VAS076_F_Epunktui3333GeriamojoVandens</vt:lpstr>
      <vt:lpstr>VAS076_F_Epunktui3333GeriamojoVandens</vt:lpstr>
      <vt:lpstr>'Forma 7'!VAS076_F_Epunktui333IsViso</vt:lpstr>
      <vt:lpstr>VAS076_F_Epunktui333IsViso</vt:lpstr>
      <vt:lpstr>'Forma 7'!VAS076_F_Epunktui3341NuotekuSurinkimas</vt:lpstr>
      <vt:lpstr>VAS076_F_Epunktui3341NuotekuSurinkimas</vt:lpstr>
      <vt:lpstr>'Forma 7'!VAS076_F_Epunktui3342NuotekuValymas</vt:lpstr>
      <vt:lpstr>VAS076_F_Epunktui3342NuotekuValymas</vt:lpstr>
      <vt:lpstr>'Forma 7'!VAS076_F_Epunktui3343NuotekuDumblo</vt:lpstr>
      <vt:lpstr>VAS076_F_Epunktui3343NuotekuDumblo</vt:lpstr>
      <vt:lpstr>'Forma 7'!VAS076_F_Epunktui334IsViso</vt:lpstr>
      <vt:lpstr>VAS076_F_Epunktui334IsViso</vt:lpstr>
      <vt:lpstr>'Forma 7'!VAS076_F_Epunktui335PavirsiniuNuoteku</vt:lpstr>
      <vt:lpstr>VAS076_F_Epunktui335PavirsiniuNuoteku</vt:lpstr>
      <vt:lpstr>'Forma 7'!VAS076_F_Epunktui336KitosReguliuojamosios</vt:lpstr>
      <vt:lpstr>VAS076_F_Epunktui336KitosReguliuojamosios</vt:lpstr>
      <vt:lpstr>'Forma 7'!VAS076_F_Epunktui337KitosVeiklos</vt:lpstr>
      <vt:lpstr>VAS076_F_Epunktui337KitosVeiklos</vt:lpstr>
      <vt:lpstr>'Forma 7'!VAS076_F_Epunktui33Apskaitosveikla1</vt:lpstr>
      <vt:lpstr>VAS076_F_Epunktui33Apskaitosveikla1</vt:lpstr>
      <vt:lpstr>'Forma 7'!VAS076_F_Epunktui33Kitareguliuoja1</vt:lpstr>
      <vt:lpstr>VAS076_F_Epunktui33Kitareguliuoja1</vt:lpstr>
      <vt:lpstr>'Forma 7'!VAS076_F_Epunktui341IS</vt:lpstr>
      <vt:lpstr>VAS076_F_Epunktui341IS</vt:lpstr>
      <vt:lpstr>'Forma 7'!VAS076_F_Epunktui3431GeriamojoVandens</vt:lpstr>
      <vt:lpstr>VAS076_F_Epunktui3431GeriamojoVandens</vt:lpstr>
      <vt:lpstr>'Forma 7'!VAS076_F_Epunktui3432GeriamojoVandens</vt:lpstr>
      <vt:lpstr>VAS076_F_Epunktui3432GeriamojoVandens</vt:lpstr>
      <vt:lpstr>'Forma 7'!VAS076_F_Epunktui3433GeriamojoVandens</vt:lpstr>
      <vt:lpstr>VAS076_F_Epunktui3433GeriamojoVandens</vt:lpstr>
      <vt:lpstr>'Forma 7'!VAS076_F_Epunktui343IsViso</vt:lpstr>
      <vt:lpstr>VAS076_F_Epunktui343IsViso</vt:lpstr>
      <vt:lpstr>'Forma 7'!VAS076_F_Epunktui3441NuotekuSurinkimas</vt:lpstr>
      <vt:lpstr>VAS076_F_Epunktui3441NuotekuSurinkimas</vt:lpstr>
      <vt:lpstr>'Forma 7'!VAS076_F_Epunktui3442NuotekuValymas</vt:lpstr>
      <vt:lpstr>VAS076_F_Epunktui3442NuotekuValymas</vt:lpstr>
      <vt:lpstr>'Forma 7'!VAS076_F_Epunktui3443NuotekuDumblo</vt:lpstr>
      <vt:lpstr>VAS076_F_Epunktui3443NuotekuDumblo</vt:lpstr>
      <vt:lpstr>'Forma 7'!VAS076_F_Epunktui344IsViso</vt:lpstr>
      <vt:lpstr>VAS076_F_Epunktui344IsViso</vt:lpstr>
      <vt:lpstr>'Forma 7'!VAS076_F_Epunktui345PavirsiniuNuoteku</vt:lpstr>
      <vt:lpstr>VAS076_F_Epunktui345PavirsiniuNuoteku</vt:lpstr>
      <vt:lpstr>'Forma 7'!VAS076_F_Epunktui346KitosReguliuojamosios</vt:lpstr>
      <vt:lpstr>VAS076_F_Epunktui346KitosReguliuojamosios</vt:lpstr>
      <vt:lpstr>'Forma 7'!VAS076_F_Epunktui347KitosVeiklos</vt:lpstr>
      <vt:lpstr>VAS076_F_Epunktui347KitosVeiklos</vt:lpstr>
      <vt:lpstr>'Forma 7'!VAS076_F_Epunktui34Apskaitosveikla1</vt:lpstr>
      <vt:lpstr>VAS076_F_Epunktui34Apskaitosveikla1</vt:lpstr>
      <vt:lpstr>'Forma 7'!VAS076_F_Epunktui34Kitareguliuoja1</vt:lpstr>
      <vt:lpstr>VAS076_F_Epunktui34Kitareguliuoja1</vt:lpstr>
      <vt:lpstr>'Forma 7'!VAS076_F_Epunktui351IS</vt:lpstr>
      <vt:lpstr>VAS076_F_Epunktui351IS</vt:lpstr>
      <vt:lpstr>'Forma 7'!VAS076_F_Epunktui3531GeriamojoVandens</vt:lpstr>
      <vt:lpstr>VAS076_F_Epunktui3531GeriamojoVandens</vt:lpstr>
      <vt:lpstr>'Forma 7'!VAS076_F_Epunktui3532GeriamojoVandens</vt:lpstr>
      <vt:lpstr>VAS076_F_Epunktui3532GeriamojoVandens</vt:lpstr>
      <vt:lpstr>'Forma 7'!VAS076_F_Epunktui3533GeriamojoVandens</vt:lpstr>
      <vt:lpstr>VAS076_F_Epunktui3533GeriamojoVandens</vt:lpstr>
      <vt:lpstr>'Forma 7'!VAS076_F_Epunktui353IsViso</vt:lpstr>
      <vt:lpstr>VAS076_F_Epunktui353IsViso</vt:lpstr>
      <vt:lpstr>'Forma 7'!VAS076_F_Epunktui3541NuotekuSurinkimas</vt:lpstr>
      <vt:lpstr>VAS076_F_Epunktui3541NuotekuSurinkimas</vt:lpstr>
      <vt:lpstr>'Forma 7'!VAS076_F_Epunktui3542NuotekuValymas</vt:lpstr>
      <vt:lpstr>VAS076_F_Epunktui3542NuotekuValymas</vt:lpstr>
      <vt:lpstr>'Forma 7'!VAS076_F_Epunktui3543NuotekuDumblo</vt:lpstr>
      <vt:lpstr>VAS076_F_Epunktui3543NuotekuDumblo</vt:lpstr>
      <vt:lpstr>'Forma 7'!VAS076_F_Epunktui354IsViso</vt:lpstr>
      <vt:lpstr>VAS076_F_Epunktui354IsViso</vt:lpstr>
      <vt:lpstr>'Forma 7'!VAS076_F_Epunktui355PavirsiniuNuoteku</vt:lpstr>
      <vt:lpstr>VAS076_F_Epunktui355PavirsiniuNuoteku</vt:lpstr>
      <vt:lpstr>'Forma 7'!VAS076_F_Epunktui356KitosReguliuojamosios</vt:lpstr>
      <vt:lpstr>VAS076_F_Epunktui356KitosReguliuojamosios</vt:lpstr>
      <vt:lpstr>'Forma 7'!VAS076_F_Epunktui357KitosVeiklos</vt:lpstr>
      <vt:lpstr>VAS076_F_Epunktui357KitosVeiklos</vt:lpstr>
      <vt:lpstr>'Forma 7'!VAS076_F_Epunktui35Apskaitosveikla1</vt:lpstr>
      <vt:lpstr>VAS076_F_Epunktui35Apskaitosveikla1</vt:lpstr>
      <vt:lpstr>'Forma 7'!VAS076_F_Epunktui35Kitareguliuoja1</vt:lpstr>
      <vt:lpstr>VAS076_F_Epunktui35Kitareguliuoja1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7'!VAS076_F_Kitigeriamojov11IS</vt:lpstr>
      <vt:lpstr>VAS076_F_Kitigeriamojov11IS</vt:lpstr>
      <vt:lpstr>'Forma 7'!VAS076_F_Kitigeriamojov131GeriamojoVandens</vt:lpstr>
      <vt:lpstr>VAS076_F_Kitigeriamojov131GeriamojoVandens</vt:lpstr>
      <vt:lpstr>'Forma 7'!VAS076_F_Kitigeriamojov132GeriamojoVandens</vt:lpstr>
      <vt:lpstr>VAS076_F_Kitigeriamojov132GeriamojoVandens</vt:lpstr>
      <vt:lpstr>'Forma 7'!VAS076_F_Kitigeriamojov133GeriamojoVandens</vt:lpstr>
      <vt:lpstr>VAS076_F_Kitigeriamojov133GeriamojoVandens</vt:lpstr>
      <vt:lpstr>'Forma 7'!VAS076_F_Kitigeriamojov13IsViso</vt:lpstr>
      <vt:lpstr>VAS076_F_Kitigeriamojov13IsViso</vt:lpstr>
      <vt:lpstr>'Forma 7'!VAS076_F_Kitigeriamojov141NuotekuSurinkimas</vt:lpstr>
      <vt:lpstr>VAS076_F_Kitigeriamojov141NuotekuSurinkimas</vt:lpstr>
      <vt:lpstr>'Forma 7'!VAS076_F_Kitigeriamojov142NuotekuValymas</vt:lpstr>
      <vt:lpstr>VAS076_F_Kitigeriamojov142NuotekuValymas</vt:lpstr>
      <vt:lpstr>'Forma 7'!VAS076_F_Kitigeriamojov143NuotekuDumblo</vt:lpstr>
      <vt:lpstr>VAS076_F_Kitigeriamojov143NuotekuDumblo</vt:lpstr>
      <vt:lpstr>'Forma 7'!VAS076_F_Kitigeriamojov14IsViso</vt:lpstr>
      <vt:lpstr>VAS076_F_Kitigeriamojov14IsViso</vt:lpstr>
      <vt:lpstr>'Forma 7'!VAS076_F_Kitigeriamojov15PavirsiniuNuoteku</vt:lpstr>
      <vt:lpstr>VAS076_F_Kitigeriamojov15PavirsiniuNuoteku</vt:lpstr>
      <vt:lpstr>'Forma 7'!VAS076_F_Kitigeriamojov16KitosReguliuojamosios</vt:lpstr>
      <vt:lpstr>VAS076_F_Kitigeriamojov16KitosReguliuojamosios</vt:lpstr>
      <vt:lpstr>'Forma 7'!VAS076_F_Kitigeriamojov17KitosVeiklos</vt:lpstr>
      <vt:lpstr>VAS076_F_Kitigeriamojov17KitosVeiklos</vt:lpstr>
      <vt:lpstr>'Forma 7'!VAS076_F_Kitigeriamojov1Apskaitosveikla1</vt:lpstr>
      <vt:lpstr>VAS076_F_Kitigeriamojov1Apskaitosveikla1</vt:lpstr>
      <vt:lpstr>'Forma 7'!VAS076_F_Kitigeriamojov1Kitareguliuoja1</vt:lpstr>
      <vt:lpstr>VAS076_F_Kitigeriamojov1Kitareguliuoja1</vt:lpstr>
      <vt:lpstr>'Forma 7'!VAS076_F_Kitigeriamojov21IS</vt:lpstr>
      <vt:lpstr>VAS076_F_Kitigeriamojov21IS</vt:lpstr>
      <vt:lpstr>'Forma 7'!VAS076_F_Kitigeriamojov231GeriamojoVandens</vt:lpstr>
      <vt:lpstr>VAS076_F_Kitigeriamojov231GeriamojoVandens</vt:lpstr>
      <vt:lpstr>'Forma 7'!VAS076_F_Kitigeriamojov232GeriamojoVandens</vt:lpstr>
      <vt:lpstr>VAS076_F_Kitigeriamojov232GeriamojoVandens</vt:lpstr>
      <vt:lpstr>'Forma 7'!VAS076_F_Kitigeriamojov233GeriamojoVandens</vt:lpstr>
      <vt:lpstr>VAS076_F_Kitigeriamojov233GeriamojoVandens</vt:lpstr>
      <vt:lpstr>'Forma 7'!VAS076_F_Kitigeriamojov23IsViso</vt:lpstr>
      <vt:lpstr>VAS076_F_Kitigeriamojov23IsViso</vt:lpstr>
      <vt:lpstr>'Forma 7'!VAS076_F_Kitigeriamojov241NuotekuSurinkimas</vt:lpstr>
      <vt:lpstr>VAS076_F_Kitigeriamojov241NuotekuSurinkimas</vt:lpstr>
      <vt:lpstr>'Forma 7'!VAS076_F_Kitigeriamojov242NuotekuValymas</vt:lpstr>
      <vt:lpstr>VAS076_F_Kitigeriamojov242NuotekuValymas</vt:lpstr>
      <vt:lpstr>'Forma 7'!VAS076_F_Kitigeriamojov243NuotekuDumblo</vt:lpstr>
      <vt:lpstr>VAS076_F_Kitigeriamojov243NuotekuDumblo</vt:lpstr>
      <vt:lpstr>'Forma 7'!VAS076_F_Kitigeriamojov24IsViso</vt:lpstr>
      <vt:lpstr>VAS076_F_Kitigeriamojov24IsViso</vt:lpstr>
      <vt:lpstr>'Forma 7'!VAS076_F_Kitigeriamojov25PavirsiniuNuoteku</vt:lpstr>
      <vt:lpstr>VAS076_F_Kitigeriamojov25PavirsiniuNuoteku</vt:lpstr>
      <vt:lpstr>'Forma 7'!VAS076_F_Kitigeriamojov26KitosReguliuojamosios</vt:lpstr>
      <vt:lpstr>VAS076_F_Kitigeriamojov26KitosReguliuojamosios</vt:lpstr>
      <vt:lpstr>'Forma 7'!VAS076_F_Kitigeriamojov27KitosVeiklos</vt:lpstr>
      <vt:lpstr>VAS076_F_Kitigeriamojov27KitosVeiklos</vt:lpstr>
      <vt:lpstr>'Forma 7'!VAS076_F_Kitigeriamojov2Apskaitosveikla1</vt:lpstr>
      <vt:lpstr>VAS076_F_Kitigeriamojov2Apskaitosveikla1</vt:lpstr>
      <vt:lpstr>'Forma 7'!VAS076_F_Kitigeriamojov2Kitareguliuoja1</vt:lpstr>
      <vt:lpstr>VAS076_F_Kitigeriamojov2Kitareguliuoja1</vt:lpstr>
      <vt:lpstr>'Forma 7'!VAS076_F_Kitigeriamojov31IS</vt:lpstr>
      <vt:lpstr>VAS076_F_Kitigeriamojov31IS</vt:lpstr>
      <vt:lpstr>'Forma 7'!VAS076_F_Kitigeriamojov331GeriamojoVandens</vt:lpstr>
      <vt:lpstr>VAS076_F_Kitigeriamojov331GeriamojoVandens</vt:lpstr>
      <vt:lpstr>'Forma 7'!VAS076_F_Kitigeriamojov332GeriamojoVandens</vt:lpstr>
      <vt:lpstr>VAS076_F_Kitigeriamojov332GeriamojoVandens</vt:lpstr>
      <vt:lpstr>'Forma 7'!VAS076_F_Kitigeriamojov333GeriamojoVandens</vt:lpstr>
      <vt:lpstr>VAS076_F_Kitigeriamojov333GeriamojoVandens</vt:lpstr>
      <vt:lpstr>'Forma 7'!VAS076_F_Kitigeriamojov33IsViso</vt:lpstr>
      <vt:lpstr>VAS076_F_Kitigeriamojov33IsViso</vt:lpstr>
      <vt:lpstr>'Forma 7'!VAS076_F_Kitigeriamojov341NuotekuSurinkimas</vt:lpstr>
      <vt:lpstr>VAS076_F_Kitigeriamojov341NuotekuSurinkimas</vt:lpstr>
      <vt:lpstr>'Forma 7'!VAS076_F_Kitigeriamojov342NuotekuValymas</vt:lpstr>
      <vt:lpstr>VAS076_F_Kitigeriamojov342NuotekuValymas</vt:lpstr>
      <vt:lpstr>'Forma 7'!VAS076_F_Kitigeriamojov343NuotekuDumblo</vt:lpstr>
      <vt:lpstr>VAS076_F_Kitigeriamojov343NuotekuDumblo</vt:lpstr>
      <vt:lpstr>'Forma 7'!VAS076_F_Kitigeriamojov34IsViso</vt:lpstr>
      <vt:lpstr>VAS076_F_Kitigeriamojov34IsViso</vt:lpstr>
      <vt:lpstr>'Forma 7'!VAS076_F_Kitigeriamojov35PavirsiniuNuoteku</vt:lpstr>
      <vt:lpstr>VAS076_F_Kitigeriamojov35PavirsiniuNuoteku</vt:lpstr>
      <vt:lpstr>'Forma 7'!VAS076_F_Kitigeriamojov36KitosReguliuojamosios</vt:lpstr>
      <vt:lpstr>VAS076_F_Kitigeriamojov36KitosReguliuojamosios</vt:lpstr>
      <vt:lpstr>'Forma 7'!VAS076_F_Kitigeriamojov37KitosVeiklos</vt:lpstr>
      <vt:lpstr>VAS076_F_Kitigeriamojov37KitosVeiklos</vt:lpstr>
      <vt:lpstr>'Forma 7'!VAS076_F_Kitigeriamojov3Apskaitosveikla1</vt:lpstr>
      <vt:lpstr>VAS076_F_Kitigeriamojov3Apskaitosveikla1</vt:lpstr>
      <vt:lpstr>'Forma 7'!VAS076_F_Kitigeriamojov3Kitareguliuoja1</vt:lpstr>
      <vt:lpstr>VAS076_F_Kitigeriamojov3Kitareguliuoja1</vt:lpstr>
      <vt:lpstr>'Forma 7'!VAS076_F_Kitigeriamojov41IS</vt:lpstr>
      <vt:lpstr>VAS076_F_Kitigeriamojov41IS</vt:lpstr>
      <vt:lpstr>'Forma 7'!VAS076_F_Kitigeriamojov431GeriamojoVandens</vt:lpstr>
      <vt:lpstr>VAS076_F_Kitigeriamojov431GeriamojoVandens</vt:lpstr>
      <vt:lpstr>'Forma 7'!VAS076_F_Kitigeriamojov432GeriamojoVandens</vt:lpstr>
      <vt:lpstr>VAS076_F_Kitigeriamojov432GeriamojoVandens</vt:lpstr>
      <vt:lpstr>'Forma 7'!VAS076_F_Kitigeriamojov433GeriamojoVandens</vt:lpstr>
      <vt:lpstr>VAS076_F_Kitigeriamojov433GeriamojoVandens</vt:lpstr>
      <vt:lpstr>'Forma 7'!VAS076_F_Kitigeriamojov43IsViso</vt:lpstr>
      <vt:lpstr>VAS076_F_Kitigeriamojov43IsViso</vt:lpstr>
      <vt:lpstr>'Forma 7'!VAS076_F_Kitigeriamojov441NuotekuSurinkimas</vt:lpstr>
      <vt:lpstr>VAS076_F_Kitigeriamojov441NuotekuSurinkimas</vt:lpstr>
      <vt:lpstr>'Forma 7'!VAS076_F_Kitigeriamojov442NuotekuValymas</vt:lpstr>
      <vt:lpstr>VAS076_F_Kitigeriamojov442NuotekuValymas</vt:lpstr>
      <vt:lpstr>'Forma 7'!VAS076_F_Kitigeriamojov443NuotekuDumblo</vt:lpstr>
      <vt:lpstr>VAS076_F_Kitigeriamojov443NuotekuDumblo</vt:lpstr>
      <vt:lpstr>'Forma 7'!VAS076_F_Kitigeriamojov44IsViso</vt:lpstr>
      <vt:lpstr>VAS076_F_Kitigeriamojov44IsViso</vt:lpstr>
      <vt:lpstr>'Forma 7'!VAS076_F_Kitigeriamojov45PavirsiniuNuoteku</vt:lpstr>
      <vt:lpstr>VAS076_F_Kitigeriamojov45PavirsiniuNuoteku</vt:lpstr>
      <vt:lpstr>'Forma 7'!VAS076_F_Kitigeriamojov46KitosReguliuojamosios</vt:lpstr>
      <vt:lpstr>VAS076_F_Kitigeriamojov46KitosReguliuojamosios</vt:lpstr>
      <vt:lpstr>'Forma 7'!VAS076_F_Kitigeriamojov47KitosVeiklos</vt:lpstr>
      <vt:lpstr>VAS076_F_Kitigeriamojov47KitosVeiklos</vt:lpstr>
      <vt:lpstr>'Forma 7'!VAS076_F_Kitigeriamojov4Apskaitosveikla1</vt:lpstr>
      <vt:lpstr>VAS076_F_Kitigeriamojov4Apskaitosveikla1</vt:lpstr>
      <vt:lpstr>'Forma 7'!VAS076_F_Kitigeriamojov4Kitareguliuoja1</vt:lpstr>
      <vt:lpstr>VAS076_F_Kitigeriamojov4Kitareguliuoja1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7'!VAS076_F_Saulessviesose11IS</vt:lpstr>
      <vt:lpstr>VAS076_F_Saulessviesose11IS</vt:lpstr>
      <vt:lpstr>'Forma 7'!VAS076_F_Saulessviesose131GeriamojoVandens</vt:lpstr>
      <vt:lpstr>VAS076_F_Saulessviesose131GeriamojoVandens</vt:lpstr>
      <vt:lpstr>'Forma 7'!VAS076_F_Saulessviesose132GeriamojoVandens</vt:lpstr>
      <vt:lpstr>VAS076_F_Saulessviesose132GeriamojoVandens</vt:lpstr>
      <vt:lpstr>'Forma 7'!VAS076_F_Saulessviesose133GeriamojoVandens</vt:lpstr>
      <vt:lpstr>VAS076_F_Saulessviesose133GeriamojoVandens</vt:lpstr>
      <vt:lpstr>'Forma 7'!VAS076_F_Saulessviesose13IsViso</vt:lpstr>
      <vt:lpstr>VAS076_F_Saulessviesose13IsViso</vt:lpstr>
      <vt:lpstr>'Forma 7'!VAS076_F_Saulessviesose141NuotekuSurinkimas</vt:lpstr>
      <vt:lpstr>VAS076_F_Saulessviesose141NuotekuSurinkimas</vt:lpstr>
      <vt:lpstr>'Forma 7'!VAS076_F_Saulessviesose142NuotekuValymas</vt:lpstr>
      <vt:lpstr>VAS076_F_Saulessviesose142NuotekuValymas</vt:lpstr>
      <vt:lpstr>'Forma 7'!VAS076_F_Saulessviesose143NuotekuDumblo</vt:lpstr>
      <vt:lpstr>VAS076_F_Saulessviesose143NuotekuDumblo</vt:lpstr>
      <vt:lpstr>'Forma 7'!VAS076_F_Saulessviesose14IsViso</vt:lpstr>
      <vt:lpstr>VAS076_F_Saulessviesose14IsViso</vt:lpstr>
      <vt:lpstr>'Forma 7'!VAS076_F_Saulessviesose15PavirsiniuNuoteku</vt:lpstr>
      <vt:lpstr>VAS076_F_Saulessviesose15PavirsiniuNuoteku</vt:lpstr>
      <vt:lpstr>'Forma 7'!VAS076_F_Saulessviesose16KitosReguliuojamosios</vt:lpstr>
      <vt:lpstr>VAS076_F_Saulessviesose16KitosReguliuojamosios</vt:lpstr>
      <vt:lpstr>'Forma 7'!VAS076_F_Saulessviesose17KitosVeiklos</vt:lpstr>
      <vt:lpstr>VAS076_F_Saulessviesose17KitosVeiklos</vt:lpstr>
      <vt:lpstr>'Forma 7'!VAS076_F_Saulessviesose1Apskaitosveikla1</vt:lpstr>
      <vt:lpstr>VAS076_F_Saulessviesose1Apskaitosveikla1</vt:lpstr>
      <vt:lpstr>'Forma 7'!VAS076_F_Saulessviesose1Kitareguliuoja1</vt:lpstr>
      <vt:lpstr>VAS076_F_Saulessviesose1Kitareguliuoja1</vt:lpstr>
      <vt:lpstr>'Forma 7'!VAS076_F_Saulessviesose21IS</vt:lpstr>
      <vt:lpstr>VAS076_F_Saulessviesose21IS</vt:lpstr>
      <vt:lpstr>'Forma 7'!VAS076_F_Saulessviesose231GeriamojoVandens</vt:lpstr>
      <vt:lpstr>VAS076_F_Saulessviesose231GeriamojoVandens</vt:lpstr>
      <vt:lpstr>'Forma 7'!VAS076_F_Saulessviesose232GeriamojoVandens</vt:lpstr>
      <vt:lpstr>VAS076_F_Saulessviesose232GeriamojoVandens</vt:lpstr>
      <vt:lpstr>'Forma 7'!VAS076_F_Saulessviesose233GeriamojoVandens</vt:lpstr>
      <vt:lpstr>VAS076_F_Saulessviesose233GeriamojoVandens</vt:lpstr>
      <vt:lpstr>'Forma 7'!VAS076_F_Saulessviesose23IsViso</vt:lpstr>
      <vt:lpstr>VAS076_F_Saulessviesose23IsViso</vt:lpstr>
      <vt:lpstr>'Forma 7'!VAS076_F_Saulessviesose241NuotekuSurinkimas</vt:lpstr>
      <vt:lpstr>VAS076_F_Saulessviesose241NuotekuSurinkimas</vt:lpstr>
      <vt:lpstr>'Forma 7'!VAS076_F_Saulessviesose242NuotekuValymas</vt:lpstr>
      <vt:lpstr>VAS076_F_Saulessviesose242NuotekuValymas</vt:lpstr>
      <vt:lpstr>'Forma 7'!VAS076_F_Saulessviesose243NuotekuDumblo</vt:lpstr>
      <vt:lpstr>VAS076_F_Saulessviesose243NuotekuDumblo</vt:lpstr>
      <vt:lpstr>'Forma 7'!VAS076_F_Saulessviesose24IsViso</vt:lpstr>
      <vt:lpstr>VAS076_F_Saulessviesose24IsViso</vt:lpstr>
      <vt:lpstr>'Forma 7'!VAS076_F_Saulessviesose25PavirsiniuNuoteku</vt:lpstr>
      <vt:lpstr>VAS076_F_Saulessviesose25PavirsiniuNuoteku</vt:lpstr>
      <vt:lpstr>'Forma 7'!VAS076_F_Saulessviesose26KitosReguliuojamosios</vt:lpstr>
      <vt:lpstr>VAS076_F_Saulessviesose26KitosReguliuojamosios</vt:lpstr>
      <vt:lpstr>'Forma 7'!VAS076_F_Saulessviesose27KitosVeiklos</vt:lpstr>
      <vt:lpstr>VAS076_F_Saulessviesose27KitosVeiklos</vt:lpstr>
      <vt:lpstr>'Forma 7'!VAS076_F_Saulessviesose2Apskaitosveikla1</vt:lpstr>
      <vt:lpstr>VAS076_F_Saulessviesose2Apskaitosveikla1</vt:lpstr>
      <vt:lpstr>'Forma 7'!VAS076_F_Saulessviesose2Kitareguliuoja1</vt:lpstr>
      <vt:lpstr>VAS076_F_Saulessviesose2Kitareguliuoja1</vt:lpstr>
      <vt:lpstr>'Forma 7'!VAS076_F_Saulessviesose31IS</vt:lpstr>
      <vt:lpstr>VAS076_F_Saulessviesose31IS</vt:lpstr>
      <vt:lpstr>'Forma 7'!VAS076_F_Saulessviesose331GeriamojoVandens</vt:lpstr>
      <vt:lpstr>VAS076_F_Saulessviesose331GeriamojoVandens</vt:lpstr>
      <vt:lpstr>'Forma 7'!VAS076_F_Saulessviesose332GeriamojoVandens</vt:lpstr>
      <vt:lpstr>VAS076_F_Saulessviesose332GeriamojoVandens</vt:lpstr>
      <vt:lpstr>'Forma 7'!VAS076_F_Saulessviesose333GeriamojoVandens</vt:lpstr>
      <vt:lpstr>VAS076_F_Saulessviesose333GeriamojoVandens</vt:lpstr>
      <vt:lpstr>'Forma 7'!VAS076_F_Saulessviesose33IsViso</vt:lpstr>
      <vt:lpstr>VAS076_F_Saulessviesose33IsViso</vt:lpstr>
      <vt:lpstr>'Forma 7'!VAS076_F_Saulessviesose341NuotekuSurinkimas</vt:lpstr>
      <vt:lpstr>VAS076_F_Saulessviesose341NuotekuSurinkimas</vt:lpstr>
      <vt:lpstr>'Forma 7'!VAS076_F_Saulessviesose342NuotekuValymas</vt:lpstr>
      <vt:lpstr>VAS076_F_Saulessviesose342NuotekuValymas</vt:lpstr>
      <vt:lpstr>'Forma 7'!VAS076_F_Saulessviesose343NuotekuDumblo</vt:lpstr>
      <vt:lpstr>VAS076_F_Saulessviesose343NuotekuDumblo</vt:lpstr>
      <vt:lpstr>'Forma 7'!VAS076_F_Saulessviesose34IsViso</vt:lpstr>
      <vt:lpstr>VAS076_F_Saulessviesose34IsViso</vt:lpstr>
      <vt:lpstr>'Forma 7'!VAS076_F_Saulessviesose35PavirsiniuNuoteku</vt:lpstr>
      <vt:lpstr>VAS076_F_Saulessviesose35PavirsiniuNuoteku</vt:lpstr>
      <vt:lpstr>'Forma 7'!VAS076_F_Saulessviesose36KitosReguliuojamosios</vt:lpstr>
      <vt:lpstr>VAS076_F_Saulessviesose36KitosReguliuojamosios</vt:lpstr>
      <vt:lpstr>'Forma 7'!VAS076_F_Saulessviesose37KitosVeiklos</vt:lpstr>
      <vt:lpstr>VAS076_F_Saulessviesose37KitosVeiklos</vt:lpstr>
      <vt:lpstr>'Forma 7'!VAS076_F_Saulessviesose3Apskaitosveikla1</vt:lpstr>
      <vt:lpstr>VAS076_F_Saulessviesose3Apskaitosveikla1</vt:lpstr>
      <vt:lpstr>'Forma 7'!VAS076_F_Saulessviesose3Kitareguliuoja1</vt:lpstr>
      <vt:lpstr>VAS076_F_Saulessviesose3Kitareguliuoja1</vt:lpstr>
      <vt:lpstr>'Forma 7'!VAS076_F_Saulessviesose41IS</vt:lpstr>
      <vt:lpstr>VAS076_F_Saulessviesose41IS</vt:lpstr>
      <vt:lpstr>'Forma 7'!VAS076_F_Saulessviesose431GeriamojoVandens</vt:lpstr>
      <vt:lpstr>VAS076_F_Saulessviesose431GeriamojoVandens</vt:lpstr>
      <vt:lpstr>'Forma 7'!VAS076_F_Saulessviesose432GeriamojoVandens</vt:lpstr>
      <vt:lpstr>VAS076_F_Saulessviesose432GeriamojoVandens</vt:lpstr>
      <vt:lpstr>'Forma 7'!VAS076_F_Saulessviesose433GeriamojoVandens</vt:lpstr>
      <vt:lpstr>VAS076_F_Saulessviesose433GeriamojoVandens</vt:lpstr>
      <vt:lpstr>'Forma 7'!VAS076_F_Saulessviesose43IsViso</vt:lpstr>
      <vt:lpstr>VAS076_F_Saulessviesose43IsViso</vt:lpstr>
      <vt:lpstr>'Forma 7'!VAS076_F_Saulessviesose441NuotekuSurinkimas</vt:lpstr>
      <vt:lpstr>VAS076_F_Saulessviesose441NuotekuSurinkimas</vt:lpstr>
      <vt:lpstr>'Forma 7'!VAS076_F_Saulessviesose442NuotekuValymas</vt:lpstr>
      <vt:lpstr>VAS076_F_Saulessviesose442NuotekuValymas</vt:lpstr>
      <vt:lpstr>'Forma 7'!VAS076_F_Saulessviesose443NuotekuDumblo</vt:lpstr>
      <vt:lpstr>VAS076_F_Saulessviesose443NuotekuDumblo</vt:lpstr>
      <vt:lpstr>'Forma 7'!VAS076_F_Saulessviesose44IsViso</vt:lpstr>
      <vt:lpstr>VAS076_F_Saulessviesose44IsViso</vt:lpstr>
      <vt:lpstr>'Forma 7'!VAS076_F_Saulessviesose45PavirsiniuNuoteku</vt:lpstr>
      <vt:lpstr>VAS076_F_Saulessviesose45PavirsiniuNuoteku</vt:lpstr>
      <vt:lpstr>'Forma 7'!VAS076_F_Saulessviesose46KitosReguliuojamosios</vt:lpstr>
      <vt:lpstr>VAS076_F_Saulessviesose46KitosReguliuojamosios</vt:lpstr>
      <vt:lpstr>'Forma 7'!VAS076_F_Saulessviesose47KitosVeiklos</vt:lpstr>
      <vt:lpstr>VAS076_F_Saulessviesose47KitosVeiklos</vt:lpstr>
      <vt:lpstr>'Forma 7'!VAS076_F_Saulessviesose4Apskaitosveikla1</vt:lpstr>
      <vt:lpstr>VAS076_F_Saulessviesose4Apskaitosveikla1</vt:lpstr>
      <vt:lpstr>'Forma 7'!VAS076_F_Saulessviesose4Kitareguliuoja1</vt:lpstr>
      <vt:lpstr>VAS076_F_Saulessviesose4Kitareguliuoja1</vt:lpstr>
      <vt:lpstr>'Forma 7'!VAS076_F_Silumosatsiska11IS</vt:lpstr>
      <vt:lpstr>VAS076_F_Silumosatsiska11IS</vt:lpstr>
      <vt:lpstr>'Forma 7'!VAS076_F_Silumosatsiska131GeriamojoVandens</vt:lpstr>
      <vt:lpstr>VAS076_F_Silumosatsiska131GeriamojoVandens</vt:lpstr>
      <vt:lpstr>'Forma 7'!VAS076_F_Silumosatsiska132GeriamojoVandens</vt:lpstr>
      <vt:lpstr>VAS076_F_Silumosatsiska132GeriamojoVandens</vt:lpstr>
      <vt:lpstr>'Forma 7'!VAS076_F_Silumosatsiska133GeriamojoVandens</vt:lpstr>
      <vt:lpstr>VAS076_F_Silumosatsiska133GeriamojoVandens</vt:lpstr>
      <vt:lpstr>'Forma 7'!VAS076_F_Silumosatsiska13IsViso</vt:lpstr>
      <vt:lpstr>VAS076_F_Silumosatsiska13IsViso</vt:lpstr>
      <vt:lpstr>'Forma 7'!VAS076_F_Silumosatsiska141NuotekuSurinkimas</vt:lpstr>
      <vt:lpstr>VAS076_F_Silumosatsiska141NuotekuSurinkimas</vt:lpstr>
      <vt:lpstr>'Forma 7'!VAS076_F_Silumosatsiska142NuotekuValymas</vt:lpstr>
      <vt:lpstr>VAS076_F_Silumosatsiska142NuotekuValymas</vt:lpstr>
      <vt:lpstr>'Forma 7'!VAS076_F_Silumosatsiska143NuotekuDumblo</vt:lpstr>
      <vt:lpstr>VAS076_F_Silumosatsiska143NuotekuDumblo</vt:lpstr>
      <vt:lpstr>'Forma 7'!VAS076_F_Silumosatsiska14IsViso</vt:lpstr>
      <vt:lpstr>VAS076_F_Silumosatsiska14IsViso</vt:lpstr>
      <vt:lpstr>'Forma 7'!VAS076_F_Silumosatsiska15PavirsiniuNuoteku</vt:lpstr>
      <vt:lpstr>VAS076_F_Silumosatsiska15PavirsiniuNuoteku</vt:lpstr>
      <vt:lpstr>'Forma 7'!VAS076_F_Silumosatsiska16KitosReguliuojamosios</vt:lpstr>
      <vt:lpstr>VAS076_F_Silumosatsiska16KitosReguliuojamosios</vt:lpstr>
      <vt:lpstr>'Forma 7'!VAS076_F_Silumosatsiska17KitosVeiklos</vt:lpstr>
      <vt:lpstr>VAS076_F_Silumosatsiska17KitosVeiklos</vt:lpstr>
      <vt:lpstr>'Forma 7'!VAS076_F_Silumosatsiska1Apskaitosveikla1</vt:lpstr>
      <vt:lpstr>VAS076_F_Silumosatsiska1Apskaitosveikla1</vt:lpstr>
      <vt:lpstr>'Forma 7'!VAS076_F_Silumosatsiska1Kitareguliuoja1</vt:lpstr>
      <vt:lpstr>VAS076_F_Silumosatsiska1Kitareguliuoja1</vt:lpstr>
      <vt:lpstr>'Forma 7'!VAS076_F_Silumosatsiska21IS</vt:lpstr>
      <vt:lpstr>VAS076_F_Silumosatsiska21IS</vt:lpstr>
      <vt:lpstr>'Forma 7'!VAS076_F_Silumosatsiska231GeriamojoVandens</vt:lpstr>
      <vt:lpstr>VAS076_F_Silumosatsiska231GeriamojoVandens</vt:lpstr>
      <vt:lpstr>'Forma 7'!VAS076_F_Silumosatsiska232GeriamojoVandens</vt:lpstr>
      <vt:lpstr>VAS076_F_Silumosatsiska232GeriamojoVandens</vt:lpstr>
      <vt:lpstr>'Forma 7'!VAS076_F_Silumosatsiska233GeriamojoVandens</vt:lpstr>
      <vt:lpstr>VAS076_F_Silumosatsiska233GeriamojoVandens</vt:lpstr>
      <vt:lpstr>'Forma 7'!VAS076_F_Silumosatsiska23IsViso</vt:lpstr>
      <vt:lpstr>VAS076_F_Silumosatsiska23IsViso</vt:lpstr>
      <vt:lpstr>'Forma 7'!VAS076_F_Silumosatsiska241NuotekuSurinkimas</vt:lpstr>
      <vt:lpstr>VAS076_F_Silumosatsiska241NuotekuSurinkimas</vt:lpstr>
      <vt:lpstr>'Forma 7'!VAS076_F_Silumosatsiska242NuotekuValymas</vt:lpstr>
      <vt:lpstr>VAS076_F_Silumosatsiska242NuotekuValymas</vt:lpstr>
      <vt:lpstr>'Forma 7'!VAS076_F_Silumosatsiska243NuotekuDumblo</vt:lpstr>
      <vt:lpstr>VAS076_F_Silumosatsiska243NuotekuDumblo</vt:lpstr>
      <vt:lpstr>'Forma 7'!VAS076_F_Silumosatsiska24IsViso</vt:lpstr>
      <vt:lpstr>VAS076_F_Silumosatsiska24IsViso</vt:lpstr>
      <vt:lpstr>'Forma 7'!VAS076_F_Silumosatsiska25PavirsiniuNuoteku</vt:lpstr>
      <vt:lpstr>VAS076_F_Silumosatsiska25PavirsiniuNuoteku</vt:lpstr>
      <vt:lpstr>'Forma 7'!VAS076_F_Silumosatsiska26KitosReguliuojamosios</vt:lpstr>
      <vt:lpstr>VAS076_F_Silumosatsiska26KitosReguliuojamosios</vt:lpstr>
      <vt:lpstr>'Forma 7'!VAS076_F_Silumosatsiska27KitosVeiklos</vt:lpstr>
      <vt:lpstr>VAS076_F_Silumosatsiska27KitosVeiklos</vt:lpstr>
      <vt:lpstr>'Forma 7'!VAS076_F_Silumosatsiska2Apskaitosveikla1</vt:lpstr>
      <vt:lpstr>VAS076_F_Silumosatsiska2Apskaitosveikla1</vt:lpstr>
      <vt:lpstr>'Forma 7'!VAS076_F_Silumosatsiska2Kitareguliuoja1</vt:lpstr>
      <vt:lpstr>VAS076_F_Silumosatsiska2Kitareguliuoja1</vt:lpstr>
      <vt:lpstr>'Forma 7'!VAS076_F_Silumosatsiska31IS</vt:lpstr>
      <vt:lpstr>VAS076_F_Silumosatsiska31IS</vt:lpstr>
      <vt:lpstr>'Forma 7'!VAS076_F_Silumosatsiska331GeriamojoVandens</vt:lpstr>
      <vt:lpstr>VAS076_F_Silumosatsiska331GeriamojoVandens</vt:lpstr>
      <vt:lpstr>'Forma 7'!VAS076_F_Silumosatsiska332GeriamojoVandens</vt:lpstr>
      <vt:lpstr>VAS076_F_Silumosatsiska332GeriamojoVandens</vt:lpstr>
      <vt:lpstr>'Forma 7'!VAS076_F_Silumosatsiska333GeriamojoVandens</vt:lpstr>
      <vt:lpstr>VAS076_F_Silumosatsiska333GeriamojoVandens</vt:lpstr>
      <vt:lpstr>'Forma 7'!VAS076_F_Silumosatsiska33IsViso</vt:lpstr>
      <vt:lpstr>VAS076_F_Silumosatsiska33IsViso</vt:lpstr>
      <vt:lpstr>'Forma 7'!VAS076_F_Silumosatsiska341NuotekuSurinkimas</vt:lpstr>
      <vt:lpstr>VAS076_F_Silumosatsiska341NuotekuSurinkimas</vt:lpstr>
      <vt:lpstr>'Forma 7'!VAS076_F_Silumosatsiska342NuotekuValymas</vt:lpstr>
      <vt:lpstr>VAS076_F_Silumosatsiska342NuotekuValymas</vt:lpstr>
      <vt:lpstr>'Forma 7'!VAS076_F_Silumosatsiska343NuotekuDumblo</vt:lpstr>
      <vt:lpstr>VAS076_F_Silumosatsiska343NuotekuDumblo</vt:lpstr>
      <vt:lpstr>'Forma 7'!VAS076_F_Silumosatsiska34IsViso</vt:lpstr>
      <vt:lpstr>VAS076_F_Silumosatsiska34IsViso</vt:lpstr>
      <vt:lpstr>'Forma 7'!VAS076_F_Silumosatsiska35PavirsiniuNuoteku</vt:lpstr>
      <vt:lpstr>VAS076_F_Silumosatsiska35PavirsiniuNuoteku</vt:lpstr>
      <vt:lpstr>'Forma 7'!VAS076_F_Silumosatsiska36KitosReguliuojamosios</vt:lpstr>
      <vt:lpstr>VAS076_F_Silumosatsiska36KitosReguliuojamosios</vt:lpstr>
      <vt:lpstr>'Forma 7'!VAS076_F_Silumosatsiska37KitosVeiklos</vt:lpstr>
      <vt:lpstr>VAS076_F_Silumosatsiska37KitosVeiklos</vt:lpstr>
      <vt:lpstr>'Forma 7'!VAS076_F_Silumosatsiska3Apskaitosveikla1</vt:lpstr>
      <vt:lpstr>VAS076_F_Silumosatsiska3Apskaitosveikla1</vt:lpstr>
      <vt:lpstr>'Forma 7'!VAS076_F_Silumosatsiska3Kitareguliuoja1</vt:lpstr>
      <vt:lpstr>VAS076_F_Silumosatsiska3Kitareguliuoja1</vt:lpstr>
      <vt:lpstr>'Forma 7'!VAS076_F_Silumosatsiska41IS</vt:lpstr>
      <vt:lpstr>VAS076_F_Silumosatsiska41IS</vt:lpstr>
      <vt:lpstr>'Forma 7'!VAS076_F_Silumosatsiska431GeriamojoVandens</vt:lpstr>
      <vt:lpstr>VAS076_F_Silumosatsiska431GeriamojoVandens</vt:lpstr>
      <vt:lpstr>'Forma 7'!VAS076_F_Silumosatsiska432GeriamojoVandens</vt:lpstr>
      <vt:lpstr>VAS076_F_Silumosatsiska432GeriamojoVandens</vt:lpstr>
      <vt:lpstr>'Forma 7'!VAS076_F_Silumosatsiska433GeriamojoVandens</vt:lpstr>
      <vt:lpstr>VAS076_F_Silumosatsiska433GeriamojoVandens</vt:lpstr>
      <vt:lpstr>'Forma 7'!VAS076_F_Silumosatsiska43IsViso</vt:lpstr>
      <vt:lpstr>VAS076_F_Silumosatsiska43IsViso</vt:lpstr>
      <vt:lpstr>'Forma 7'!VAS076_F_Silumosatsiska441NuotekuSurinkimas</vt:lpstr>
      <vt:lpstr>VAS076_F_Silumosatsiska441NuotekuSurinkimas</vt:lpstr>
      <vt:lpstr>'Forma 7'!VAS076_F_Silumosatsiska442NuotekuValymas</vt:lpstr>
      <vt:lpstr>VAS076_F_Silumosatsiska442NuotekuValymas</vt:lpstr>
      <vt:lpstr>'Forma 7'!VAS076_F_Silumosatsiska443NuotekuDumblo</vt:lpstr>
      <vt:lpstr>VAS076_F_Silumosatsiska443NuotekuDumblo</vt:lpstr>
      <vt:lpstr>'Forma 7'!VAS076_F_Silumosatsiska44IsViso</vt:lpstr>
      <vt:lpstr>VAS076_F_Silumosatsiska44IsViso</vt:lpstr>
      <vt:lpstr>'Forma 7'!VAS076_F_Silumosatsiska45PavirsiniuNuoteku</vt:lpstr>
      <vt:lpstr>VAS076_F_Silumosatsiska45PavirsiniuNuoteku</vt:lpstr>
      <vt:lpstr>'Forma 7'!VAS076_F_Silumosatsiska46KitosReguliuojamosios</vt:lpstr>
      <vt:lpstr>VAS076_F_Silumosatsiska46KitosReguliuojamosios</vt:lpstr>
      <vt:lpstr>'Forma 7'!VAS076_F_Silumosatsiska47KitosVeiklos</vt:lpstr>
      <vt:lpstr>VAS076_F_Silumosatsiska47KitosVeiklos</vt:lpstr>
      <vt:lpstr>'Forma 7'!VAS076_F_Silumosatsiska4Apskaitosveikla1</vt:lpstr>
      <vt:lpstr>VAS076_F_Silumosatsiska4Apskaitosveikla1</vt:lpstr>
      <vt:lpstr>'Forma 7'!VAS076_F_Silumosatsiska4Kitareguliuoja1</vt:lpstr>
      <vt:lpstr>VAS076_F_Silumosatsiska4Kitareguliuoja1</vt:lpstr>
      <vt:lpstr>'Forma 7'!VAS076_F_Silumosirkarst11IS</vt:lpstr>
      <vt:lpstr>VAS076_F_Silumosirkarst11IS</vt:lpstr>
      <vt:lpstr>'Forma 7'!VAS076_F_Silumosirkarst131GeriamojoVandens</vt:lpstr>
      <vt:lpstr>VAS076_F_Silumosirkarst131GeriamojoVandens</vt:lpstr>
      <vt:lpstr>'Forma 7'!VAS076_F_Silumosirkarst132GeriamojoVandens</vt:lpstr>
      <vt:lpstr>VAS076_F_Silumosirkarst132GeriamojoVandens</vt:lpstr>
      <vt:lpstr>'Forma 7'!VAS076_F_Silumosirkarst133GeriamojoVandens</vt:lpstr>
      <vt:lpstr>VAS076_F_Silumosirkarst133GeriamojoVandens</vt:lpstr>
      <vt:lpstr>'Forma 7'!VAS076_F_Silumosirkarst13IsViso</vt:lpstr>
      <vt:lpstr>VAS076_F_Silumosirkarst13IsViso</vt:lpstr>
      <vt:lpstr>'Forma 7'!VAS076_F_Silumosirkarst141NuotekuSurinkimas</vt:lpstr>
      <vt:lpstr>VAS076_F_Silumosirkarst141NuotekuSurinkimas</vt:lpstr>
      <vt:lpstr>'Forma 7'!VAS076_F_Silumosirkarst142NuotekuValymas</vt:lpstr>
      <vt:lpstr>VAS076_F_Silumosirkarst142NuotekuValymas</vt:lpstr>
      <vt:lpstr>'Forma 7'!VAS076_F_Silumosirkarst143NuotekuDumblo</vt:lpstr>
      <vt:lpstr>VAS076_F_Silumosirkarst143NuotekuDumblo</vt:lpstr>
      <vt:lpstr>'Forma 7'!VAS076_F_Silumosirkarst14IsViso</vt:lpstr>
      <vt:lpstr>VAS076_F_Silumosirkarst14IsViso</vt:lpstr>
      <vt:lpstr>'Forma 7'!VAS076_F_Silumosirkarst15PavirsiniuNuoteku</vt:lpstr>
      <vt:lpstr>VAS076_F_Silumosirkarst15PavirsiniuNuoteku</vt:lpstr>
      <vt:lpstr>'Forma 7'!VAS076_F_Silumosirkarst16KitosReguliuojamosios</vt:lpstr>
      <vt:lpstr>VAS076_F_Silumosirkarst16KitosReguliuojamosios</vt:lpstr>
      <vt:lpstr>'Forma 7'!VAS076_F_Silumosirkarst17KitosVeiklos</vt:lpstr>
      <vt:lpstr>VAS076_F_Silumosirkarst17KitosVeiklos</vt:lpstr>
      <vt:lpstr>'Forma 7'!VAS076_F_Silumosirkarst1Apskaitosveikla1</vt:lpstr>
      <vt:lpstr>VAS076_F_Silumosirkarst1Apskaitosveikla1</vt:lpstr>
      <vt:lpstr>'Forma 7'!VAS076_F_Silumosirkarst1Kitareguliuoja1</vt:lpstr>
      <vt:lpstr>VAS076_F_Silumosirkarst1Kitareguliuoja1</vt:lpstr>
      <vt:lpstr>'Forma 7'!VAS076_F_Silumosirkarst21IS</vt:lpstr>
      <vt:lpstr>VAS076_F_Silumosirkarst21IS</vt:lpstr>
      <vt:lpstr>'Forma 7'!VAS076_F_Silumosirkarst231GeriamojoVandens</vt:lpstr>
      <vt:lpstr>VAS076_F_Silumosirkarst231GeriamojoVandens</vt:lpstr>
      <vt:lpstr>'Forma 7'!VAS076_F_Silumosirkarst232GeriamojoVandens</vt:lpstr>
      <vt:lpstr>VAS076_F_Silumosirkarst232GeriamojoVandens</vt:lpstr>
      <vt:lpstr>'Forma 7'!VAS076_F_Silumosirkarst233GeriamojoVandens</vt:lpstr>
      <vt:lpstr>VAS076_F_Silumosirkarst233GeriamojoVandens</vt:lpstr>
      <vt:lpstr>'Forma 7'!VAS076_F_Silumosirkarst23IsViso</vt:lpstr>
      <vt:lpstr>VAS076_F_Silumosirkarst23IsViso</vt:lpstr>
      <vt:lpstr>'Forma 7'!VAS076_F_Silumosirkarst241NuotekuSurinkimas</vt:lpstr>
      <vt:lpstr>VAS076_F_Silumosirkarst241NuotekuSurinkimas</vt:lpstr>
      <vt:lpstr>'Forma 7'!VAS076_F_Silumosirkarst242NuotekuValymas</vt:lpstr>
      <vt:lpstr>VAS076_F_Silumosirkarst242NuotekuValymas</vt:lpstr>
      <vt:lpstr>'Forma 7'!VAS076_F_Silumosirkarst243NuotekuDumblo</vt:lpstr>
      <vt:lpstr>VAS076_F_Silumosirkarst243NuotekuDumblo</vt:lpstr>
      <vt:lpstr>'Forma 7'!VAS076_F_Silumosirkarst24IsViso</vt:lpstr>
      <vt:lpstr>VAS076_F_Silumosirkarst24IsViso</vt:lpstr>
      <vt:lpstr>'Forma 7'!VAS076_F_Silumosirkarst25PavirsiniuNuoteku</vt:lpstr>
      <vt:lpstr>VAS076_F_Silumosirkarst25PavirsiniuNuoteku</vt:lpstr>
      <vt:lpstr>'Forma 7'!VAS076_F_Silumosirkarst26KitosReguliuojamosios</vt:lpstr>
      <vt:lpstr>VAS076_F_Silumosirkarst26KitosReguliuojamosios</vt:lpstr>
      <vt:lpstr>'Forma 7'!VAS076_F_Silumosirkarst27KitosVeiklos</vt:lpstr>
      <vt:lpstr>VAS076_F_Silumosirkarst27KitosVeiklos</vt:lpstr>
      <vt:lpstr>'Forma 7'!VAS076_F_Silumosirkarst2Apskaitosveikla1</vt:lpstr>
      <vt:lpstr>VAS076_F_Silumosirkarst2Apskaitosveikla1</vt:lpstr>
      <vt:lpstr>'Forma 7'!VAS076_F_Silumosirkarst2Kitareguliuoja1</vt:lpstr>
      <vt:lpstr>VAS076_F_Silumosirkarst2Kitareguliuoja1</vt:lpstr>
      <vt:lpstr>'Forma 7'!VAS076_F_Silumosirkarst31IS</vt:lpstr>
      <vt:lpstr>VAS076_F_Silumosirkarst31IS</vt:lpstr>
      <vt:lpstr>'Forma 7'!VAS076_F_Silumosirkarst331GeriamojoVandens</vt:lpstr>
      <vt:lpstr>VAS076_F_Silumosirkarst331GeriamojoVandens</vt:lpstr>
      <vt:lpstr>'Forma 7'!VAS076_F_Silumosirkarst332GeriamojoVandens</vt:lpstr>
      <vt:lpstr>VAS076_F_Silumosirkarst332GeriamojoVandens</vt:lpstr>
      <vt:lpstr>'Forma 7'!VAS076_F_Silumosirkarst333GeriamojoVandens</vt:lpstr>
      <vt:lpstr>VAS076_F_Silumosirkarst333GeriamojoVandens</vt:lpstr>
      <vt:lpstr>'Forma 7'!VAS076_F_Silumosirkarst33IsViso</vt:lpstr>
      <vt:lpstr>VAS076_F_Silumosirkarst33IsViso</vt:lpstr>
      <vt:lpstr>'Forma 7'!VAS076_F_Silumosirkarst341NuotekuSurinkimas</vt:lpstr>
      <vt:lpstr>VAS076_F_Silumosirkarst341NuotekuSurinkimas</vt:lpstr>
      <vt:lpstr>'Forma 7'!VAS076_F_Silumosirkarst342NuotekuValymas</vt:lpstr>
      <vt:lpstr>VAS076_F_Silumosirkarst342NuotekuValymas</vt:lpstr>
      <vt:lpstr>'Forma 7'!VAS076_F_Silumosirkarst343NuotekuDumblo</vt:lpstr>
      <vt:lpstr>VAS076_F_Silumosirkarst343NuotekuDumblo</vt:lpstr>
      <vt:lpstr>'Forma 7'!VAS076_F_Silumosirkarst34IsViso</vt:lpstr>
      <vt:lpstr>VAS076_F_Silumosirkarst34IsViso</vt:lpstr>
      <vt:lpstr>'Forma 7'!VAS076_F_Silumosirkarst35PavirsiniuNuoteku</vt:lpstr>
      <vt:lpstr>VAS076_F_Silumosirkarst35PavirsiniuNuoteku</vt:lpstr>
      <vt:lpstr>'Forma 7'!VAS076_F_Silumosirkarst36KitosReguliuojamosios</vt:lpstr>
      <vt:lpstr>VAS076_F_Silumosirkarst36KitosReguliuojamosios</vt:lpstr>
      <vt:lpstr>'Forma 7'!VAS076_F_Silumosirkarst37KitosVeiklos</vt:lpstr>
      <vt:lpstr>VAS076_F_Silumosirkarst37KitosVeiklos</vt:lpstr>
      <vt:lpstr>'Forma 7'!VAS076_F_Silumosirkarst3Apskaitosveikla1</vt:lpstr>
      <vt:lpstr>VAS076_F_Silumosirkarst3Apskaitosveikla1</vt:lpstr>
      <vt:lpstr>'Forma 7'!VAS076_F_Silumosirkarst3Kitareguliuoja1</vt:lpstr>
      <vt:lpstr>VAS076_F_Silumosirkarst3Kitareguliuoja1</vt:lpstr>
      <vt:lpstr>'Forma 7'!VAS076_F_Silumosirkarst41IS</vt:lpstr>
      <vt:lpstr>VAS076_F_Silumosirkarst41IS</vt:lpstr>
      <vt:lpstr>'Forma 7'!VAS076_F_Silumosirkarst431GeriamojoVandens</vt:lpstr>
      <vt:lpstr>VAS076_F_Silumosirkarst431GeriamojoVandens</vt:lpstr>
      <vt:lpstr>'Forma 7'!VAS076_F_Silumosirkarst432GeriamojoVandens</vt:lpstr>
      <vt:lpstr>VAS076_F_Silumosirkarst432GeriamojoVandens</vt:lpstr>
      <vt:lpstr>'Forma 7'!VAS076_F_Silumosirkarst433GeriamojoVandens</vt:lpstr>
      <vt:lpstr>VAS076_F_Silumosirkarst433GeriamojoVandens</vt:lpstr>
      <vt:lpstr>'Forma 7'!VAS076_F_Silumosirkarst43IsViso</vt:lpstr>
      <vt:lpstr>VAS076_F_Silumosirkarst43IsViso</vt:lpstr>
      <vt:lpstr>'Forma 7'!VAS076_F_Silumosirkarst441NuotekuSurinkimas</vt:lpstr>
      <vt:lpstr>VAS076_F_Silumosirkarst441NuotekuSurinkimas</vt:lpstr>
      <vt:lpstr>'Forma 7'!VAS076_F_Silumosirkarst442NuotekuValymas</vt:lpstr>
      <vt:lpstr>VAS076_F_Silumosirkarst442NuotekuValymas</vt:lpstr>
      <vt:lpstr>'Forma 7'!VAS076_F_Silumosirkarst443NuotekuDumblo</vt:lpstr>
      <vt:lpstr>VAS076_F_Silumosirkarst443NuotekuDumblo</vt:lpstr>
      <vt:lpstr>'Forma 7'!VAS076_F_Silumosirkarst44IsViso</vt:lpstr>
      <vt:lpstr>VAS076_F_Silumosirkarst44IsViso</vt:lpstr>
      <vt:lpstr>'Forma 7'!VAS076_F_Silumosirkarst45PavirsiniuNuoteku</vt:lpstr>
      <vt:lpstr>VAS076_F_Silumosirkarst45PavirsiniuNuoteku</vt:lpstr>
      <vt:lpstr>'Forma 7'!VAS076_F_Silumosirkarst46KitosReguliuojamosios</vt:lpstr>
      <vt:lpstr>VAS076_F_Silumosirkarst46KitosReguliuojamosios</vt:lpstr>
      <vt:lpstr>'Forma 7'!VAS076_F_Silumosirkarst47KitosVeiklos</vt:lpstr>
      <vt:lpstr>VAS076_F_Silumosirkarst47KitosVeiklos</vt:lpstr>
      <vt:lpstr>'Forma 7'!VAS076_F_Silumosirkarst4Apskaitosveikla1</vt:lpstr>
      <vt:lpstr>VAS076_F_Silumosirkarst4Apskaitosveikla1</vt:lpstr>
      <vt:lpstr>'Forma 7'!VAS076_F_Silumosirkarst4Kitareguliuoja1</vt:lpstr>
      <vt:lpstr>VAS076_F_Silumosirkarst4Kitareguliuoja1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8'!VAS077_D_Geriamojovande1</vt:lpstr>
      <vt:lpstr>VAS077_D_Geriamojovande1</vt:lpstr>
      <vt:lpstr>'Forma 8'!VAS077_D_Geriamojovande2</vt:lpstr>
      <vt:lpstr>VAS077_D_Geriamojovande2</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8'!VAS077_D_Irengtaivadine1</vt:lpstr>
      <vt:lpstr>VAS077_D_Irengtaivadine1</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8'!VAS077_D_Issioskaiciaus16</vt:lpstr>
      <vt:lpstr>VAS077_D_Issioskaiciaus16</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8'!VAS077_D_Neirengtaivadi1</vt:lpstr>
      <vt:lpstr>VAS077_D_Neirengtaivadi1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8'!VAS077_D_Perpumpuotasbu2</vt:lpstr>
      <vt:lpstr>VAS077_D_Perpumpuotasbu2</vt:lpstr>
      <vt:lpstr>'Forma 8'!VAS077_D_Realizuotasbui1</vt:lpstr>
      <vt:lpstr>VAS077_D_Realizuotasbui1</vt:lpstr>
      <vt:lpstr>'Forma 8'!VAS077_D_Realizuotasger1</vt:lpstr>
      <vt:lpstr>VAS077_D_Realizuotasger1</vt:lpstr>
      <vt:lpstr>'Forma 8'!VAS077_D_Realizuotasger2</vt:lpstr>
      <vt:lpstr>VAS077_D_Realizuotasger2</vt:lpstr>
      <vt:lpstr>'Forma 8'!VAS077_D_Realizuotasisv1</vt:lpstr>
      <vt:lpstr>VAS077_D_Realizuotasisv1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8'!VAS077_D_Skirtumasdaugi3</vt:lpstr>
      <vt:lpstr>VAS077_D_Skirtumasdaugi3</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8'!VAS077_D_Trecioketvirto1</vt:lpstr>
      <vt:lpstr>VAS077_D_Trecioketvirto1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8'!VAS077_F_Geriamojovande1Irengtaivadine1</vt:lpstr>
      <vt:lpstr>VAS077_F_Geriamojovande1Irengtaivadine1</vt:lpstr>
      <vt:lpstr>'Forma 8'!VAS077_F_Geriamojovande1Neirengtaivadi1</vt:lpstr>
      <vt:lpstr>VAS077_F_Geriamojovande1Neirengtaivadi1</vt:lpstr>
      <vt:lpstr>'Forma 8'!VAS077_F_Geriamojovande2AtaskaitinisLaikotarpis</vt:lpstr>
      <vt:lpstr>VAS077_F_Geriamojovande2AtaskaitinisLaikotarpis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8'!VAS077_F_Issioskaiciaus16AtaskaitinisLaikotarpis</vt:lpstr>
      <vt:lpstr>VAS077_F_Issioskaiciaus16AtaskaitinisLaikotarpis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8'!VAS077_F_Perpumpuotasbu2AtaskaitinisLaikotarpis</vt:lpstr>
      <vt:lpstr>VAS077_F_Perpumpuotasbu2AtaskaitinisLaikotarpis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8'!VAS077_F_Realizuotasger2Irengtaivadine1</vt:lpstr>
      <vt:lpstr>VAS077_F_Realizuotasger2Irengtaivadine1</vt:lpstr>
      <vt:lpstr>'Forma 8'!VAS077_F_Realizuotasger2Neirengtaivadi1</vt:lpstr>
      <vt:lpstr>VAS077_F_Realizuotasger2Neirengtaivadi1</vt:lpstr>
      <vt:lpstr>'Forma 8'!VAS077_F_Realizuotasisv1AtaskaitinisLaikotarpis</vt:lpstr>
      <vt:lpstr>VAS077_F_Realizuotasisv1AtaskaitinisLaikotarpis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8'!VAS077_F_Skirtumasdaugi3Irengtaivadine1</vt:lpstr>
      <vt:lpstr>VAS077_F_Skirtumasdaugi3Irengtaivadine1</vt:lpstr>
      <vt:lpstr>'Forma 8'!VAS077_F_Skirtumasdaugi3Neirengtaivadi1</vt:lpstr>
      <vt:lpstr>VAS077_F_Skirtumasdaugi3Neirengtaivadi1</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8'!VAS077_F_Trecioketvirto1AtaskaitinisLaikotarpis</vt:lpstr>
      <vt:lpstr>VAS077_F_Trecioketvirto1AtaskaitinisLaikotarpis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11'!VAS080_D_Isgautopozemin1</vt:lpstr>
      <vt:lpstr>VAS080_D_Isgautopozemin1</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11'!VAS080_D_Netiesiogineje1</vt:lpstr>
      <vt:lpstr>VAS080_D_Netiesiogineje1</vt:lpstr>
      <vt:lpstr>'Forma 11'!VAS080_D_Netiesiogineje2</vt:lpstr>
      <vt:lpstr>VAS080_D_Netiesiogineje2</vt:lpstr>
      <vt:lpstr>'Forma 11'!VAS080_D_Nuotekudumblot14</vt:lpstr>
      <vt:lpstr>VAS080_D_Nuotekudumblot14</vt:lpstr>
      <vt:lpstr>'Forma 11'!VAS080_D_Nuotekudumblot15</vt:lpstr>
      <vt:lpstr>VAS080_D_Nuotekudumblot15</vt:lpstr>
      <vt:lpstr>'Forma 11'!VAS080_D_Nuotekusurinki7</vt:lpstr>
      <vt:lpstr>VAS080_D_Nuotekusurinki7</vt:lpstr>
      <vt:lpstr>'Forma 11'!VAS080_D_Nuotekusurinki8</vt:lpstr>
      <vt:lpstr>VAS080_D_Nuotekusurinki8</vt:lpstr>
      <vt:lpstr>'Forma 11'!VAS080_D_Nuotekuvalyme2</vt:lpstr>
      <vt:lpstr>VAS080_D_Nuotekuvalyme2</vt:lpstr>
      <vt:lpstr>'Forma 11'!VAS080_D_Nuotekuvalyme3</vt:lpstr>
      <vt:lpstr>VAS080_D_Nuotekuvalyme3</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11'!VAS080_D_Perpumpuotunuo1</vt:lpstr>
      <vt:lpstr>VAS080_D_Perpumpuotunuo1</vt:lpstr>
      <vt:lpstr>'Forma 11'!VAS080_D_Perpumpuotunuo2</vt:lpstr>
      <vt:lpstr>VAS080_D_Perpumpuotunuo2</vt:lpstr>
      <vt:lpstr>'Forma 11'!VAS080_D_Surinktunuotek1</vt:lpstr>
      <vt:lpstr>VAS080_D_Surinktunuotek1</vt:lpstr>
      <vt:lpstr>'Forma 11'!VAS080_D_Trecioketvirto1</vt:lpstr>
      <vt:lpstr>VAS080_D_Trecioketvirto1</vt:lpstr>
      <vt:lpstr>'Forma 11'!VAS080_D_Vandenspristat2</vt:lpstr>
      <vt:lpstr>VAS080_D_Vandenspristat2</vt:lpstr>
      <vt:lpstr>'Forma 11'!VAS080_D_Vandenspristat3</vt:lpstr>
      <vt:lpstr>VAS080_D_Vandenspristat3</vt:lpstr>
      <vt:lpstr>'Forma 11'!VAS080_D_Vandensruosime3</vt:lpstr>
      <vt:lpstr>VAS080_D_Vandensruosime3</vt:lpstr>
      <vt:lpstr>'Forma 11'!VAS080_D_Vandensruosime4</vt:lpstr>
      <vt:lpstr>VAS080_D_Vandensruosime4</vt:lpstr>
      <vt:lpstr>'Forma 11'!VAS080_D_Vidutinissvert5</vt:lpstr>
      <vt:lpstr>VAS080_D_Vidutinissvert5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11'!VAS080_D_Vidutinissvertvand6</vt:lpstr>
      <vt:lpstr>VAS080_D_Vidutinissvertvand6</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11'!VAS080_F_Isgautopozemin1AtaskaitinisLaikotarpis</vt:lpstr>
      <vt:lpstr>VAS080_F_Isgautopozemin1AtaskaitinisLaikotarpis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11'!VAS080_F_Netiesiogineje1AtaskaitinisLaikotarpis</vt:lpstr>
      <vt:lpstr>VAS080_F_Netiesiogineje1AtaskaitinisLaikotarpis</vt:lpstr>
      <vt:lpstr>'Forma 11'!VAS080_F_Netiesiogineje2AtaskaitinisLaikotarpis</vt:lpstr>
      <vt:lpstr>VAS080_F_Netiesiogineje2AtaskaitinisLaikotarpis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11'!VAS080_F_Perpumpuotunuo1AtaskaitinisLaikotarpis</vt:lpstr>
      <vt:lpstr>VAS080_F_Perpumpuotunuo1AtaskaitinisLaikotarpis</vt:lpstr>
      <vt:lpstr>'Forma 11'!VAS080_F_Perpumpuotunuo2AtaskaitinisLaikotarpis</vt:lpstr>
      <vt:lpstr>VAS080_F_Perpumpuotunuo2AtaskaitinisLaikotarpis</vt:lpstr>
      <vt:lpstr>'Forma 11'!VAS080_F_Surinktunuotek1AtaskaitinisLaikotarpis</vt:lpstr>
      <vt:lpstr>VAS080_F_Surinktunuotek1AtaskaitinisLaikotarpis</vt:lpstr>
      <vt:lpstr>'Forma 11'!VAS080_F_Trecioketvirto1AtaskaitinisLaikotarpis</vt:lpstr>
      <vt:lpstr>VAS080_F_Trecioketvirto1AtaskaitinisLaikotarpis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11'!VAS080_F_Vidutinissvert5AtaskaitinisLaikotarpis</vt:lpstr>
      <vt:lpstr>VAS080_F_Vidutinissvert5AtaskaitinisLaikotarpis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11'!VAS080_F_Vidutinissvertvand5AtaskaitinisLaikotarpis</vt:lpstr>
      <vt:lpstr>VAS080_F_Vidutinissvertvand5AtaskaitinisLaikotarpis</vt:lpstr>
      <vt:lpstr>'Forma 12'!VAS083_D_Apskaitosveikla1</vt:lpstr>
      <vt:lpstr>VAS083_D_Apskaitosveikla1</vt:lpstr>
      <vt:lpstr>'Forma 12'!VAS083_D_Atsiskaitomiej1</vt:lpstr>
      <vt:lpstr>VAS083_D_Atsiskaitomiej1</vt:lpstr>
      <vt:lpstr>'Forma 12'!VAS083_D_Atsiskaitomiej2</vt:lpstr>
      <vt:lpstr>VAS083_D_Atsiskaitomiej2</vt:lpstr>
      <vt:lpstr>'Forma 12'!VAS083_D_Atsiskaitomiej3</vt:lpstr>
      <vt:lpstr>VAS083_D_Atsiskaitomiej3</vt:lpstr>
      <vt:lpstr>'Forma 12'!VAS083_D_Bendraipaskirs1</vt:lpstr>
      <vt:lpstr>VAS083_D_Bendraipaskirs1</vt:lpstr>
      <vt:lpstr>'Forma 12'!VAS083_D_Geriamojovande1</vt:lpstr>
      <vt:lpstr>VAS083_D_Geriamojovande1</vt:lpstr>
      <vt:lpstr>'Forma 12'!VAS083_D_Geriamojovande2</vt:lpstr>
      <vt:lpstr>VAS083_D_Geriamojovande2</vt:lpstr>
      <vt:lpstr>'Forma 12'!VAS083_D_Geriamojovande3</vt:lpstr>
      <vt:lpstr>VAS083_D_Geriamojovande3</vt:lpstr>
      <vt:lpstr>'Forma 12'!VAS083_D_Geriamojovande4</vt:lpstr>
      <vt:lpstr>VAS083_D_Geriamojovande4</vt:lpstr>
      <vt:lpstr>'Forma 12'!VAS083_D_Geriamojovande5</vt:lpstr>
      <vt:lpstr>VAS083_D_Geriamojovande5</vt:lpstr>
      <vt:lpstr>'Forma 12'!VAS083_D_Geriamojovande6</vt:lpstr>
      <vt:lpstr>VAS083_D_Geriamojovande6</vt:lpstr>
      <vt:lpstr>'Forma 12'!VAS083_D_Geriamojovande7</vt:lpstr>
      <vt:lpstr>VAS083_D_Geriamojovande7</vt:lpstr>
      <vt:lpstr>'Forma 12'!VAS083_D_Geriamojovande8</vt:lpstr>
      <vt:lpstr>VAS083_D_Geriamojovande8</vt:lpstr>
      <vt:lpstr>'Forma 12'!VAS083_D_Geriamojovande9</vt:lpstr>
      <vt:lpstr>VAS083_D_Geriamojovande9</vt:lpstr>
      <vt:lpstr>'Forma 12'!VAS083_D_Ilgalaikioturt1</vt:lpstr>
      <vt:lpstr>VAS083_D_Ilgalaikioturt1</vt:lpstr>
      <vt:lpstr>'Forma 12'!VAS083_D_Ilgalaikioturt10</vt:lpstr>
      <vt:lpstr>VAS083_D_Ilgalaikioturt10</vt:lpstr>
      <vt:lpstr>'Forma 12'!VAS083_D_Ilgalaikioturt100</vt:lpstr>
      <vt:lpstr>VAS083_D_Ilgalaikioturt100</vt:lpstr>
      <vt:lpstr>'Forma 12'!VAS083_D_Ilgalaikioturt101</vt:lpstr>
      <vt:lpstr>VAS083_D_Ilgalaikioturt101</vt:lpstr>
      <vt:lpstr>'Forma 12'!VAS083_D_Ilgalaikioturt102</vt:lpstr>
      <vt:lpstr>VAS083_D_Ilgalaikioturt102</vt:lpstr>
      <vt:lpstr>'Forma 12'!VAS083_D_Ilgalaikioturt103</vt:lpstr>
      <vt:lpstr>VAS083_D_Ilgalaikioturt103</vt:lpstr>
      <vt:lpstr>'Forma 12'!VAS083_D_Ilgalaikioturt104</vt:lpstr>
      <vt:lpstr>VAS083_D_Ilgalaikioturt104</vt:lpstr>
      <vt:lpstr>'Forma 12'!VAS083_D_Ilgalaikioturt105</vt:lpstr>
      <vt:lpstr>VAS083_D_Ilgalaikioturt105</vt:lpstr>
      <vt:lpstr>'Forma 12'!VAS083_D_Ilgalaikioturt106</vt:lpstr>
      <vt:lpstr>VAS083_D_Ilgalaikioturt106</vt:lpstr>
      <vt:lpstr>'Forma 12'!VAS083_D_Ilgalaikioturt107</vt:lpstr>
      <vt:lpstr>VAS083_D_Ilgalaikioturt107</vt:lpstr>
      <vt:lpstr>'Forma 12'!VAS083_D_Ilgalaikioturt108</vt:lpstr>
      <vt:lpstr>VAS083_D_Ilgalaikioturt108</vt:lpstr>
      <vt:lpstr>'Forma 12'!VAS083_D_Ilgalaikioturt109</vt:lpstr>
      <vt:lpstr>VAS083_D_Ilgalaikioturt109</vt:lpstr>
      <vt:lpstr>'Forma 12'!VAS083_D_Ilgalaikioturt11</vt:lpstr>
      <vt:lpstr>VAS083_D_Ilgalaikioturt11</vt:lpstr>
      <vt:lpstr>'Forma 12'!VAS083_D_Ilgalaikioturt110</vt:lpstr>
      <vt:lpstr>VAS083_D_Ilgalaikioturt110</vt:lpstr>
      <vt:lpstr>'Forma 12'!VAS083_D_Ilgalaikioturt111</vt:lpstr>
      <vt:lpstr>VAS083_D_Ilgalaikioturt111</vt:lpstr>
      <vt:lpstr>'Forma 12'!VAS083_D_Ilgalaikioturt112</vt:lpstr>
      <vt:lpstr>VAS083_D_Ilgalaikioturt112</vt:lpstr>
      <vt:lpstr>'Forma 12'!VAS083_D_Ilgalaikioturt113</vt:lpstr>
      <vt:lpstr>VAS083_D_Ilgalaikioturt113</vt:lpstr>
      <vt:lpstr>'Forma 12'!VAS083_D_Ilgalaikioturt114</vt:lpstr>
      <vt:lpstr>VAS083_D_Ilgalaikioturt114</vt:lpstr>
      <vt:lpstr>'Forma 12'!VAS083_D_Ilgalaikioturt115</vt:lpstr>
      <vt:lpstr>VAS083_D_Ilgalaikioturt115</vt:lpstr>
      <vt:lpstr>'Forma 12'!VAS083_D_Ilgalaikioturt116</vt:lpstr>
      <vt:lpstr>VAS083_D_Ilgalaikioturt116</vt:lpstr>
      <vt:lpstr>'Forma 12'!VAS083_D_Ilgalaikioturt117</vt:lpstr>
      <vt:lpstr>VAS083_D_Ilgalaikioturt117</vt:lpstr>
      <vt:lpstr>'Forma 12'!VAS083_D_Ilgalaikioturt118</vt:lpstr>
      <vt:lpstr>VAS083_D_Ilgalaikioturt118</vt:lpstr>
      <vt:lpstr>'Forma 12'!VAS083_D_Ilgalaikioturt119</vt:lpstr>
      <vt:lpstr>VAS083_D_Ilgalaikioturt119</vt:lpstr>
      <vt:lpstr>'Forma 12'!VAS083_D_Ilgalaikioturt12</vt:lpstr>
      <vt:lpstr>VAS083_D_Ilgalaikioturt12</vt:lpstr>
      <vt:lpstr>'Forma 12'!VAS083_D_Ilgalaikioturt120</vt:lpstr>
      <vt:lpstr>VAS083_D_Ilgalaikioturt120</vt:lpstr>
      <vt:lpstr>'Forma 12'!VAS083_D_Ilgalaikioturt121</vt:lpstr>
      <vt:lpstr>VAS083_D_Ilgalaikioturt121</vt:lpstr>
      <vt:lpstr>'Forma 12'!VAS083_D_Ilgalaikioturt122</vt:lpstr>
      <vt:lpstr>VAS083_D_Ilgalaikioturt122</vt:lpstr>
      <vt:lpstr>'Forma 12'!VAS083_D_Ilgalaikioturt123</vt:lpstr>
      <vt:lpstr>VAS083_D_Ilgalaikioturt123</vt:lpstr>
      <vt:lpstr>'Forma 12'!VAS083_D_Ilgalaikioturt124</vt:lpstr>
      <vt:lpstr>VAS083_D_Ilgalaikioturt124</vt:lpstr>
      <vt:lpstr>'Forma 12'!VAS083_D_Ilgalaikioturt125</vt:lpstr>
      <vt:lpstr>VAS083_D_Ilgalaikioturt125</vt:lpstr>
      <vt:lpstr>'Forma 12'!VAS083_D_Ilgalaikioturt126</vt:lpstr>
      <vt:lpstr>VAS083_D_Ilgalaikioturt126</vt:lpstr>
      <vt:lpstr>'Forma 12'!VAS083_D_Ilgalaikioturt127</vt:lpstr>
      <vt:lpstr>VAS083_D_Ilgalaikioturt127</vt:lpstr>
      <vt:lpstr>'Forma 12'!VAS083_D_Ilgalaikioturt128</vt:lpstr>
      <vt:lpstr>VAS083_D_Ilgalaikioturt128</vt:lpstr>
      <vt:lpstr>'Forma 12'!VAS083_D_Ilgalaikioturt129</vt:lpstr>
      <vt:lpstr>VAS083_D_Ilgalaikioturt129</vt:lpstr>
      <vt:lpstr>'Forma 12'!VAS083_D_Ilgalaikioturt13</vt:lpstr>
      <vt:lpstr>VAS083_D_Ilgalaikioturt13</vt:lpstr>
      <vt:lpstr>'Forma 12'!VAS083_D_Ilgalaikioturt130</vt:lpstr>
      <vt:lpstr>VAS083_D_Ilgalaikioturt130</vt:lpstr>
      <vt:lpstr>'Forma 12'!VAS083_D_Ilgalaikioturt131</vt:lpstr>
      <vt:lpstr>VAS083_D_Ilgalaikioturt131</vt:lpstr>
      <vt:lpstr>'Forma 12'!VAS083_D_Ilgalaikioturt132</vt:lpstr>
      <vt:lpstr>VAS083_D_Ilgalaikioturt132</vt:lpstr>
      <vt:lpstr>'Forma 12'!VAS083_D_Ilgalaikioturt133</vt:lpstr>
      <vt:lpstr>VAS083_D_Ilgalaikioturt133</vt:lpstr>
      <vt:lpstr>'Forma 12'!VAS083_D_Ilgalaikioturt134</vt:lpstr>
      <vt:lpstr>VAS083_D_Ilgalaikioturt134</vt:lpstr>
      <vt:lpstr>'Forma 12'!VAS083_D_Ilgalaikioturt135</vt:lpstr>
      <vt:lpstr>VAS083_D_Ilgalaikioturt135</vt:lpstr>
      <vt:lpstr>'Forma 12'!VAS083_D_Ilgalaikioturt136</vt:lpstr>
      <vt:lpstr>VAS083_D_Ilgalaikioturt136</vt:lpstr>
      <vt:lpstr>'Forma 12'!VAS083_D_Ilgalaikioturt137</vt:lpstr>
      <vt:lpstr>VAS083_D_Ilgalaikioturt137</vt:lpstr>
      <vt:lpstr>'Forma 12'!VAS083_D_Ilgalaikioturt138</vt:lpstr>
      <vt:lpstr>VAS083_D_Ilgalaikioturt138</vt:lpstr>
      <vt:lpstr>'Forma 12'!VAS083_D_Ilgalaikioturt139</vt:lpstr>
      <vt:lpstr>VAS083_D_Ilgalaikioturt139</vt:lpstr>
      <vt:lpstr>'Forma 12'!VAS083_D_Ilgalaikioturt14</vt:lpstr>
      <vt:lpstr>VAS083_D_Ilgalaikioturt14</vt:lpstr>
      <vt:lpstr>'Forma 12'!VAS083_D_Ilgalaikioturt140</vt:lpstr>
      <vt:lpstr>VAS083_D_Ilgalaikioturt140</vt:lpstr>
      <vt:lpstr>'Forma 12'!VAS083_D_Ilgalaikioturt141</vt:lpstr>
      <vt:lpstr>VAS083_D_Ilgalaikioturt141</vt:lpstr>
      <vt:lpstr>'Forma 12'!VAS083_D_Ilgalaikioturt142</vt:lpstr>
      <vt:lpstr>VAS083_D_Ilgalaikioturt142</vt:lpstr>
      <vt:lpstr>'Forma 12'!VAS083_D_Ilgalaikioturt143</vt:lpstr>
      <vt:lpstr>VAS083_D_Ilgalaikioturt143</vt:lpstr>
      <vt:lpstr>'Forma 12'!VAS083_D_Ilgalaikioturt144</vt:lpstr>
      <vt:lpstr>VAS083_D_Ilgalaikioturt144</vt:lpstr>
      <vt:lpstr>'Forma 12'!VAS083_D_Ilgalaikioturt145</vt:lpstr>
      <vt:lpstr>VAS083_D_Ilgalaikioturt145</vt:lpstr>
      <vt:lpstr>'Forma 12'!VAS083_D_Ilgalaikioturt146</vt:lpstr>
      <vt:lpstr>VAS083_D_Ilgalaikioturt146</vt:lpstr>
      <vt:lpstr>'Forma 12'!VAS083_D_Ilgalaikioturt147</vt:lpstr>
      <vt:lpstr>VAS083_D_Ilgalaikioturt147</vt:lpstr>
      <vt:lpstr>'Forma 12'!VAS083_D_Ilgalaikioturt148</vt:lpstr>
      <vt:lpstr>VAS083_D_Ilgalaikioturt148</vt:lpstr>
      <vt:lpstr>'Forma 12'!VAS083_D_Ilgalaikioturt149</vt:lpstr>
      <vt:lpstr>VAS083_D_Ilgalaikioturt149</vt:lpstr>
      <vt:lpstr>'Forma 12'!VAS083_D_Ilgalaikioturt15</vt:lpstr>
      <vt:lpstr>VAS083_D_Ilgalaikioturt15</vt:lpstr>
      <vt:lpstr>'Forma 12'!VAS083_D_Ilgalaikioturt150</vt:lpstr>
      <vt:lpstr>VAS083_D_Ilgalaikioturt150</vt:lpstr>
      <vt:lpstr>'Forma 12'!VAS083_D_Ilgalaikioturt151</vt:lpstr>
      <vt:lpstr>VAS083_D_Ilgalaikioturt151</vt:lpstr>
      <vt:lpstr>'Forma 12'!VAS083_D_Ilgalaikioturt152</vt:lpstr>
      <vt:lpstr>VAS083_D_Ilgalaikioturt152</vt:lpstr>
      <vt:lpstr>'Forma 12'!VAS083_D_Ilgalaikioturt153</vt:lpstr>
      <vt:lpstr>VAS083_D_Ilgalaikioturt153</vt:lpstr>
      <vt:lpstr>'Forma 12'!VAS083_D_Ilgalaikioturt154</vt:lpstr>
      <vt:lpstr>VAS083_D_Ilgalaikioturt154</vt:lpstr>
      <vt:lpstr>'Forma 12'!VAS083_D_Ilgalaikioturt155</vt:lpstr>
      <vt:lpstr>VAS083_D_Ilgalaikioturt155</vt:lpstr>
      <vt:lpstr>'Forma 12'!VAS083_D_Ilgalaikioturt156</vt:lpstr>
      <vt:lpstr>VAS083_D_Ilgalaikioturt156</vt:lpstr>
      <vt:lpstr>'Forma 12'!VAS083_D_Ilgalaikioturt157</vt:lpstr>
      <vt:lpstr>VAS083_D_Ilgalaikioturt157</vt:lpstr>
      <vt:lpstr>'Forma 12'!VAS083_D_Ilgalaikioturt158</vt:lpstr>
      <vt:lpstr>VAS083_D_Ilgalaikioturt158</vt:lpstr>
      <vt:lpstr>'Forma 12'!VAS083_D_Ilgalaikioturt159</vt:lpstr>
      <vt:lpstr>VAS083_D_Ilgalaikioturt159</vt:lpstr>
      <vt:lpstr>'Forma 12'!VAS083_D_Ilgalaikioturt16</vt:lpstr>
      <vt:lpstr>VAS083_D_Ilgalaikioturt16</vt:lpstr>
      <vt:lpstr>'Forma 12'!VAS083_D_Ilgalaikioturt160</vt:lpstr>
      <vt:lpstr>VAS083_D_Ilgalaikioturt160</vt:lpstr>
      <vt:lpstr>'Forma 12'!VAS083_D_Ilgalaikioturt161</vt:lpstr>
      <vt:lpstr>VAS083_D_Ilgalaikioturt161</vt:lpstr>
      <vt:lpstr>'Forma 12'!VAS083_D_Ilgalaikioturt162</vt:lpstr>
      <vt:lpstr>VAS083_D_Ilgalaikioturt162</vt:lpstr>
      <vt:lpstr>'Forma 12'!VAS083_D_Ilgalaikioturt163</vt:lpstr>
      <vt:lpstr>VAS083_D_Ilgalaikioturt163</vt:lpstr>
      <vt:lpstr>'Forma 12'!VAS083_D_Ilgalaikioturt164</vt:lpstr>
      <vt:lpstr>VAS083_D_Ilgalaikioturt164</vt:lpstr>
      <vt:lpstr>'Forma 12'!VAS083_D_Ilgalaikioturt165</vt:lpstr>
      <vt:lpstr>VAS083_D_Ilgalaikioturt165</vt:lpstr>
      <vt:lpstr>'Forma 12'!VAS083_D_Ilgalaikioturt166</vt:lpstr>
      <vt:lpstr>VAS083_D_Ilgalaikioturt166</vt:lpstr>
      <vt:lpstr>'Forma 12'!VAS083_D_Ilgalaikioturt167</vt:lpstr>
      <vt:lpstr>VAS083_D_Ilgalaikioturt167</vt:lpstr>
      <vt:lpstr>'Forma 12'!VAS083_D_Ilgalaikioturt168</vt:lpstr>
      <vt:lpstr>VAS083_D_Ilgalaikioturt168</vt:lpstr>
      <vt:lpstr>'Forma 12'!VAS083_D_Ilgalaikioturt17</vt:lpstr>
      <vt:lpstr>VAS083_D_Ilgalaikioturt17</vt:lpstr>
      <vt:lpstr>'Forma 12'!VAS083_D_Ilgalaikioturt18</vt:lpstr>
      <vt:lpstr>VAS083_D_Ilgalaikioturt18</vt:lpstr>
      <vt:lpstr>'Forma 12'!VAS083_D_Ilgalaikioturt19</vt:lpstr>
      <vt:lpstr>VAS083_D_Ilgalaikioturt19</vt:lpstr>
      <vt:lpstr>'Forma 12'!VAS083_D_Ilgalaikioturt2</vt:lpstr>
      <vt:lpstr>VAS083_D_Ilgalaikioturt2</vt:lpstr>
      <vt:lpstr>'Forma 12'!VAS083_D_Ilgalaikioturt20</vt:lpstr>
      <vt:lpstr>VAS083_D_Ilgalaikioturt20</vt:lpstr>
      <vt:lpstr>'Forma 12'!VAS083_D_Ilgalaikioturt21</vt:lpstr>
      <vt:lpstr>VAS083_D_Ilgalaikioturt21</vt:lpstr>
      <vt:lpstr>'Forma 12'!VAS083_D_Ilgalaikioturt22</vt:lpstr>
      <vt:lpstr>VAS083_D_Ilgalaikioturt22</vt:lpstr>
      <vt:lpstr>'Forma 12'!VAS083_D_Ilgalaikioturt23</vt:lpstr>
      <vt:lpstr>VAS083_D_Ilgalaikioturt23</vt:lpstr>
      <vt:lpstr>'Forma 12'!VAS083_D_Ilgalaikioturt24</vt:lpstr>
      <vt:lpstr>VAS083_D_Ilgalaikioturt24</vt:lpstr>
      <vt:lpstr>'Forma 12'!VAS083_D_Ilgalaikioturt25</vt:lpstr>
      <vt:lpstr>VAS083_D_Ilgalaikioturt25</vt:lpstr>
      <vt:lpstr>'Forma 12'!VAS083_D_Ilgalaikioturt26</vt:lpstr>
      <vt:lpstr>VAS083_D_Ilgalaikioturt26</vt:lpstr>
      <vt:lpstr>'Forma 12'!VAS083_D_Ilgalaikioturt27</vt:lpstr>
      <vt:lpstr>VAS083_D_Ilgalaikioturt27</vt:lpstr>
      <vt:lpstr>'Forma 12'!VAS083_D_Ilgalaikioturt28</vt:lpstr>
      <vt:lpstr>VAS083_D_Ilgalaikioturt28</vt:lpstr>
      <vt:lpstr>'Forma 12'!VAS083_D_Ilgalaikioturt29</vt:lpstr>
      <vt:lpstr>VAS083_D_Ilgalaikioturt29</vt:lpstr>
      <vt:lpstr>'Forma 12'!VAS083_D_Ilgalaikioturt3</vt:lpstr>
      <vt:lpstr>VAS083_D_Ilgalaikioturt3</vt:lpstr>
      <vt:lpstr>'Forma 12'!VAS083_D_Ilgalaikioturt30</vt:lpstr>
      <vt:lpstr>VAS083_D_Ilgalaikioturt30</vt:lpstr>
      <vt:lpstr>'Forma 12'!VAS083_D_Ilgalaikioturt31</vt:lpstr>
      <vt:lpstr>VAS083_D_Ilgalaikioturt31</vt:lpstr>
      <vt:lpstr>'Forma 12'!VAS083_D_Ilgalaikioturt32</vt:lpstr>
      <vt:lpstr>VAS083_D_Ilgalaikioturt32</vt:lpstr>
      <vt:lpstr>'Forma 12'!VAS083_D_Ilgalaikioturt33</vt:lpstr>
      <vt:lpstr>VAS083_D_Ilgalaikioturt33</vt:lpstr>
      <vt:lpstr>'Forma 12'!VAS083_D_Ilgalaikioturt34</vt:lpstr>
      <vt:lpstr>VAS083_D_Ilgalaikioturt34</vt:lpstr>
      <vt:lpstr>'Forma 12'!VAS083_D_Ilgalaikioturt35</vt:lpstr>
      <vt:lpstr>VAS083_D_Ilgalaikioturt35</vt:lpstr>
      <vt:lpstr>'Forma 12'!VAS083_D_Ilgalaikioturt36</vt:lpstr>
      <vt:lpstr>VAS083_D_Ilgalaikioturt36</vt:lpstr>
      <vt:lpstr>'Forma 12'!VAS083_D_Ilgalaikioturt37</vt:lpstr>
      <vt:lpstr>VAS083_D_Ilgalaikioturt37</vt:lpstr>
      <vt:lpstr>'Forma 12'!VAS083_D_Ilgalaikioturt38</vt:lpstr>
      <vt:lpstr>VAS083_D_Ilgalaikioturt38</vt:lpstr>
      <vt:lpstr>'Forma 12'!VAS083_D_Ilgalaikioturt39</vt:lpstr>
      <vt:lpstr>VAS083_D_Ilgalaikioturt39</vt:lpstr>
      <vt:lpstr>'Forma 12'!VAS083_D_Ilgalaikioturt4</vt:lpstr>
      <vt:lpstr>VAS083_D_Ilgalaikioturt4</vt:lpstr>
      <vt:lpstr>'Forma 12'!VAS083_D_Ilgalaikioturt40</vt:lpstr>
      <vt:lpstr>VAS083_D_Ilgalaikioturt40</vt:lpstr>
      <vt:lpstr>'Forma 12'!VAS083_D_Ilgalaikioturt41</vt:lpstr>
      <vt:lpstr>VAS083_D_Ilgalaikioturt41</vt:lpstr>
      <vt:lpstr>'Forma 12'!VAS083_D_Ilgalaikioturt42</vt:lpstr>
      <vt:lpstr>VAS083_D_Ilgalaikioturt42</vt:lpstr>
      <vt:lpstr>'Forma 12'!VAS083_D_Ilgalaikioturt43</vt:lpstr>
      <vt:lpstr>VAS083_D_Ilgalaikioturt43</vt:lpstr>
      <vt:lpstr>'Forma 12'!VAS083_D_Ilgalaikioturt44</vt:lpstr>
      <vt:lpstr>VAS083_D_Ilgalaikioturt44</vt:lpstr>
      <vt:lpstr>'Forma 12'!VAS083_D_Ilgalaikioturt45</vt:lpstr>
      <vt:lpstr>VAS083_D_Ilgalaikioturt45</vt:lpstr>
      <vt:lpstr>'Forma 12'!VAS083_D_Ilgalaikioturt46</vt:lpstr>
      <vt:lpstr>VAS083_D_Ilgalaikioturt46</vt:lpstr>
      <vt:lpstr>'Forma 12'!VAS083_D_Ilgalaikioturt47</vt:lpstr>
      <vt:lpstr>VAS083_D_Ilgalaikioturt47</vt:lpstr>
      <vt:lpstr>'Forma 12'!VAS083_D_Ilgalaikioturt48</vt:lpstr>
      <vt:lpstr>VAS083_D_Ilgalaikioturt48</vt:lpstr>
      <vt:lpstr>'Forma 12'!VAS083_D_Ilgalaikioturt49</vt:lpstr>
      <vt:lpstr>VAS083_D_Ilgalaikioturt49</vt:lpstr>
      <vt:lpstr>'Forma 12'!VAS083_D_Ilgalaikioturt5</vt:lpstr>
      <vt:lpstr>VAS083_D_Ilgalaikioturt5</vt:lpstr>
      <vt:lpstr>'Forma 12'!VAS083_D_Ilgalaikioturt50</vt:lpstr>
      <vt:lpstr>VAS083_D_Ilgalaikioturt50</vt:lpstr>
      <vt:lpstr>'Forma 12'!VAS083_D_Ilgalaikioturt51</vt:lpstr>
      <vt:lpstr>VAS083_D_Ilgalaikioturt51</vt:lpstr>
      <vt:lpstr>'Forma 12'!VAS083_D_Ilgalaikioturt52</vt:lpstr>
      <vt:lpstr>VAS083_D_Ilgalaikioturt52</vt:lpstr>
      <vt:lpstr>'Forma 12'!VAS083_D_Ilgalaikioturt53</vt:lpstr>
      <vt:lpstr>VAS083_D_Ilgalaikioturt53</vt:lpstr>
      <vt:lpstr>'Forma 12'!VAS083_D_Ilgalaikioturt54</vt:lpstr>
      <vt:lpstr>VAS083_D_Ilgalaikioturt54</vt:lpstr>
      <vt:lpstr>'Forma 12'!VAS083_D_Ilgalaikioturt55</vt:lpstr>
      <vt:lpstr>VAS083_D_Ilgalaikioturt55</vt:lpstr>
      <vt:lpstr>'Forma 12'!VAS083_D_Ilgalaikioturt56</vt:lpstr>
      <vt:lpstr>VAS083_D_Ilgalaikioturt56</vt:lpstr>
      <vt:lpstr>'Forma 12'!VAS083_D_Ilgalaikioturt57</vt:lpstr>
      <vt:lpstr>VAS083_D_Ilgalaikioturt57</vt:lpstr>
      <vt:lpstr>'Forma 12'!VAS083_D_Ilgalaikioturt58</vt:lpstr>
      <vt:lpstr>VAS083_D_Ilgalaikioturt58</vt:lpstr>
      <vt:lpstr>'Forma 12'!VAS083_D_Ilgalaikioturt59</vt:lpstr>
      <vt:lpstr>VAS083_D_Ilgalaikioturt59</vt:lpstr>
      <vt:lpstr>'Forma 12'!VAS083_D_Ilgalaikioturt6</vt:lpstr>
      <vt:lpstr>VAS083_D_Ilgalaikioturt6</vt:lpstr>
      <vt:lpstr>'Forma 12'!VAS083_D_Ilgalaikioturt60</vt:lpstr>
      <vt:lpstr>VAS083_D_Ilgalaikioturt60</vt:lpstr>
      <vt:lpstr>'Forma 12'!VAS083_D_Ilgalaikioturt61</vt:lpstr>
      <vt:lpstr>VAS083_D_Ilgalaikioturt61</vt:lpstr>
      <vt:lpstr>'Forma 12'!VAS083_D_Ilgalaikioturt62</vt:lpstr>
      <vt:lpstr>VAS083_D_Ilgalaikioturt62</vt:lpstr>
      <vt:lpstr>'Forma 12'!VAS083_D_Ilgalaikioturt63</vt:lpstr>
      <vt:lpstr>VAS083_D_Ilgalaikioturt63</vt:lpstr>
      <vt:lpstr>'Forma 12'!VAS083_D_Ilgalaikioturt64</vt:lpstr>
      <vt:lpstr>VAS083_D_Ilgalaikioturt64</vt:lpstr>
      <vt:lpstr>'Forma 12'!VAS083_D_Ilgalaikioturt65</vt:lpstr>
      <vt:lpstr>VAS083_D_Ilgalaikioturt65</vt:lpstr>
      <vt:lpstr>'Forma 12'!VAS083_D_Ilgalaikioturt66</vt:lpstr>
      <vt:lpstr>VAS083_D_Ilgalaikioturt66</vt:lpstr>
      <vt:lpstr>'Forma 12'!VAS083_D_Ilgalaikioturt67</vt:lpstr>
      <vt:lpstr>VAS083_D_Ilgalaikioturt67</vt:lpstr>
      <vt:lpstr>'Forma 12'!VAS083_D_Ilgalaikioturt68</vt:lpstr>
      <vt:lpstr>VAS083_D_Ilgalaikioturt68</vt:lpstr>
      <vt:lpstr>'Forma 12'!VAS083_D_Ilgalaikioturt69</vt:lpstr>
      <vt:lpstr>VAS083_D_Ilgalaikioturt69</vt:lpstr>
      <vt:lpstr>'Forma 12'!VAS083_D_Ilgalaikioturt7</vt:lpstr>
      <vt:lpstr>VAS083_D_Ilgalaikioturt7</vt:lpstr>
      <vt:lpstr>'Forma 12'!VAS083_D_Ilgalaikioturt70</vt:lpstr>
      <vt:lpstr>VAS083_D_Ilgalaikioturt70</vt:lpstr>
      <vt:lpstr>'Forma 12'!VAS083_D_Ilgalaikioturt71</vt:lpstr>
      <vt:lpstr>VAS083_D_Ilgalaikioturt71</vt:lpstr>
      <vt:lpstr>'Forma 12'!VAS083_D_Ilgalaikioturt72</vt:lpstr>
      <vt:lpstr>VAS083_D_Ilgalaikioturt72</vt:lpstr>
      <vt:lpstr>'Forma 12'!VAS083_D_Ilgalaikioturt73</vt:lpstr>
      <vt:lpstr>VAS083_D_Ilgalaikioturt73</vt:lpstr>
      <vt:lpstr>'Forma 12'!VAS083_D_Ilgalaikioturt74</vt:lpstr>
      <vt:lpstr>VAS083_D_Ilgalaikioturt74</vt:lpstr>
      <vt:lpstr>'Forma 12'!VAS083_D_Ilgalaikioturt75</vt:lpstr>
      <vt:lpstr>VAS083_D_Ilgalaikioturt75</vt:lpstr>
      <vt:lpstr>'Forma 12'!VAS083_D_Ilgalaikioturt76</vt:lpstr>
      <vt:lpstr>VAS083_D_Ilgalaikioturt76</vt:lpstr>
      <vt:lpstr>'Forma 12'!VAS083_D_Ilgalaikioturt77</vt:lpstr>
      <vt:lpstr>VAS083_D_Ilgalaikioturt77</vt:lpstr>
      <vt:lpstr>'Forma 12'!VAS083_D_Ilgalaikioturt78</vt:lpstr>
      <vt:lpstr>VAS083_D_Ilgalaikioturt78</vt:lpstr>
      <vt:lpstr>'Forma 12'!VAS083_D_Ilgalaikioturt79</vt:lpstr>
      <vt:lpstr>VAS083_D_Ilgalaikioturt79</vt:lpstr>
      <vt:lpstr>'Forma 12'!VAS083_D_Ilgalaikioturt8</vt:lpstr>
      <vt:lpstr>VAS083_D_Ilgalaikioturt8</vt:lpstr>
      <vt:lpstr>'Forma 12'!VAS083_D_Ilgalaikioturt80</vt:lpstr>
      <vt:lpstr>VAS083_D_Ilgalaikioturt80</vt:lpstr>
      <vt:lpstr>'Forma 12'!VAS083_D_Ilgalaikioturt81</vt:lpstr>
      <vt:lpstr>VAS083_D_Ilgalaikioturt81</vt:lpstr>
      <vt:lpstr>'Forma 12'!VAS083_D_Ilgalaikioturt82</vt:lpstr>
      <vt:lpstr>VAS083_D_Ilgalaikioturt82</vt:lpstr>
      <vt:lpstr>'Forma 12'!VAS083_D_Ilgalaikioturt83</vt:lpstr>
      <vt:lpstr>VAS083_D_Ilgalaikioturt83</vt:lpstr>
      <vt:lpstr>'Forma 12'!VAS083_D_Ilgalaikioturt84</vt:lpstr>
      <vt:lpstr>VAS083_D_Ilgalaikioturt84</vt:lpstr>
      <vt:lpstr>'Forma 12'!VAS083_D_Ilgalaikioturt85</vt:lpstr>
      <vt:lpstr>VAS083_D_Ilgalaikioturt85</vt:lpstr>
      <vt:lpstr>'Forma 12'!VAS083_D_Ilgalaikioturt86</vt:lpstr>
      <vt:lpstr>VAS083_D_Ilgalaikioturt86</vt:lpstr>
      <vt:lpstr>'Forma 12'!VAS083_D_Ilgalaikioturt87</vt:lpstr>
      <vt:lpstr>VAS083_D_Ilgalaikioturt87</vt:lpstr>
      <vt:lpstr>'Forma 12'!VAS083_D_Ilgalaikioturt88</vt:lpstr>
      <vt:lpstr>VAS083_D_Ilgalaikioturt88</vt:lpstr>
      <vt:lpstr>'Forma 12'!VAS083_D_Ilgalaikioturt89</vt:lpstr>
      <vt:lpstr>VAS083_D_Ilgalaikioturt89</vt:lpstr>
      <vt:lpstr>'Forma 12'!VAS083_D_Ilgalaikioturt9</vt:lpstr>
      <vt:lpstr>VAS083_D_Ilgalaikioturt9</vt:lpstr>
      <vt:lpstr>'Forma 12'!VAS083_D_Ilgalaikioturt90</vt:lpstr>
      <vt:lpstr>VAS083_D_Ilgalaikioturt90</vt:lpstr>
      <vt:lpstr>'Forma 12'!VAS083_D_Ilgalaikioturt91</vt:lpstr>
      <vt:lpstr>VAS083_D_Ilgalaikioturt91</vt:lpstr>
      <vt:lpstr>'Forma 12'!VAS083_D_Ilgalaikioturt92</vt:lpstr>
      <vt:lpstr>VAS083_D_Ilgalaikioturt92</vt:lpstr>
      <vt:lpstr>'Forma 12'!VAS083_D_Ilgalaikioturt93</vt:lpstr>
      <vt:lpstr>VAS083_D_Ilgalaikioturt93</vt:lpstr>
      <vt:lpstr>'Forma 12'!VAS083_D_Ilgalaikioturt94</vt:lpstr>
      <vt:lpstr>VAS083_D_Ilgalaikioturt94</vt:lpstr>
      <vt:lpstr>'Forma 12'!VAS083_D_Ilgalaikioturt95</vt:lpstr>
      <vt:lpstr>VAS083_D_Ilgalaikioturt95</vt:lpstr>
      <vt:lpstr>'Forma 12'!VAS083_D_Ilgalaikioturt96</vt:lpstr>
      <vt:lpstr>VAS083_D_Ilgalaikioturt96</vt:lpstr>
      <vt:lpstr>'Forma 12'!VAS083_D_Ilgalaikioturt97</vt:lpstr>
      <vt:lpstr>VAS083_D_Ilgalaikioturt97</vt:lpstr>
      <vt:lpstr>'Forma 12'!VAS083_D_Ilgalaikioturt98</vt:lpstr>
      <vt:lpstr>VAS083_D_Ilgalaikioturt98</vt:lpstr>
      <vt:lpstr>'Forma 12'!VAS083_D_Ilgalaikioturt99</vt:lpstr>
      <vt:lpstr>VAS083_D_Ilgalaikioturt99</vt:lpstr>
      <vt:lpstr>'Forma 12'!VAS083_D_Inventorinisnu1</vt:lpstr>
      <vt:lpstr>VAS083_D_Inventorinisnu1</vt:lpstr>
      <vt:lpstr>'Forma 12'!VAS083_D_Irankiaimatavi1</vt:lpstr>
      <vt:lpstr>VAS083_D_Irankiaimatavi1</vt:lpstr>
      <vt:lpstr>'Forma 12'!VAS083_D_Irankiaimatavi2</vt:lpstr>
      <vt:lpstr>VAS083_D_Irankiaimatavi2</vt:lpstr>
      <vt:lpstr>'Forma 12'!VAS083_D_Irankiaimatavi3</vt:lpstr>
      <vt:lpstr>VAS083_D_Irankiaimatavi3</vt:lpstr>
      <vt:lpstr>'Forma 12'!VAS083_D_Irasyti1</vt:lpstr>
      <vt:lpstr>VAS083_D_Irasyti1</vt:lpstr>
      <vt:lpstr>'Forma 12'!VAS083_D_Irasyti2</vt:lpstr>
      <vt:lpstr>VAS083_D_Irasyti2</vt:lpstr>
      <vt:lpstr>'Forma 12'!VAS083_D_Irasyti3</vt:lpstr>
      <vt:lpstr>VAS083_D_Irasyti3</vt:lpstr>
      <vt:lpstr>'Forma 12'!VAS083_D_Keliaiaikstele1</vt:lpstr>
      <vt:lpstr>VAS083_D_Keliaiaikstele1</vt:lpstr>
      <vt:lpstr>'Forma 12'!VAS083_D_Keliaiaikstele2</vt:lpstr>
      <vt:lpstr>VAS083_D_Keliaiaikstele2</vt:lpstr>
      <vt:lpstr>'Forma 12'!VAS083_D_Keliaiaikstele3</vt:lpstr>
      <vt:lpstr>VAS083_D_Keliaiaikstele3</vt:lpstr>
      <vt:lpstr>'Forma 12'!VAS083_D_Kitareguliuoja1</vt:lpstr>
      <vt:lpstr>VAS083_D_Kitareguliuoja1</vt:lpstr>
      <vt:lpstr>'Forma 12'!VAS083_D_Kitasilgalaiki1</vt:lpstr>
      <vt:lpstr>VAS083_D_Kitasilgalaiki1</vt:lpstr>
      <vt:lpstr>'Forma 12'!VAS083_D_Kitasilgalaiki2</vt:lpstr>
      <vt:lpstr>VAS083_D_Kitasilgalaiki2</vt:lpstr>
      <vt:lpstr>'Forma 12'!VAS083_D_Kitasilgalaiki3</vt:lpstr>
      <vt:lpstr>VAS083_D_Kitasilgalaiki3</vt:lpstr>
      <vt:lpstr>'Forma 12'!VAS083_D_Kitasnemateria1</vt:lpstr>
      <vt:lpstr>VAS083_D_Kitasnemateria1</vt:lpstr>
      <vt:lpstr>'Forma 12'!VAS083_D_Kitasnemateria2</vt:lpstr>
      <vt:lpstr>VAS083_D_Kitasnemateria2</vt:lpstr>
      <vt:lpstr>'Forma 12'!VAS083_D_Kitasnemateria3</vt:lpstr>
      <vt:lpstr>VAS083_D_Kitasnemateria3</vt:lpstr>
      <vt:lpstr>'Forma 12'!VAS083_D_Kitigeriamojov1</vt:lpstr>
      <vt:lpstr>VAS083_D_Kitigeriamojov1</vt:lpstr>
      <vt:lpstr>'Forma 12'!VAS083_D_Kitigeriamojov2</vt:lpstr>
      <vt:lpstr>VAS083_D_Kitigeriamojov2</vt:lpstr>
      <vt:lpstr>'Forma 12'!VAS083_D_Kitigeriamojov3</vt:lpstr>
      <vt:lpstr>VAS083_D_Kitigeriamojov3</vt:lpstr>
      <vt:lpstr>'Forma 12'!VAS083_D_Kitiirenginiai1</vt:lpstr>
      <vt:lpstr>VAS083_D_Kitiirenginiai1</vt:lpstr>
      <vt:lpstr>'Forma 12'!VAS083_D_Kitiirenginiai2</vt:lpstr>
      <vt:lpstr>VAS083_D_Kitiirenginiai2</vt:lpstr>
      <vt:lpstr>'Forma 12'!VAS083_D_Kitiirenginiai3</vt:lpstr>
      <vt:lpstr>VAS083_D_Kitiirenginiai3</vt:lpstr>
      <vt:lpstr>'Forma 12'!VAS083_D_Kitiirenginiai4</vt:lpstr>
      <vt:lpstr>VAS083_D_Kitiirenginiai4</vt:lpstr>
      <vt:lpstr>'Forma 12'!VAS083_D_Kitiirenginiai5</vt:lpstr>
      <vt:lpstr>VAS083_D_Kitiirenginiai5</vt:lpstr>
      <vt:lpstr>'Forma 12'!VAS083_D_Kitiirenginiai6</vt:lpstr>
      <vt:lpstr>VAS083_D_Kitiirenginiai6</vt:lpstr>
      <vt:lpstr>'Forma 12'!VAS083_D_Kitostransport1</vt:lpstr>
      <vt:lpstr>VAS083_D_Kitostransport1</vt:lpstr>
      <vt:lpstr>'Forma 12'!VAS083_D_Kitostransport2</vt:lpstr>
      <vt:lpstr>VAS083_D_Kitostransport2</vt:lpstr>
      <vt:lpstr>'Forma 12'!VAS083_D_Kitostransport3</vt:lpstr>
      <vt:lpstr>VAS083_D_Kitostransport3</vt:lpstr>
      <vt:lpstr>'Forma 12'!VAS083_D_Kitosveiklosne1</vt:lpstr>
      <vt:lpstr>VAS083_D_Kitosveiklosne1</vt:lpstr>
      <vt:lpstr>'Forma 12'!VAS083_D_Lengviejiautom1</vt:lpstr>
      <vt:lpstr>VAS083_D_Lengviejiautom1</vt:lpstr>
      <vt:lpstr>'Forma 12'!VAS083_D_Lengviejiautom2</vt:lpstr>
      <vt:lpstr>VAS083_D_Lengviejiautom2</vt:lpstr>
      <vt:lpstr>'Forma 12'!VAS083_D_Lengviejiautom3</vt:lpstr>
      <vt:lpstr>VAS083_D_Lengviejiautom3</vt:lpstr>
      <vt:lpstr>'Forma 12'!VAS083_D_Lrklimatokaito1</vt:lpstr>
      <vt:lpstr>VAS083_D_Lrklimatokaito1</vt:lpstr>
      <vt:lpstr>'Forma 12'!VAS083_D_Masinosiriranga1</vt:lpstr>
      <vt:lpstr>VAS083_D_Masinosiriranga1</vt:lpstr>
      <vt:lpstr>'Forma 12'!VAS083_D_Masinosiriranga2</vt:lpstr>
      <vt:lpstr>VAS083_D_Masinosiriranga2</vt:lpstr>
      <vt:lpstr>'Forma 12'!VAS083_D_Masinosiriranga3</vt:lpstr>
      <vt:lpstr>VAS083_D_Masinosiriranga3</vt:lpstr>
      <vt:lpstr>'Forma 12'!VAS083_D_Nematerialusis1</vt:lpstr>
      <vt:lpstr>VAS083_D_Nematerialusis1</vt:lpstr>
      <vt:lpstr>'Forma 12'!VAS083_D_Nematerialusis2</vt:lpstr>
      <vt:lpstr>VAS083_D_Nematerialusis2</vt:lpstr>
      <vt:lpstr>'Forma 12'!VAS083_D_Nematerialusis3</vt:lpstr>
      <vt:lpstr>VAS083_D_Nematerialusis3</vt:lpstr>
      <vt:lpstr>'Forma 12'!VAS083_D_Netiesiogiaipa1</vt:lpstr>
      <vt:lpstr>VAS083_D_Netiesiogiaipa1</vt:lpstr>
      <vt:lpstr>'Forma 12'!VAS083_D_Nuotekudumblot1</vt:lpstr>
      <vt:lpstr>VAS083_D_Nuotekudumblot1</vt:lpstr>
      <vt:lpstr>'Forma 12'!VAS083_D_Nuotekuirdumbl1</vt:lpstr>
      <vt:lpstr>VAS083_D_Nuotekuirdumbl1</vt:lpstr>
      <vt:lpstr>'Forma 12'!VAS083_D_Nuotekuirdumbl2</vt:lpstr>
      <vt:lpstr>VAS083_D_Nuotekuirdumbl2</vt:lpstr>
      <vt:lpstr>'Forma 12'!VAS083_D_Nuotekuirdumbl3</vt:lpstr>
      <vt:lpstr>VAS083_D_Nuotekuirdumbl3</vt:lpstr>
      <vt:lpstr>'Forma 12'!VAS083_D_Nuotekusurinki1</vt:lpstr>
      <vt:lpstr>VAS083_D_Nuotekusurinki1</vt:lpstr>
      <vt:lpstr>'Forma 12'!VAS083_D_Nuotekuvalymas1</vt:lpstr>
      <vt:lpstr>VAS083_D_Nuotekuvalymas1</vt:lpstr>
      <vt:lpstr>'Forma 12'!VAS083_D_Pastataiadmini1</vt:lpstr>
      <vt:lpstr>VAS083_D_Pastataiadmini1</vt:lpstr>
      <vt:lpstr>'Forma 12'!VAS083_D_Pastataiadmini2</vt:lpstr>
      <vt:lpstr>VAS083_D_Pastataiadmini2</vt:lpstr>
      <vt:lpstr>'Forma 12'!VAS083_D_Pastataiadmini3</vt:lpstr>
      <vt:lpstr>VAS083_D_Pastataiadmini3</vt:lpstr>
      <vt:lpstr>'Forma 12'!VAS083_D_Pastataiirstat1</vt:lpstr>
      <vt:lpstr>VAS083_D_Pastataiirstat1</vt:lpstr>
      <vt:lpstr>'Forma 12'!VAS083_D_Pastataiirstat2</vt:lpstr>
      <vt:lpstr>VAS083_D_Pastataiirstat2</vt:lpstr>
      <vt:lpstr>'Forma 12'!VAS083_D_Pastataiirstat3</vt:lpstr>
      <vt:lpstr>VAS083_D_Pastataiirstat3</vt:lpstr>
      <vt:lpstr>'Forma 12'!VAS083_D_Pavirsiniunuot1</vt:lpstr>
      <vt:lpstr>VAS083_D_Pavirsiniunuot1</vt:lpstr>
      <vt:lpstr>'Forma 12'!VAS083_D_Saulessviesose1</vt:lpstr>
      <vt:lpstr>VAS083_D_Saulessviesose1</vt:lpstr>
      <vt:lpstr>'Forma 12'!VAS083_D_Saulessviesose2</vt:lpstr>
      <vt:lpstr>VAS083_D_Saulessviesose2</vt:lpstr>
      <vt:lpstr>'Forma 12'!VAS083_D_Saulessviesose3</vt:lpstr>
      <vt:lpstr>VAS083_D_Saulessviesose3</vt:lpstr>
      <vt:lpstr>'Forma 12'!VAS083_D_Silumosatsiska1</vt:lpstr>
      <vt:lpstr>VAS083_D_Silumosatsiska1</vt:lpstr>
      <vt:lpstr>'Forma 12'!VAS083_D_Silumosatsiska2</vt:lpstr>
      <vt:lpstr>VAS083_D_Silumosatsiska2</vt:lpstr>
      <vt:lpstr>'Forma 12'!VAS083_D_Silumosatsiska3</vt:lpstr>
      <vt:lpstr>VAS083_D_Silumosatsiska3</vt:lpstr>
      <vt:lpstr>'Forma 12'!VAS083_D_Silumosirkarst1</vt:lpstr>
      <vt:lpstr>VAS083_D_Silumosirkarst1</vt:lpstr>
      <vt:lpstr>'Forma 12'!VAS083_D_Silumosirkarst2</vt:lpstr>
      <vt:lpstr>VAS083_D_Silumosirkarst2</vt:lpstr>
      <vt:lpstr>'Forma 12'!VAS083_D_Silumosirkarst3</vt:lpstr>
      <vt:lpstr>VAS083_D_Silumosirkarst3</vt:lpstr>
      <vt:lpstr>'Forma 12'!VAS083_D_Specprogramine1</vt:lpstr>
      <vt:lpstr>VAS083_D_Specprogramine1</vt:lpstr>
      <vt:lpstr>'Forma 12'!VAS083_D_Specprogramine2</vt:lpstr>
      <vt:lpstr>VAS083_D_Specprogramine2</vt:lpstr>
      <vt:lpstr>'Forma 12'!VAS083_D_Specprogramine3</vt:lpstr>
      <vt:lpstr>VAS083_D_Specprogramine3</vt:lpstr>
      <vt:lpstr>'Forma 12'!VAS083_D_Standartinepro1</vt:lpstr>
      <vt:lpstr>VAS083_D_Standartinepro1</vt:lpstr>
      <vt:lpstr>'Forma 12'!VAS083_D_Standartinepro2</vt:lpstr>
      <vt:lpstr>VAS083_D_Standartinepro2</vt:lpstr>
      <vt:lpstr>'Forma 12'!VAS083_D_Standartinepro3</vt:lpstr>
      <vt:lpstr>VAS083_D_Standartinepro3</vt:lpstr>
      <vt:lpstr>'Forma 12'!VAS083_D_Tiesiogiaipask1</vt:lpstr>
      <vt:lpstr>VAS083_D_Tiesiogiaipask1</vt:lpstr>
      <vt:lpstr>'Forma 12'!VAS083_D_Transportoprie1</vt:lpstr>
      <vt:lpstr>VAS083_D_Transportoprie1</vt:lpstr>
      <vt:lpstr>'Forma 12'!VAS083_D_Transportoprie2</vt:lpstr>
      <vt:lpstr>VAS083_D_Transportoprie2</vt:lpstr>
      <vt:lpstr>'Forma 12'!VAS083_D_Transportoprie3</vt:lpstr>
      <vt:lpstr>VAS083_D_Transportoprie3</vt:lpstr>
      <vt:lpstr>'Forma 12'!VAS083_D_Turtovienetask1</vt:lpstr>
      <vt:lpstr>VAS083_D_Turtovienetask1</vt:lpstr>
      <vt:lpstr>'Forma 12'!VAS083_D_Vandenssiurbli1</vt:lpstr>
      <vt:lpstr>VAS083_D_Vandenssiurbli1</vt:lpstr>
      <vt:lpstr>'Forma 12'!VAS083_D_Vandenssiurbli2</vt:lpstr>
      <vt:lpstr>VAS083_D_Vandenssiurbli2</vt:lpstr>
      <vt:lpstr>'Forma 12'!VAS083_D_Vandenssiurbli3</vt:lpstr>
      <vt:lpstr>VAS083_D_Vandenssiurbli3</vt:lpstr>
      <vt:lpstr>'Forma 12'!VAS083_F_Atsiskaitomiej1Apskaitosveikla1</vt:lpstr>
      <vt:lpstr>VAS083_F_Atsiskaitomiej1Apskaitosveikla1</vt:lpstr>
      <vt:lpstr>'Forma 12'!VAS083_F_Atsiskaitomiej1Geriamojovande7</vt:lpstr>
      <vt:lpstr>VAS083_F_Atsiskaitomiej1Geriamojovande7</vt:lpstr>
      <vt:lpstr>'Forma 12'!VAS083_F_Atsiskaitomiej1Geriamojovande8</vt:lpstr>
      <vt:lpstr>VAS083_F_Atsiskaitomiej1Geriamojovande8</vt:lpstr>
      <vt:lpstr>'Forma 12'!VAS083_F_Atsiskaitomiej1Geriamojovande9</vt:lpstr>
      <vt:lpstr>VAS083_F_Atsiskaitomiej1Geriamojovande9</vt:lpstr>
      <vt:lpstr>'Forma 12'!VAS083_F_Atsiskaitomiej1Kitareguliuoja1</vt:lpstr>
      <vt:lpstr>VAS083_F_Atsiskaitomiej1Kitareguliuoja1</vt:lpstr>
      <vt:lpstr>'Forma 12'!VAS083_F_Atsiskaitomiej1Kitosveiklosne1</vt:lpstr>
      <vt:lpstr>VAS083_F_Atsiskaitomiej1Kitosveiklosne1</vt:lpstr>
      <vt:lpstr>'Forma 12'!VAS083_F_Atsiskaitomiej1Nuotekudumblot1</vt:lpstr>
      <vt:lpstr>VAS083_F_Atsiskaitomiej1Nuotekudumblot1</vt:lpstr>
      <vt:lpstr>'Forma 12'!VAS083_F_Atsiskaitomiej1Nuotekusurinki1</vt:lpstr>
      <vt:lpstr>VAS083_F_Atsiskaitomiej1Nuotekusurinki1</vt:lpstr>
      <vt:lpstr>'Forma 12'!VAS083_F_Atsiskaitomiej1Nuotekuvalymas1</vt:lpstr>
      <vt:lpstr>VAS083_F_Atsiskaitomiej1Nuotekuvalymas1</vt:lpstr>
      <vt:lpstr>'Forma 12'!VAS083_F_Atsiskaitomiej1Pavirsiniunuot1</vt:lpstr>
      <vt:lpstr>VAS083_F_Atsiskaitomiej1Pavirsiniunuot1</vt:lpstr>
      <vt:lpstr>'Forma 12'!VAS083_F_Atsiskaitomiej2Apskaitosveikla1</vt:lpstr>
      <vt:lpstr>VAS083_F_Atsiskaitomiej2Apskaitosveikla1</vt:lpstr>
      <vt:lpstr>'Forma 12'!VAS083_F_Atsiskaitomiej2Geriamojovande7</vt:lpstr>
      <vt:lpstr>VAS083_F_Atsiskaitomiej2Geriamojovande7</vt:lpstr>
      <vt:lpstr>'Forma 12'!VAS083_F_Atsiskaitomiej2Geriamojovande8</vt:lpstr>
      <vt:lpstr>VAS083_F_Atsiskaitomiej2Geriamojovande8</vt:lpstr>
      <vt:lpstr>'Forma 12'!VAS083_F_Atsiskaitomiej2Geriamojovande9</vt:lpstr>
      <vt:lpstr>VAS083_F_Atsiskaitomiej2Geriamojovande9</vt:lpstr>
      <vt:lpstr>'Forma 12'!VAS083_F_Atsiskaitomiej2Kitareguliuoja1</vt:lpstr>
      <vt:lpstr>VAS083_F_Atsiskaitomiej2Kitareguliuoja1</vt:lpstr>
      <vt:lpstr>'Forma 12'!VAS083_F_Atsiskaitomiej2Kitosveiklosne1</vt:lpstr>
      <vt:lpstr>VAS083_F_Atsiskaitomiej2Kitosveiklosne1</vt:lpstr>
      <vt:lpstr>'Forma 12'!VAS083_F_Atsiskaitomiej2Nuotekudumblot1</vt:lpstr>
      <vt:lpstr>VAS083_F_Atsiskaitomiej2Nuotekudumblot1</vt:lpstr>
      <vt:lpstr>'Forma 12'!VAS083_F_Atsiskaitomiej2Nuotekusurinki1</vt:lpstr>
      <vt:lpstr>VAS083_F_Atsiskaitomiej2Nuotekusurinki1</vt:lpstr>
      <vt:lpstr>'Forma 12'!VAS083_F_Atsiskaitomiej2Nuotekuvalymas1</vt:lpstr>
      <vt:lpstr>VAS083_F_Atsiskaitomiej2Nuotekuvalymas1</vt:lpstr>
      <vt:lpstr>'Forma 12'!VAS083_F_Atsiskaitomiej2Pavirsiniunuot1</vt:lpstr>
      <vt:lpstr>VAS083_F_Atsiskaitomiej2Pavirsiniunuot1</vt:lpstr>
      <vt:lpstr>'Forma 12'!VAS083_F_Atsiskaitomiej3Apskaitosveikla1</vt:lpstr>
      <vt:lpstr>VAS083_F_Atsiskaitomiej3Apskaitosveikla1</vt:lpstr>
      <vt:lpstr>'Forma 12'!VAS083_F_Atsiskaitomiej3Geriamojovande7</vt:lpstr>
      <vt:lpstr>VAS083_F_Atsiskaitomiej3Geriamojovande7</vt:lpstr>
      <vt:lpstr>'Forma 12'!VAS083_F_Atsiskaitomiej3Geriamojovande8</vt:lpstr>
      <vt:lpstr>VAS083_F_Atsiskaitomiej3Geriamojovande8</vt:lpstr>
      <vt:lpstr>'Forma 12'!VAS083_F_Atsiskaitomiej3Geriamojovande9</vt:lpstr>
      <vt:lpstr>VAS083_F_Atsiskaitomiej3Geriamojovande9</vt:lpstr>
      <vt:lpstr>'Forma 12'!VAS083_F_Atsiskaitomiej3Kitareguliuoja1</vt:lpstr>
      <vt:lpstr>VAS083_F_Atsiskaitomiej3Kitareguliuoja1</vt:lpstr>
      <vt:lpstr>'Forma 12'!VAS083_F_Atsiskaitomiej3Kitosveiklosne1</vt:lpstr>
      <vt:lpstr>VAS083_F_Atsiskaitomiej3Kitosveiklosne1</vt:lpstr>
      <vt:lpstr>'Forma 12'!VAS083_F_Atsiskaitomiej3Nuotekudumblot1</vt:lpstr>
      <vt:lpstr>VAS083_F_Atsiskaitomiej3Nuotekudumblot1</vt:lpstr>
      <vt:lpstr>'Forma 12'!VAS083_F_Atsiskaitomiej3Nuotekusurinki1</vt:lpstr>
      <vt:lpstr>VAS083_F_Atsiskaitomiej3Nuotekusurinki1</vt:lpstr>
      <vt:lpstr>'Forma 12'!VAS083_F_Atsiskaitomiej3Nuotekuvalymas1</vt:lpstr>
      <vt:lpstr>VAS083_F_Atsiskaitomiej3Nuotekuvalymas1</vt:lpstr>
      <vt:lpstr>'Forma 12'!VAS083_F_Atsiskaitomiej3Pavirsiniunuot1</vt:lpstr>
      <vt:lpstr>VAS083_F_Atsiskaitomiej3Pavirsiniunuot1</vt:lpstr>
      <vt:lpstr>'Forma 12'!VAS083_F_Bendraipaskirs1Apskaitosveikla1</vt:lpstr>
      <vt:lpstr>VAS083_F_Bendraipaskirs1Apskaitosveikla1</vt:lpstr>
      <vt:lpstr>'Forma 12'!VAS083_F_Bendraipaskirs1Geriamojovande7</vt:lpstr>
      <vt:lpstr>VAS083_F_Bendraipaskirs1Geriamojovande7</vt:lpstr>
      <vt:lpstr>'Forma 12'!VAS083_F_Bendraipaskirs1Geriamojovande8</vt:lpstr>
      <vt:lpstr>VAS083_F_Bendraipaskirs1Geriamojovande8</vt:lpstr>
      <vt:lpstr>'Forma 12'!VAS083_F_Bendraipaskirs1Geriamojovande9</vt:lpstr>
      <vt:lpstr>VAS083_F_Bendraipaskirs1Geriamojovande9</vt:lpstr>
      <vt:lpstr>'Forma 12'!VAS083_F_Bendraipaskirs1Kitareguliuoja1</vt:lpstr>
      <vt:lpstr>VAS083_F_Bendraipaskirs1Kitareguliuoja1</vt:lpstr>
      <vt:lpstr>'Forma 12'!VAS083_F_Bendraipaskirs1Kitosveiklosne1</vt:lpstr>
      <vt:lpstr>VAS083_F_Bendraipaskirs1Kitosveiklosne1</vt:lpstr>
      <vt:lpstr>'Forma 12'!VAS083_F_Bendraipaskirs1Nuotekudumblot1</vt:lpstr>
      <vt:lpstr>VAS083_F_Bendraipaskirs1Nuotekudumblot1</vt:lpstr>
      <vt:lpstr>'Forma 12'!VAS083_F_Bendraipaskirs1Nuotekusurinki1</vt:lpstr>
      <vt:lpstr>VAS083_F_Bendraipaskirs1Nuotekusurinki1</vt:lpstr>
      <vt:lpstr>'Forma 12'!VAS083_F_Bendraipaskirs1Nuotekuvalymas1</vt:lpstr>
      <vt:lpstr>VAS083_F_Bendraipaskirs1Nuotekuvalymas1</vt:lpstr>
      <vt:lpstr>'Forma 12'!VAS083_F_Bendraipaskirs1Pavirsiniunuot1</vt:lpstr>
      <vt:lpstr>VAS083_F_Bendraipaskirs1Pavirsiniunuot1</vt:lpstr>
      <vt:lpstr>'Forma 12'!VAS083_F_Geriamojovande1Apskaitosveikla1</vt:lpstr>
      <vt:lpstr>VAS083_F_Geriamojovande1Apskaitosveikla1</vt:lpstr>
      <vt:lpstr>'Forma 12'!VAS083_F_Geriamojovande1Geriamojovande7</vt:lpstr>
      <vt:lpstr>VAS083_F_Geriamojovande1Geriamojovande7</vt:lpstr>
      <vt:lpstr>'Forma 12'!VAS083_F_Geriamojovande1Geriamojovande8</vt:lpstr>
      <vt:lpstr>VAS083_F_Geriamojovande1Geriamojovande8</vt:lpstr>
      <vt:lpstr>'Forma 12'!VAS083_F_Geriamojovande1Geriamojovande9</vt:lpstr>
      <vt:lpstr>VAS083_F_Geriamojovande1Geriamojovande9</vt:lpstr>
      <vt:lpstr>'Forma 12'!VAS083_F_Geriamojovande1Kitareguliuoja1</vt:lpstr>
      <vt:lpstr>VAS083_F_Geriamojovande1Kitareguliuoja1</vt:lpstr>
      <vt:lpstr>'Forma 12'!VAS083_F_Geriamojovande1Kitosveiklosne1</vt:lpstr>
      <vt:lpstr>VAS083_F_Geriamojovande1Kitosveiklosne1</vt:lpstr>
      <vt:lpstr>'Forma 12'!VAS083_F_Geriamojovande1Nuotekudumblot1</vt:lpstr>
      <vt:lpstr>VAS083_F_Geriamojovande1Nuotekudumblot1</vt:lpstr>
      <vt:lpstr>'Forma 12'!VAS083_F_Geriamojovande1Nuotekusurinki1</vt:lpstr>
      <vt:lpstr>VAS083_F_Geriamojovande1Nuotekusurinki1</vt:lpstr>
      <vt:lpstr>'Forma 12'!VAS083_F_Geriamojovande1Nuotekuvalymas1</vt:lpstr>
      <vt:lpstr>VAS083_F_Geriamojovande1Nuotekuvalymas1</vt:lpstr>
      <vt:lpstr>'Forma 12'!VAS083_F_Geriamojovande1Pavirsiniunuot1</vt:lpstr>
      <vt:lpstr>VAS083_F_Geriamojovande1Pavirsiniunuot1</vt:lpstr>
      <vt:lpstr>'Forma 12'!VAS083_F_Geriamojovande2Apskaitosveikla1</vt:lpstr>
      <vt:lpstr>VAS083_F_Geriamojovande2Apskaitosveikla1</vt:lpstr>
      <vt:lpstr>'Forma 12'!VAS083_F_Geriamojovande2Geriamojovande7</vt:lpstr>
      <vt:lpstr>VAS083_F_Geriamojovande2Geriamojovande7</vt:lpstr>
      <vt:lpstr>'Forma 12'!VAS083_F_Geriamojovande2Geriamojovande8</vt:lpstr>
      <vt:lpstr>VAS083_F_Geriamojovande2Geriamojovande8</vt:lpstr>
      <vt:lpstr>'Forma 12'!VAS083_F_Geriamojovande2Geriamojovande9</vt:lpstr>
      <vt:lpstr>VAS083_F_Geriamojovande2Geriamojovande9</vt:lpstr>
      <vt:lpstr>'Forma 12'!VAS083_F_Geriamojovande2Kitareguliuoja1</vt:lpstr>
      <vt:lpstr>VAS083_F_Geriamojovande2Kitareguliuoja1</vt:lpstr>
      <vt:lpstr>'Forma 12'!VAS083_F_Geriamojovande2Kitosveiklosne1</vt:lpstr>
      <vt:lpstr>VAS083_F_Geriamojovande2Kitosveiklosne1</vt:lpstr>
      <vt:lpstr>'Forma 12'!VAS083_F_Geriamojovande2Nuotekudumblot1</vt:lpstr>
      <vt:lpstr>VAS083_F_Geriamojovande2Nuotekudumblot1</vt:lpstr>
      <vt:lpstr>'Forma 12'!VAS083_F_Geriamojovande2Nuotekusurinki1</vt:lpstr>
      <vt:lpstr>VAS083_F_Geriamojovande2Nuotekusurinki1</vt:lpstr>
      <vt:lpstr>'Forma 12'!VAS083_F_Geriamojovande2Nuotekuvalymas1</vt:lpstr>
      <vt:lpstr>VAS083_F_Geriamojovande2Nuotekuvalymas1</vt:lpstr>
      <vt:lpstr>'Forma 12'!VAS083_F_Geriamojovande2Pavirsiniunuot1</vt:lpstr>
      <vt:lpstr>VAS083_F_Geriamojovande2Pavirsiniunuot1</vt:lpstr>
      <vt:lpstr>'Forma 12'!VAS083_F_Geriamojovande3Apskaitosveikla1</vt:lpstr>
      <vt:lpstr>VAS083_F_Geriamojovande3Apskaitosveikla1</vt:lpstr>
      <vt:lpstr>'Forma 12'!VAS083_F_Geriamojovande3Geriamojovande7</vt:lpstr>
      <vt:lpstr>VAS083_F_Geriamojovande3Geriamojovande7</vt:lpstr>
      <vt:lpstr>'Forma 12'!VAS083_F_Geriamojovande3Geriamojovande8</vt:lpstr>
      <vt:lpstr>VAS083_F_Geriamojovande3Geriamojovande8</vt:lpstr>
      <vt:lpstr>'Forma 12'!VAS083_F_Geriamojovande3Geriamojovande9</vt:lpstr>
      <vt:lpstr>VAS083_F_Geriamojovande3Geriamojovande9</vt:lpstr>
      <vt:lpstr>'Forma 12'!VAS083_F_Geriamojovande3Kitareguliuoja1</vt:lpstr>
      <vt:lpstr>VAS083_F_Geriamojovande3Kitareguliuoja1</vt:lpstr>
      <vt:lpstr>'Forma 12'!VAS083_F_Geriamojovande3Kitosveiklosne1</vt:lpstr>
      <vt:lpstr>VAS083_F_Geriamojovande3Kitosveiklosne1</vt:lpstr>
      <vt:lpstr>'Forma 12'!VAS083_F_Geriamojovande3Nuotekudumblot1</vt:lpstr>
      <vt:lpstr>VAS083_F_Geriamojovande3Nuotekudumblot1</vt:lpstr>
      <vt:lpstr>'Forma 12'!VAS083_F_Geriamojovande3Nuotekusurinki1</vt:lpstr>
      <vt:lpstr>VAS083_F_Geriamojovande3Nuotekusurinki1</vt:lpstr>
      <vt:lpstr>'Forma 12'!VAS083_F_Geriamojovande3Nuotekuvalymas1</vt:lpstr>
      <vt:lpstr>VAS083_F_Geriamojovande3Nuotekuvalymas1</vt:lpstr>
      <vt:lpstr>'Forma 12'!VAS083_F_Geriamojovande3Pavirsiniunuot1</vt:lpstr>
      <vt:lpstr>VAS083_F_Geriamojovande3Pavirsiniunuot1</vt:lpstr>
      <vt:lpstr>'Forma 12'!VAS083_F_Geriamojovande4Apskaitosveikla1</vt:lpstr>
      <vt:lpstr>VAS083_F_Geriamojovande4Apskaitosveikla1</vt:lpstr>
      <vt:lpstr>'Forma 12'!VAS083_F_Geriamojovande4Geriamojovande7</vt:lpstr>
      <vt:lpstr>VAS083_F_Geriamojovande4Geriamojovande7</vt:lpstr>
      <vt:lpstr>'Forma 12'!VAS083_F_Geriamojovande4Geriamojovande8</vt:lpstr>
      <vt:lpstr>VAS083_F_Geriamojovande4Geriamojovande8</vt:lpstr>
      <vt:lpstr>'Forma 12'!VAS083_F_Geriamojovande4Geriamojovande9</vt:lpstr>
      <vt:lpstr>VAS083_F_Geriamojovande4Geriamojovande9</vt:lpstr>
      <vt:lpstr>'Forma 12'!VAS083_F_Geriamojovande4Kitareguliuoja1</vt:lpstr>
      <vt:lpstr>VAS083_F_Geriamojovande4Kitareguliuoja1</vt:lpstr>
      <vt:lpstr>'Forma 12'!VAS083_F_Geriamojovande4Kitosveiklosne1</vt:lpstr>
      <vt:lpstr>VAS083_F_Geriamojovande4Kitosveiklosne1</vt:lpstr>
      <vt:lpstr>'Forma 12'!VAS083_F_Geriamojovande4Nuotekudumblot1</vt:lpstr>
      <vt:lpstr>VAS083_F_Geriamojovande4Nuotekudumblot1</vt:lpstr>
      <vt:lpstr>'Forma 12'!VAS083_F_Geriamojovande4Nuotekusurinki1</vt:lpstr>
      <vt:lpstr>VAS083_F_Geriamojovande4Nuotekusurinki1</vt:lpstr>
      <vt:lpstr>'Forma 12'!VAS083_F_Geriamojovande4Nuotekuvalymas1</vt:lpstr>
      <vt:lpstr>VAS083_F_Geriamojovande4Nuotekuvalymas1</vt:lpstr>
      <vt:lpstr>'Forma 12'!VAS083_F_Geriamojovande4Pavirsiniunuot1</vt:lpstr>
      <vt:lpstr>VAS083_F_Geriamojovande4Pavirsiniunuot1</vt:lpstr>
      <vt:lpstr>'Forma 12'!VAS083_F_Geriamojovande5Apskaitosveikla1</vt:lpstr>
      <vt:lpstr>VAS083_F_Geriamojovande5Apskaitosveikla1</vt:lpstr>
      <vt:lpstr>'Forma 12'!VAS083_F_Geriamojovande5Geriamojovande7</vt:lpstr>
      <vt:lpstr>VAS083_F_Geriamojovande5Geriamojovande7</vt:lpstr>
      <vt:lpstr>'Forma 12'!VAS083_F_Geriamojovande5Geriamojovande8</vt:lpstr>
      <vt:lpstr>VAS083_F_Geriamojovande5Geriamojovande8</vt:lpstr>
      <vt:lpstr>'Forma 12'!VAS083_F_Geriamojovande5Geriamojovande9</vt:lpstr>
      <vt:lpstr>VAS083_F_Geriamojovande5Geriamojovande9</vt:lpstr>
      <vt:lpstr>'Forma 12'!VAS083_F_Geriamojovande5Kitareguliuoja1</vt:lpstr>
      <vt:lpstr>VAS083_F_Geriamojovande5Kitareguliuoja1</vt:lpstr>
      <vt:lpstr>'Forma 12'!VAS083_F_Geriamojovande5Kitosveiklosne1</vt:lpstr>
      <vt:lpstr>VAS083_F_Geriamojovande5Kitosveiklosne1</vt:lpstr>
      <vt:lpstr>'Forma 12'!VAS083_F_Geriamojovande5Nuotekudumblot1</vt:lpstr>
      <vt:lpstr>VAS083_F_Geriamojovande5Nuotekudumblot1</vt:lpstr>
      <vt:lpstr>'Forma 12'!VAS083_F_Geriamojovande5Nuotekusurinki1</vt:lpstr>
      <vt:lpstr>VAS083_F_Geriamojovande5Nuotekusurinki1</vt:lpstr>
      <vt:lpstr>'Forma 12'!VAS083_F_Geriamojovande5Nuotekuvalymas1</vt:lpstr>
      <vt:lpstr>VAS083_F_Geriamojovande5Nuotekuvalymas1</vt:lpstr>
      <vt:lpstr>'Forma 12'!VAS083_F_Geriamojovande5Pavirsiniunuot1</vt:lpstr>
      <vt:lpstr>VAS083_F_Geriamojovande5Pavirsiniunuot1</vt:lpstr>
      <vt:lpstr>'Forma 12'!VAS083_F_Geriamojovande6Apskaitosveikla1</vt:lpstr>
      <vt:lpstr>VAS083_F_Geriamojovande6Apskaitosveikla1</vt:lpstr>
      <vt:lpstr>'Forma 12'!VAS083_F_Geriamojovande6Geriamojovande7</vt:lpstr>
      <vt:lpstr>VAS083_F_Geriamojovande6Geriamojovande7</vt:lpstr>
      <vt:lpstr>'Forma 12'!VAS083_F_Geriamojovande6Geriamojovande8</vt:lpstr>
      <vt:lpstr>VAS083_F_Geriamojovande6Geriamojovande8</vt:lpstr>
      <vt:lpstr>'Forma 12'!VAS083_F_Geriamojovande6Geriamojovande9</vt:lpstr>
      <vt:lpstr>VAS083_F_Geriamojovande6Geriamojovande9</vt:lpstr>
      <vt:lpstr>'Forma 12'!VAS083_F_Geriamojovande6Kitareguliuoja1</vt:lpstr>
      <vt:lpstr>VAS083_F_Geriamojovande6Kitareguliuoja1</vt:lpstr>
      <vt:lpstr>'Forma 12'!VAS083_F_Geriamojovande6Kitosveiklosne1</vt:lpstr>
      <vt:lpstr>VAS083_F_Geriamojovande6Kitosveiklosne1</vt:lpstr>
      <vt:lpstr>'Forma 12'!VAS083_F_Geriamojovande6Nuotekudumblot1</vt:lpstr>
      <vt:lpstr>VAS083_F_Geriamojovande6Nuotekudumblot1</vt:lpstr>
      <vt:lpstr>'Forma 12'!VAS083_F_Geriamojovande6Nuotekusurinki1</vt:lpstr>
      <vt:lpstr>VAS083_F_Geriamojovande6Nuotekusurinki1</vt:lpstr>
      <vt:lpstr>'Forma 12'!VAS083_F_Geriamojovande6Nuotekuvalymas1</vt:lpstr>
      <vt:lpstr>VAS083_F_Geriamojovande6Nuotekuvalymas1</vt:lpstr>
      <vt:lpstr>'Forma 12'!VAS083_F_Geriamojovande6Pavirsiniunuot1</vt:lpstr>
      <vt:lpstr>VAS083_F_Geriamojovande6Pavirsiniunuot1</vt:lpstr>
      <vt:lpstr>'Forma 12'!VAS083_F_Ilgalaikioturt100Apskaitosveikla1</vt:lpstr>
      <vt:lpstr>VAS083_F_Ilgalaikioturt100Apskaitosveikla1</vt:lpstr>
      <vt:lpstr>'Forma 12'!VAS083_F_Ilgalaikioturt100Geriamojovande7</vt:lpstr>
      <vt:lpstr>VAS083_F_Ilgalaikioturt100Geriamojovande7</vt:lpstr>
      <vt:lpstr>'Forma 12'!VAS083_F_Ilgalaikioturt100Geriamojovande8</vt:lpstr>
      <vt:lpstr>VAS083_F_Ilgalaikioturt100Geriamojovande8</vt:lpstr>
      <vt:lpstr>'Forma 12'!VAS083_F_Ilgalaikioturt100Geriamojovande9</vt:lpstr>
      <vt:lpstr>VAS083_F_Ilgalaikioturt100Geriamojovande9</vt:lpstr>
      <vt:lpstr>'Forma 12'!VAS083_F_Ilgalaikioturt100Inventorinisnu1</vt:lpstr>
      <vt:lpstr>VAS083_F_Ilgalaikioturt100Inventorinisnu1</vt:lpstr>
      <vt:lpstr>'Forma 12'!VAS083_F_Ilgalaikioturt100Kitareguliuoja1</vt:lpstr>
      <vt:lpstr>VAS083_F_Ilgalaikioturt100Kitareguliuoja1</vt:lpstr>
      <vt:lpstr>'Forma 12'!VAS083_F_Ilgalaikioturt100Kitosveiklosne1</vt:lpstr>
      <vt:lpstr>VAS083_F_Ilgalaikioturt100Kitosveiklosne1</vt:lpstr>
      <vt:lpstr>'Forma 12'!VAS083_F_Ilgalaikioturt100Lrklimatokaito1</vt:lpstr>
      <vt:lpstr>VAS083_F_Ilgalaikioturt100Lrklimatokaito1</vt:lpstr>
      <vt:lpstr>'Forma 12'!VAS083_F_Ilgalaikioturt100Nuotekudumblot1</vt:lpstr>
      <vt:lpstr>VAS083_F_Ilgalaikioturt100Nuotekudumblot1</vt:lpstr>
      <vt:lpstr>'Forma 12'!VAS083_F_Ilgalaikioturt100Nuotekusurinki1</vt:lpstr>
      <vt:lpstr>VAS083_F_Ilgalaikioturt100Nuotekusurinki1</vt:lpstr>
      <vt:lpstr>'Forma 12'!VAS083_F_Ilgalaikioturt100Nuotekuvalymas1</vt:lpstr>
      <vt:lpstr>VAS083_F_Ilgalaikioturt100Nuotekuvalymas1</vt:lpstr>
      <vt:lpstr>'Forma 12'!VAS083_F_Ilgalaikioturt100Pavirsiniunuot1</vt:lpstr>
      <vt:lpstr>VAS083_F_Ilgalaikioturt100Pavirsiniunuot1</vt:lpstr>
      <vt:lpstr>'Forma 12'!VAS083_F_Ilgalaikioturt100Turtovienetask1</vt:lpstr>
      <vt:lpstr>VAS083_F_Ilgalaikioturt100Turtovienetask1</vt:lpstr>
      <vt:lpstr>'Forma 12'!VAS083_F_Ilgalaikioturt101Apskaitosveikla1</vt:lpstr>
      <vt:lpstr>VAS083_F_Ilgalaikioturt101Apskaitosveikla1</vt:lpstr>
      <vt:lpstr>'Forma 12'!VAS083_F_Ilgalaikioturt101Geriamojovande7</vt:lpstr>
      <vt:lpstr>VAS083_F_Ilgalaikioturt101Geriamojovande7</vt:lpstr>
      <vt:lpstr>'Forma 12'!VAS083_F_Ilgalaikioturt101Geriamojovande8</vt:lpstr>
      <vt:lpstr>VAS083_F_Ilgalaikioturt101Geriamojovande8</vt:lpstr>
      <vt:lpstr>'Forma 12'!VAS083_F_Ilgalaikioturt101Geriamojovande9</vt:lpstr>
      <vt:lpstr>VAS083_F_Ilgalaikioturt101Geriamojovande9</vt:lpstr>
      <vt:lpstr>'Forma 12'!VAS083_F_Ilgalaikioturt101Inventorinisnu1</vt:lpstr>
      <vt:lpstr>VAS083_F_Ilgalaikioturt101Inventorinisnu1</vt:lpstr>
      <vt:lpstr>'Forma 12'!VAS083_F_Ilgalaikioturt101Kitareguliuoja1</vt:lpstr>
      <vt:lpstr>VAS083_F_Ilgalaikioturt101Kitareguliuoja1</vt:lpstr>
      <vt:lpstr>'Forma 12'!VAS083_F_Ilgalaikioturt101Kitosveiklosne1</vt:lpstr>
      <vt:lpstr>VAS083_F_Ilgalaikioturt101Kitosveiklosne1</vt:lpstr>
      <vt:lpstr>'Forma 12'!VAS083_F_Ilgalaikioturt101Lrklimatokaito1</vt:lpstr>
      <vt:lpstr>VAS083_F_Ilgalaikioturt101Lrklimatokaito1</vt:lpstr>
      <vt:lpstr>'Forma 12'!VAS083_F_Ilgalaikioturt101Nuotekudumblot1</vt:lpstr>
      <vt:lpstr>VAS083_F_Ilgalaikioturt101Nuotekudumblot1</vt:lpstr>
      <vt:lpstr>'Forma 12'!VAS083_F_Ilgalaikioturt101Nuotekusurinki1</vt:lpstr>
      <vt:lpstr>VAS083_F_Ilgalaikioturt101Nuotekusurinki1</vt:lpstr>
      <vt:lpstr>'Forma 12'!VAS083_F_Ilgalaikioturt101Nuotekuvalymas1</vt:lpstr>
      <vt:lpstr>VAS083_F_Ilgalaikioturt101Nuotekuvalymas1</vt:lpstr>
      <vt:lpstr>'Forma 12'!VAS083_F_Ilgalaikioturt101Pavirsiniunuot1</vt:lpstr>
      <vt:lpstr>VAS083_F_Ilgalaikioturt101Pavirsiniunuot1</vt:lpstr>
      <vt:lpstr>'Forma 12'!VAS083_F_Ilgalaikioturt101Turtovienetask1</vt:lpstr>
      <vt:lpstr>VAS083_F_Ilgalaikioturt101Turtovienetask1</vt:lpstr>
      <vt:lpstr>'Forma 12'!VAS083_F_Ilgalaikioturt102Apskaitosveikla1</vt:lpstr>
      <vt:lpstr>VAS083_F_Ilgalaikioturt102Apskaitosveikla1</vt:lpstr>
      <vt:lpstr>'Forma 12'!VAS083_F_Ilgalaikioturt102Geriamojovande7</vt:lpstr>
      <vt:lpstr>VAS083_F_Ilgalaikioturt102Geriamojovande7</vt:lpstr>
      <vt:lpstr>'Forma 12'!VAS083_F_Ilgalaikioturt102Geriamojovande8</vt:lpstr>
      <vt:lpstr>VAS083_F_Ilgalaikioturt102Geriamojovande8</vt:lpstr>
      <vt:lpstr>'Forma 12'!VAS083_F_Ilgalaikioturt102Geriamojovande9</vt:lpstr>
      <vt:lpstr>VAS083_F_Ilgalaikioturt102Geriamojovande9</vt:lpstr>
      <vt:lpstr>'Forma 12'!VAS083_F_Ilgalaikioturt102Inventorinisnu1</vt:lpstr>
      <vt:lpstr>VAS083_F_Ilgalaikioturt102Inventorinisnu1</vt:lpstr>
      <vt:lpstr>'Forma 12'!VAS083_F_Ilgalaikioturt102Kitareguliuoja1</vt:lpstr>
      <vt:lpstr>VAS083_F_Ilgalaikioturt102Kitareguliuoja1</vt:lpstr>
      <vt:lpstr>'Forma 12'!VAS083_F_Ilgalaikioturt102Kitosveiklosne1</vt:lpstr>
      <vt:lpstr>VAS083_F_Ilgalaikioturt102Kitosveiklosne1</vt:lpstr>
      <vt:lpstr>'Forma 12'!VAS083_F_Ilgalaikioturt102Lrklimatokaito1</vt:lpstr>
      <vt:lpstr>VAS083_F_Ilgalaikioturt102Lrklimatokaito1</vt:lpstr>
      <vt:lpstr>'Forma 12'!VAS083_F_Ilgalaikioturt102Nuotekudumblot1</vt:lpstr>
      <vt:lpstr>VAS083_F_Ilgalaikioturt102Nuotekudumblot1</vt:lpstr>
      <vt:lpstr>'Forma 12'!VAS083_F_Ilgalaikioturt102Nuotekusurinki1</vt:lpstr>
      <vt:lpstr>VAS083_F_Ilgalaikioturt102Nuotekusurinki1</vt:lpstr>
      <vt:lpstr>'Forma 12'!VAS083_F_Ilgalaikioturt102Nuotekuvalymas1</vt:lpstr>
      <vt:lpstr>VAS083_F_Ilgalaikioturt102Nuotekuvalymas1</vt:lpstr>
      <vt:lpstr>'Forma 12'!VAS083_F_Ilgalaikioturt102Pavirsiniunuot1</vt:lpstr>
      <vt:lpstr>VAS083_F_Ilgalaikioturt102Pavirsiniunuot1</vt:lpstr>
      <vt:lpstr>'Forma 12'!VAS083_F_Ilgalaikioturt102Turtovienetask1</vt:lpstr>
      <vt:lpstr>VAS083_F_Ilgalaikioturt102Turtovienetask1</vt:lpstr>
      <vt:lpstr>'Forma 12'!VAS083_F_Ilgalaikioturt103Apskaitosveikla1</vt:lpstr>
      <vt:lpstr>VAS083_F_Ilgalaikioturt103Apskaitosveikla1</vt:lpstr>
      <vt:lpstr>'Forma 12'!VAS083_F_Ilgalaikioturt103Geriamojovande7</vt:lpstr>
      <vt:lpstr>VAS083_F_Ilgalaikioturt103Geriamojovande7</vt:lpstr>
      <vt:lpstr>'Forma 12'!VAS083_F_Ilgalaikioturt103Geriamojovande8</vt:lpstr>
      <vt:lpstr>VAS083_F_Ilgalaikioturt103Geriamojovande8</vt:lpstr>
      <vt:lpstr>'Forma 12'!VAS083_F_Ilgalaikioturt103Geriamojovande9</vt:lpstr>
      <vt:lpstr>VAS083_F_Ilgalaikioturt103Geriamojovande9</vt:lpstr>
      <vt:lpstr>'Forma 12'!VAS083_F_Ilgalaikioturt103Inventorinisnu1</vt:lpstr>
      <vt:lpstr>VAS083_F_Ilgalaikioturt103Inventorinisnu1</vt:lpstr>
      <vt:lpstr>'Forma 12'!VAS083_F_Ilgalaikioturt103Kitareguliuoja1</vt:lpstr>
      <vt:lpstr>VAS083_F_Ilgalaikioturt103Kitareguliuoja1</vt:lpstr>
      <vt:lpstr>'Forma 12'!VAS083_F_Ilgalaikioturt103Kitosveiklosne1</vt:lpstr>
      <vt:lpstr>VAS083_F_Ilgalaikioturt103Kitosveiklosne1</vt:lpstr>
      <vt:lpstr>'Forma 12'!VAS083_F_Ilgalaikioturt103Lrklimatokaito1</vt:lpstr>
      <vt:lpstr>VAS083_F_Ilgalaikioturt103Lrklimatokaito1</vt:lpstr>
      <vt:lpstr>'Forma 12'!VAS083_F_Ilgalaikioturt103Nuotekudumblot1</vt:lpstr>
      <vt:lpstr>VAS083_F_Ilgalaikioturt103Nuotekudumblot1</vt:lpstr>
      <vt:lpstr>'Forma 12'!VAS083_F_Ilgalaikioturt103Nuotekusurinki1</vt:lpstr>
      <vt:lpstr>VAS083_F_Ilgalaikioturt103Nuotekusurinki1</vt:lpstr>
      <vt:lpstr>'Forma 12'!VAS083_F_Ilgalaikioturt103Nuotekuvalymas1</vt:lpstr>
      <vt:lpstr>VAS083_F_Ilgalaikioturt103Nuotekuvalymas1</vt:lpstr>
      <vt:lpstr>'Forma 12'!VAS083_F_Ilgalaikioturt103Pavirsiniunuot1</vt:lpstr>
      <vt:lpstr>VAS083_F_Ilgalaikioturt103Pavirsiniunuot1</vt:lpstr>
      <vt:lpstr>'Forma 12'!VAS083_F_Ilgalaikioturt103Turtovienetask1</vt:lpstr>
      <vt:lpstr>VAS083_F_Ilgalaikioturt103Turtovienetask1</vt:lpstr>
      <vt:lpstr>'Forma 12'!VAS083_F_Ilgalaikioturt104Apskaitosveikla1</vt:lpstr>
      <vt:lpstr>VAS083_F_Ilgalaikioturt104Apskaitosveikla1</vt:lpstr>
      <vt:lpstr>'Forma 12'!VAS083_F_Ilgalaikioturt104Geriamojovande7</vt:lpstr>
      <vt:lpstr>VAS083_F_Ilgalaikioturt104Geriamojovande7</vt:lpstr>
      <vt:lpstr>'Forma 12'!VAS083_F_Ilgalaikioturt104Geriamojovande8</vt:lpstr>
      <vt:lpstr>VAS083_F_Ilgalaikioturt104Geriamojovande8</vt:lpstr>
      <vt:lpstr>'Forma 12'!VAS083_F_Ilgalaikioturt104Geriamojovande9</vt:lpstr>
      <vt:lpstr>VAS083_F_Ilgalaikioturt104Geriamojovande9</vt:lpstr>
      <vt:lpstr>'Forma 12'!VAS083_F_Ilgalaikioturt104Inventorinisnu1</vt:lpstr>
      <vt:lpstr>VAS083_F_Ilgalaikioturt104Inventorinisnu1</vt:lpstr>
      <vt:lpstr>'Forma 12'!VAS083_F_Ilgalaikioturt104Kitareguliuoja1</vt:lpstr>
      <vt:lpstr>VAS083_F_Ilgalaikioturt104Kitareguliuoja1</vt:lpstr>
      <vt:lpstr>'Forma 12'!VAS083_F_Ilgalaikioturt104Kitosveiklosne1</vt:lpstr>
      <vt:lpstr>VAS083_F_Ilgalaikioturt104Kitosveiklosne1</vt:lpstr>
      <vt:lpstr>'Forma 12'!VAS083_F_Ilgalaikioturt104Lrklimatokaito1</vt:lpstr>
      <vt:lpstr>VAS083_F_Ilgalaikioturt104Lrklimatokaito1</vt:lpstr>
      <vt:lpstr>'Forma 12'!VAS083_F_Ilgalaikioturt104Nuotekudumblot1</vt:lpstr>
      <vt:lpstr>VAS083_F_Ilgalaikioturt104Nuotekudumblot1</vt:lpstr>
      <vt:lpstr>'Forma 12'!VAS083_F_Ilgalaikioturt104Nuotekusurinki1</vt:lpstr>
      <vt:lpstr>VAS083_F_Ilgalaikioturt104Nuotekusurinki1</vt:lpstr>
      <vt:lpstr>'Forma 12'!VAS083_F_Ilgalaikioturt104Nuotekuvalymas1</vt:lpstr>
      <vt:lpstr>VAS083_F_Ilgalaikioturt104Nuotekuvalymas1</vt:lpstr>
      <vt:lpstr>'Forma 12'!VAS083_F_Ilgalaikioturt104Pavirsiniunuot1</vt:lpstr>
      <vt:lpstr>VAS083_F_Ilgalaikioturt104Pavirsiniunuot1</vt:lpstr>
      <vt:lpstr>'Forma 12'!VAS083_F_Ilgalaikioturt104Turtovienetask1</vt:lpstr>
      <vt:lpstr>VAS083_F_Ilgalaikioturt104Turtovienetask1</vt:lpstr>
      <vt:lpstr>'Forma 12'!VAS083_F_Ilgalaikioturt105Apskaitosveikla1</vt:lpstr>
      <vt:lpstr>VAS083_F_Ilgalaikioturt105Apskaitosveikla1</vt:lpstr>
      <vt:lpstr>'Forma 12'!VAS083_F_Ilgalaikioturt105Geriamojovande7</vt:lpstr>
      <vt:lpstr>VAS083_F_Ilgalaikioturt105Geriamojovande7</vt:lpstr>
      <vt:lpstr>'Forma 12'!VAS083_F_Ilgalaikioturt105Geriamojovande8</vt:lpstr>
      <vt:lpstr>VAS083_F_Ilgalaikioturt105Geriamojovande8</vt:lpstr>
      <vt:lpstr>'Forma 12'!VAS083_F_Ilgalaikioturt105Geriamojovande9</vt:lpstr>
      <vt:lpstr>VAS083_F_Ilgalaikioturt105Geriamojovande9</vt:lpstr>
      <vt:lpstr>'Forma 12'!VAS083_F_Ilgalaikioturt105Inventorinisnu1</vt:lpstr>
      <vt:lpstr>VAS083_F_Ilgalaikioturt105Inventorinisnu1</vt:lpstr>
      <vt:lpstr>'Forma 12'!VAS083_F_Ilgalaikioturt105Kitareguliuoja1</vt:lpstr>
      <vt:lpstr>VAS083_F_Ilgalaikioturt105Kitareguliuoja1</vt:lpstr>
      <vt:lpstr>'Forma 12'!VAS083_F_Ilgalaikioturt105Kitosveiklosne1</vt:lpstr>
      <vt:lpstr>VAS083_F_Ilgalaikioturt105Kitosveiklosne1</vt:lpstr>
      <vt:lpstr>'Forma 12'!VAS083_F_Ilgalaikioturt105Lrklimatokaito1</vt:lpstr>
      <vt:lpstr>VAS083_F_Ilgalaikioturt105Lrklimatokaito1</vt:lpstr>
      <vt:lpstr>'Forma 12'!VAS083_F_Ilgalaikioturt105Nuotekudumblot1</vt:lpstr>
      <vt:lpstr>VAS083_F_Ilgalaikioturt105Nuotekudumblot1</vt:lpstr>
      <vt:lpstr>'Forma 12'!VAS083_F_Ilgalaikioturt105Nuotekusurinki1</vt:lpstr>
      <vt:lpstr>VAS083_F_Ilgalaikioturt105Nuotekusurinki1</vt:lpstr>
      <vt:lpstr>'Forma 12'!VAS083_F_Ilgalaikioturt105Nuotekuvalymas1</vt:lpstr>
      <vt:lpstr>VAS083_F_Ilgalaikioturt105Nuotekuvalymas1</vt:lpstr>
      <vt:lpstr>'Forma 12'!VAS083_F_Ilgalaikioturt105Pavirsiniunuot1</vt:lpstr>
      <vt:lpstr>VAS083_F_Ilgalaikioturt105Pavirsiniunuot1</vt:lpstr>
      <vt:lpstr>'Forma 12'!VAS083_F_Ilgalaikioturt105Turtovienetask1</vt:lpstr>
      <vt:lpstr>VAS083_F_Ilgalaikioturt105Turtovienetask1</vt:lpstr>
      <vt:lpstr>'Forma 12'!VAS083_F_Ilgalaikioturt106Apskaitosveikla1</vt:lpstr>
      <vt:lpstr>VAS083_F_Ilgalaikioturt106Apskaitosveikla1</vt:lpstr>
      <vt:lpstr>'Forma 12'!VAS083_F_Ilgalaikioturt106Geriamojovande7</vt:lpstr>
      <vt:lpstr>VAS083_F_Ilgalaikioturt106Geriamojovande7</vt:lpstr>
      <vt:lpstr>'Forma 12'!VAS083_F_Ilgalaikioturt106Geriamojovande8</vt:lpstr>
      <vt:lpstr>VAS083_F_Ilgalaikioturt106Geriamojovande8</vt:lpstr>
      <vt:lpstr>'Forma 12'!VAS083_F_Ilgalaikioturt106Geriamojovande9</vt:lpstr>
      <vt:lpstr>VAS083_F_Ilgalaikioturt106Geriamojovande9</vt:lpstr>
      <vt:lpstr>'Forma 12'!VAS083_F_Ilgalaikioturt106Inventorinisnu1</vt:lpstr>
      <vt:lpstr>VAS083_F_Ilgalaikioturt106Inventorinisnu1</vt:lpstr>
      <vt:lpstr>'Forma 12'!VAS083_F_Ilgalaikioturt106Kitareguliuoja1</vt:lpstr>
      <vt:lpstr>VAS083_F_Ilgalaikioturt106Kitareguliuoja1</vt:lpstr>
      <vt:lpstr>'Forma 12'!VAS083_F_Ilgalaikioturt106Kitosveiklosne1</vt:lpstr>
      <vt:lpstr>VAS083_F_Ilgalaikioturt106Kitosveiklosne1</vt:lpstr>
      <vt:lpstr>'Forma 12'!VAS083_F_Ilgalaikioturt106Lrklimatokaito1</vt:lpstr>
      <vt:lpstr>VAS083_F_Ilgalaikioturt106Lrklimatokaito1</vt:lpstr>
      <vt:lpstr>'Forma 12'!VAS083_F_Ilgalaikioturt106Nuotekudumblot1</vt:lpstr>
      <vt:lpstr>VAS083_F_Ilgalaikioturt106Nuotekudumblot1</vt:lpstr>
      <vt:lpstr>'Forma 12'!VAS083_F_Ilgalaikioturt106Nuotekusurinki1</vt:lpstr>
      <vt:lpstr>VAS083_F_Ilgalaikioturt106Nuotekusurinki1</vt:lpstr>
      <vt:lpstr>'Forma 12'!VAS083_F_Ilgalaikioturt106Nuotekuvalymas1</vt:lpstr>
      <vt:lpstr>VAS083_F_Ilgalaikioturt106Nuotekuvalymas1</vt:lpstr>
      <vt:lpstr>'Forma 12'!VAS083_F_Ilgalaikioturt106Pavirsiniunuot1</vt:lpstr>
      <vt:lpstr>VAS083_F_Ilgalaikioturt106Pavirsiniunuot1</vt:lpstr>
      <vt:lpstr>'Forma 12'!VAS083_F_Ilgalaikioturt106Turtovienetask1</vt:lpstr>
      <vt:lpstr>VAS083_F_Ilgalaikioturt106Turtovienetask1</vt:lpstr>
      <vt:lpstr>'Forma 12'!VAS083_F_Ilgalaikioturt107Apskaitosveikla1</vt:lpstr>
      <vt:lpstr>VAS083_F_Ilgalaikioturt107Apskaitosveikla1</vt:lpstr>
      <vt:lpstr>'Forma 12'!VAS083_F_Ilgalaikioturt107Geriamojovande7</vt:lpstr>
      <vt:lpstr>VAS083_F_Ilgalaikioturt107Geriamojovande7</vt:lpstr>
      <vt:lpstr>'Forma 12'!VAS083_F_Ilgalaikioturt107Geriamojovande8</vt:lpstr>
      <vt:lpstr>VAS083_F_Ilgalaikioturt107Geriamojovande8</vt:lpstr>
      <vt:lpstr>'Forma 12'!VAS083_F_Ilgalaikioturt107Geriamojovande9</vt:lpstr>
      <vt:lpstr>VAS083_F_Ilgalaikioturt107Geriamojovande9</vt:lpstr>
      <vt:lpstr>'Forma 12'!VAS083_F_Ilgalaikioturt107Inventorinisnu1</vt:lpstr>
      <vt:lpstr>VAS083_F_Ilgalaikioturt107Inventorinisnu1</vt:lpstr>
      <vt:lpstr>'Forma 12'!VAS083_F_Ilgalaikioturt107Kitareguliuoja1</vt:lpstr>
      <vt:lpstr>VAS083_F_Ilgalaikioturt107Kitareguliuoja1</vt:lpstr>
      <vt:lpstr>'Forma 12'!VAS083_F_Ilgalaikioturt107Kitosveiklosne1</vt:lpstr>
      <vt:lpstr>VAS083_F_Ilgalaikioturt107Kitosveiklosne1</vt:lpstr>
      <vt:lpstr>'Forma 12'!VAS083_F_Ilgalaikioturt107Lrklimatokaito1</vt:lpstr>
      <vt:lpstr>VAS083_F_Ilgalaikioturt107Lrklimatokaito1</vt:lpstr>
      <vt:lpstr>'Forma 12'!VAS083_F_Ilgalaikioturt107Nuotekudumblot1</vt:lpstr>
      <vt:lpstr>VAS083_F_Ilgalaikioturt107Nuotekudumblot1</vt:lpstr>
      <vt:lpstr>'Forma 12'!VAS083_F_Ilgalaikioturt107Nuotekusurinki1</vt:lpstr>
      <vt:lpstr>VAS083_F_Ilgalaikioturt107Nuotekusurinki1</vt:lpstr>
      <vt:lpstr>'Forma 12'!VAS083_F_Ilgalaikioturt107Nuotekuvalymas1</vt:lpstr>
      <vt:lpstr>VAS083_F_Ilgalaikioturt107Nuotekuvalymas1</vt:lpstr>
      <vt:lpstr>'Forma 12'!VAS083_F_Ilgalaikioturt107Pavirsiniunuot1</vt:lpstr>
      <vt:lpstr>VAS083_F_Ilgalaikioturt107Pavirsiniunuot1</vt:lpstr>
      <vt:lpstr>'Forma 12'!VAS083_F_Ilgalaikioturt107Turtovienetask1</vt:lpstr>
      <vt:lpstr>VAS083_F_Ilgalaikioturt107Turtovienetask1</vt:lpstr>
      <vt:lpstr>'Forma 12'!VAS083_F_Ilgalaikioturt108Apskaitosveikla1</vt:lpstr>
      <vt:lpstr>VAS083_F_Ilgalaikioturt108Apskaitosveikla1</vt:lpstr>
      <vt:lpstr>'Forma 12'!VAS083_F_Ilgalaikioturt108Geriamojovande7</vt:lpstr>
      <vt:lpstr>VAS083_F_Ilgalaikioturt108Geriamojovande7</vt:lpstr>
      <vt:lpstr>'Forma 12'!VAS083_F_Ilgalaikioturt108Geriamojovande8</vt:lpstr>
      <vt:lpstr>VAS083_F_Ilgalaikioturt108Geriamojovande8</vt:lpstr>
      <vt:lpstr>'Forma 12'!VAS083_F_Ilgalaikioturt108Geriamojovande9</vt:lpstr>
      <vt:lpstr>VAS083_F_Ilgalaikioturt108Geriamojovande9</vt:lpstr>
      <vt:lpstr>'Forma 12'!VAS083_F_Ilgalaikioturt108Inventorinisnu1</vt:lpstr>
      <vt:lpstr>VAS083_F_Ilgalaikioturt108Inventorinisnu1</vt:lpstr>
      <vt:lpstr>'Forma 12'!VAS083_F_Ilgalaikioturt108Kitareguliuoja1</vt:lpstr>
      <vt:lpstr>VAS083_F_Ilgalaikioturt108Kitareguliuoja1</vt:lpstr>
      <vt:lpstr>'Forma 12'!VAS083_F_Ilgalaikioturt108Kitosveiklosne1</vt:lpstr>
      <vt:lpstr>VAS083_F_Ilgalaikioturt108Kitosveiklosne1</vt:lpstr>
      <vt:lpstr>'Forma 12'!VAS083_F_Ilgalaikioturt108Lrklimatokaito1</vt:lpstr>
      <vt:lpstr>VAS083_F_Ilgalaikioturt108Lrklimatokaito1</vt:lpstr>
      <vt:lpstr>'Forma 12'!VAS083_F_Ilgalaikioturt108Nuotekudumblot1</vt:lpstr>
      <vt:lpstr>VAS083_F_Ilgalaikioturt108Nuotekudumblot1</vt:lpstr>
      <vt:lpstr>'Forma 12'!VAS083_F_Ilgalaikioturt108Nuotekusurinki1</vt:lpstr>
      <vt:lpstr>VAS083_F_Ilgalaikioturt108Nuotekusurinki1</vt:lpstr>
      <vt:lpstr>'Forma 12'!VAS083_F_Ilgalaikioturt108Nuotekuvalymas1</vt:lpstr>
      <vt:lpstr>VAS083_F_Ilgalaikioturt108Nuotekuvalymas1</vt:lpstr>
      <vt:lpstr>'Forma 12'!VAS083_F_Ilgalaikioturt108Pavirsiniunuot1</vt:lpstr>
      <vt:lpstr>VAS083_F_Ilgalaikioturt108Pavirsiniunuot1</vt:lpstr>
      <vt:lpstr>'Forma 12'!VAS083_F_Ilgalaikioturt108Turtovienetask1</vt:lpstr>
      <vt:lpstr>VAS083_F_Ilgalaikioturt108Turtovienetask1</vt:lpstr>
      <vt:lpstr>'Forma 12'!VAS083_F_Ilgalaikioturt109Apskaitosveikla1</vt:lpstr>
      <vt:lpstr>VAS083_F_Ilgalaikioturt109Apskaitosveikla1</vt:lpstr>
      <vt:lpstr>'Forma 12'!VAS083_F_Ilgalaikioturt109Geriamojovande7</vt:lpstr>
      <vt:lpstr>VAS083_F_Ilgalaikioturt109Geriamojovande7</vt:lpstr>
      <vt:lpstr>'Forma 12'!VAS083_F_Ilgalaikioturt109Geriamojovande8</vt:lpstr>
      <vt:lpstr>VAS083_F_Ilgalaikioturt109Geriamojovande8</vt:lpstr>
      <vt:lpstr>'Forma 12'!VAS083_F_Ilgalaikioturt109Geriamojovande9</vt:lpstr>
      <vt:lpstr>VAS083_F_Ilgalaikioturt109Geriamojovande9</vt:lpstr>
      <vt:lpstr>'Forma 12'!VAS083_F_Ilgalaikioturt109Inventorinisnu1</vt:lpstr>
      <vt:lpstr>VAS083_F_Ilgalaikioturt109Inventorinisnu1</vt:lpstr>
      <vt:lpstr>'Forma 12'!VAS083_F_Ilgalaikioturt109Kitareguliuoja1</vt:lpstr>
      <vt:lpstr>VAS083_F_Ilgalaikioturt109Kitareguliuoja1</vt:lpstr>
      <vt:lpstr>'Forma 12'!VAS083_F_Ilgalaikioturt109Kitosveiklosne1</vt:lpstr>
      <vt:lpstr>VAS083_F_Ilgalaikioturt109Kitosveiklosne1</vt:lpstr>
      <vt:lpstr>'Forma 12'!VAS083_F_Ilgalaikioturt109Lrklimatokaito1</vt:lpstr>
      <vt:lpstr>VAS083_F_Ilgalaikioturt109Lrklimatokaito1</vt:lpstr>
      <vt:lpstr>'Forma 12'!VAS083_F_Ilgalaikioturt109Nuotekudumblot1</vt:lpstr>
      <vt:lpstr>VAS083_F_Ilgalaikioturt109Nuotekudumblot1</vt:lpstr>
      <vt:lpstr>'Forma 12'!VAS083_F_Ilgalaikioturt109Nuotekusurinki1</vt:lpstr>
      <vt:lpstr>VAS083_F_Ilgalaikioturt109Nuotekusurinki1</vt:lpstr>
      <vt:lpstr>'Forma 12'!VAS083_F_Ilgalaikioturt109Nuotekuvalymas1</vt:lpstr>
      <vt:lpstr>VAS083_F_Ilgalaikioturt109Nuotekuvalymas1</vt:lpstr>
      <vt:lpstr>'Forma 12'!VAS083_F_Ilgalaikioturt109Pavirsiniunuot1</vt:lpstr>
      <vt:lpstr>VAS083_F_Ilgalaikioturt109Pavirsiniunuot1</vt:lpstr>
      <vt:lpstr>'Forma 12'!VAS083_F_Ilgalaikioturt109Turtovienetask1</vt:lpstr>
      <vt:lpstr>VAS083_F_Ilgalaikioturt109Turtovienetask1</vt:lpstr>
      <vt:lpstr>'Forma 12'!VAS083_F_Ilgalaikioturt10Apskaitosveikla1</vt:lpstr>
      <vt:lpstr>VAS083_F_Ilgalaikioturt10Apskaitosveikla1</vt:lpstr>
      <vt:lpstr>'Forma 12'!VAS083_F_Ilgalaikioturt10Geriamojovande7</vt:lpstr>
      <vt:lpstr>VAS083_F_Ilgalaikioturt10Geriamojovande7</vt:lpstr>
      <vt:lpstr>'Forma 12'!VAS083_F_Ilgalaikioturt10Geriamojovande8</vt:lpstr>
      <vt:lpstr>VAS083_F_Ilgalaikioturt10Geriamojovande8</vt:lpstr>
      <vt:lpstr>'Forma 12'!VAS083_F_Ilgalaikioturt10Geriamojovande9</vt:lpstr>
      <vt:lpstr>VAS083_F_Ilgalaikioturt10Geriamojovande9</vt:lpstr>
      <vt:lpstr>'Forma 12'!VAS083_F_Ilgalaikioturt10Inventorinisnu1</vt:lpstr>
      <vt:lpstr>VAS083_F_Ilgalaikioturt10Inventorinisnu1</vt:lpstr>
      <vt:lpstr>'Forma 12'!VAS083_F_Ilgalaikioturt10Kitareguliuoja1</vt:lpstr>
      <vt:lpstr>VAS083_F_Ilgalaikioturt10Kitareguliuoja1</vt:lpstr>
      <vt:lpstr>'Forma 12'!VAS083_F_Ilgalaikioturt10Kitosveiklosne1</vt:lpstr>
      <vt:lpstr>VAS083_F_Ilgalaikioturt10Kitosveiklosne1</vt:lpstr>
      <vt:lpstr>'Forma 12'!VAS083_F_Ilgalaikioturt10Lrklimatokaito1</vt:lpstr>
      <vt:lpstr>VAS083_F_Ilgalaikioturt10Lrklimatokaito1</vt:lpstr>
      <vt:lpstr>'Forma 12'!VAS083_F_Ilgalaikioturt10Nuotekudumblot1</vt:lpstr>
      <vt:lpstr>VAS083_F_Ilgalaikioturt10Nuotekudumblot1</vt:lpstr>
      <vt:lpstr>'Forma 12'!VAS083_F_Ilgalaikioturt10Nuotekusurinki1</vt:lpstr>
      <vt:lpstr>VAS083_F_Ilgalaikioturt10Nuotekusurinki1</vt:lpstr>
      <vt:lpstr>'Forma 12'!VAS083_F_Ilgalaikioturt10Nuotekuvalymas1</vt:lpstr>
      <vt:lpstr>VAS083_F_Ilgalaikioturt10Nuotekuvalymas1</vt:lpstr>
      <vt:lpstr>'Forma 12'!VAS083_F_Ilgalaikioturt10Pavirsiniunuot1</vt:lpstr>
      <vt:lpstr>VAS083_F_Ilgalaikioturt10Pavirsiniunuot1</vt:lpstr>
      <vt:lpstr>'Forma 12'!VAS083_F_Ilgalaikioturt10Turtovienetask1</vt:lpstr>
      <vt:lpstr>VAS083_F_Ilgalaikioturt10Turtovienetask1</vt:lpstr>
      <vt:lpstr>'Forma 12'!VAS083_F_Ilgalaikioturt110Apskaitosveikla1</vt:lpstr>
      <vt:lpstr>VAS083_F_Ilgalaikioturt110Apskaitosveikla1</vt:lpstr>
      <vt:lpstr>'Forma 12'!VAS083_F_Ilgalaikioturt110Geriamojovande7</vt:lpstr>
      <vt:lpstr>VAS083_F_Ilgalaikioturt110Geriamojovande7</vt:lpstr>
      <vt:lpstr>'Forma 12'!VAS083_F_Ilgalaikioturt110Geriamojovande8</vt:lpstr>
      <vt:lpstr>VAS083_F_Ilgalaikioturt110Geriamojovande8</vt:lpstr>
      <vt:lpstr>'Forma 12'!VAS083_F_Ilgalaikioturt110Geriamojovande9</vt:lpstr>
      <vt:lpstr>VAS083_F_Ilgalaikioturt110Geriamojovande9</vt:lpstr>
      <vt:lpstr>'Forma 12'!VAS083_F_Ilgalaikioturt110Inventorinisnu1</vt:lpstr>
      <vt:lpstr>VAS083_F_Ilgalaikioturt110Inventorinisnu1</vt:lpstr>
      <vt:lpstr>'Forma 12'!VAS083_F_Ilgalaikioturt110Kitareguliuoja1</vt:lpstr>
      <vt:lpstr>VAS083_F_Ilgalaikioturt110Kitareguliuoja1</vt:lpstr>
      <vt:lpstr>'Forma 12'!VAS083_F_Ilgalaikioturt110Kitosveiklosne1</vt:lpstr>
      <vt:lpstr>VAS083_F_Ilgalaikioturt110Kitosveiklosne1</vt:lpstr>
      <vt:lpstr>'Forma 12'!VAS083_F_Ilgalaikioturt110Lrklimatokaito1</vt:lpstr>
      <vt:lpstr>VAS083_F_Ilgalaikioturt110Lrklimatokaito1</vt:lpstr>
      <vt:lpstr>'Forma 12'!VAS083_F_Ilgalaikioturt110Nuotekudumblot1</vt:lpstr>
      <vt:lpstr>VAS083_F_Ilgalaikioturt110Nuotekudumblot1</vt:lpstr>
      <vt:lpstr>'Forma 12'!VAS083_F_Ilgalaikioturt110Nuotekusurinki1</vt:lpstr>
      <vt:lpstr>VAS083_F_Ilgalaikioturt110Nuotekusurinki1</vt:lpstr>
      <vt:lpstr>'Forma 12'!VAS083_F_Ilgalaikioturt110Nuotekuvalymas1</vt:lpstr>
      <vt:lpstr>VAS083_F_Ilgalaikioturt110Nuotekuvalymas1</vt:lpstr>
      <vt:lpstr>'Forma 12'!VAS083_F_Ilgalaikioturt110Pavirsiniunuot1</vt:lpstr>
      <vt:lpstr>VAS083_F_Ilgalaikioturt110Pavirsiniunuot1</vt:lpstr>
      <vt:lpstr>'Forma 12'!VAS083_F_Ilgalaikioturt110Turtovienetask1</vt:lpstr>
      <vt:lpstr>VAS083_F_Ilgalaikioturt110Turtovienetask1</vt:lpstr>
      <vt:lpstr>'Forma 12'!VAS083_F_Ilgalaikioturt111Apskaitosveikla1</vt:lpstr>
      <vt:lpstr>VAS083_F_Ilgalaikioturt111Apskaitosveikla1</vt:lpstr>
      <vt:lpstr>'Forma 12'!VAS083_F_Ilgalaikioturt111Geriamojovande7</vt:lpstr>
      <vt:lpstr>VAS083_F_Ilgalaikioturt111Geriamojovande7</vt:lpstr>
      <vt:lpstr>'Forma 12'!VAS083_F_Ilgalaikioturt111Geriamojovande8</vt:lpstr>
      <vt:lpstr>VAS083_F_Ilgalaikioturt111Geriamojovande8</vt:lpstr>
      <vt:lpstr>'Forma 12'!VAS083_F_Ilgalaikioturt111Geriamojovande9</vt:lpstr>
      <vt:lpstr>VAS083_F_Ilgalaikioturt111Geriamojovande9</vt:lpstr>
      <vt:lpstr>'Forma 12'!VAS083_F_Ilgalaikioturt111Inventorinisnu1</vt:lpstr>
      <vt:lpstr>VAS083_F_Ilgalaikioturt111Inventorinisnu1</vt:lpstr>
      <vt:lpstr>'Forma 12'!VAS083_F_Ilgalaikioturt111Kitareguliuoja1</vt:lpstr>
      <vt:lpstr>VAS083_F_Ilgalaikioturt111Kitareguliuoja1</vt:lpstr>
      <vt:lpstr>'Forma 12'!VAS083_F_Ilgalaikioturt111Kitosveiklosne1</vt:lpstr>
      <vt:lpstr>VAS083_F_Ilgalaikioturt111Kitosveiklosne1</vt:lpstr>
      <vt:lpstr>'Forma 12'!VAS083_F_Ilgalaikioturt111Lrklimatokaito1</vt:lpstr>
      <vt:lpstr>VAS083_F_Ilgalaikioturt111Lrklimatokaito1</vt:lpstr>
      <vt:lpstr>'Forma 12'!VAS083_F_Ilgalaikioturt111Nuotekudumblot1</vt:lpstr>
      <vt:lpstr>VAS083_F_Ilgalaikioturt111Nuotekudumblot1</vt:lpstr>
      <vt:lpstr>'Forma 12'!VAS083_F_Ilgalaikioturt111Nuotekusurinki1</vt:lpstr>
      <vt:lpstr>VAS083_F_Ilgalaikioturt111Nuotekusurinki1</vt:lpstr>
      <vt:lpstr>'Forma 12'!VAS083_F_Ilgalaikioturt111Nuotekuvalymas1</vt:lpstr>
      <vt:lpstr>VAS083_F_Ilgalaikioturt111Nuotekuvalymas1</vt:lpstr>
      <vt:lpstr>'Forma 12'!VAS083_F_Ilgalaikioturt111Pavirsiniunuot1</vt:lpstr>
      <vt:lpstr>VAS083_F_Ilgalaikioturt111Pavirsiniunuot1</vt:lpstr>
      <vt:lpstr>'Forma 12'!VAS083_F_Ilgalaikioturt111Turtovienetask1</vt:lpstr>
      <vt:lpstr>VAS083_F_Ilgalaikioturt111Turtovienetask1</vt:lpstr>
      <vt:lpstr>'Forma 12'!VAS083_F_Ilgalaikioturt112Apskaitosveikla1</vt:lpstr>
      <vt:lpstr>VAS083_F_Ilgalaikioturt112Apskaitosveikla1</vt:lpstr>
      <vt:lpstr>'Forma 12'!VAS083_F_Ilgalaikioturt112Geriamojovande7</vt:lpstr>
      <vt:lpstr>VAS083_F_Ilgalaikioturt112Geriamojovande7</vt:lpstr>
      <vt:lpstr>'Forma 12'!VAS083_F_Ilgalaikioturt112Geriamojovande8</vt:lpstr>
      <vt:lpstr>VAS083_F_Ilgalaikioturt112Geriamojovande8</vt:lpstr>
      <vt:lpstr>'Forma 12'!VAS083_F_Ilgalaikioturt112Geriamojovande9</vt:lpstr>
      <vt:lpstr>VAS083_F_Ilgalaikioturt112Geriamojovande9</vt:lpstr>
      <vt:lpstr>'Forma 12'!VAS083_F_Ilgalaikioturt112Inventorinisnu1</vt:lpstr>
      <vt:lpstr>VAS083_F_Ilgalaikioturt112Inventorinisnu1</vt:lpstr>
      <vt:lpstr>'Forma 12'!VAS083_F_Ilgalaikioturt112Kitareguliuoja1</vt:lpstr>
      <vt:lpstr>VAS083_F_Ilgalaikioturt112Kitareguliuoja1</vt:lpstr>
      <vt:lpstr>'Forma 12'!VAS083_F_Ilgalaikioturt112Kitosveiklosne1</vt:lpstr>
      <vt:lpstr>VAS083_F_Ilgalaikioturt112Kitosveiklosne1</vt:lpstr>
      <vt:lpstr>'Forma 12'!VAS083_F_Ilgalaikioturt112Lrklimatokaito1</vt:lpstr>
      <vt:lpstr>VAS083_F_Ilgalaikioturt112Lrklimatokaito1</vt:lpstr>
      <vt:lpstr>'Forma 12'!VAS083_F_Ilgalaikioturt112Nuotekudumblot1</vt:lpstr>
      <vt:lpstr>VAS083_F_Ilgalaikioturt112Nuotekudumblot1</vt:lpstr>
      <vt:lpstr>'Forma 12'!VAS083_F_Ilgalaikioturt112Nuotekusurinki1</vt:lpstr>
      <vt:lpstr>VAS083_F_Ilgalaikioturt112Nuotekusurinki1</vt:lpstr>
      <vt:lpstr>'Forma 12'!VAS083_F_Ilgalaikioturt112Nuotekuvalymas1</vt:lpstr>
      <vt:lpstr>VAS083_F_Ilgalaikioturt112Nuotekuvalymas1</vt:lpstr>
      <vt:lpstr>'Forma 12'!VAS083_F_Ilgalaikioturt112Pavirsiniunuot1</vt:lpstr>
      <vt:lpstr>VAS083_F_Ilgalaikioturt112Pavirsiniunuot1</vt:lpstr>
      <vt:lpstr>'Forma 12'!VAS083_F_Ilgalaikioturt112Turtovienetask1</vt:lpstr>
      <vt:lpstr>VAS083_F_Ilgalaikioturt112Turtovienetask1</vt:lpstr>
      <vt:lpstr>'Forma 12'!VAS083_F_Ilgalaikioturt113Apskaitosveikla1</vt:lpstr>
      <vt:lpstr>VAS083_F_Ilgalaikioturt113Apskaitosveikla1</vt:lpstr>
      <vt:lpstr>'Forma 12'!VAS083_F_Ilgalaikioturt113Geriamojovande7</vt:lpstr>
      <vt:lpstr>VAS083_F_Ilgalaikioturt113Geriamojovande7</vt:lpstr>
      <vt:lpstr>'Forma 12'!VAS083_F_Ilgalaikioturt113Geriamojovande8</vt:lpstr>
      <vt:lpstr>VAS083_F_Ilgalaikioturt113Geriamojovande8</vt:lpstr>
      <vt:lpstr>'Forma 12'!VAS083_F_Ilgalaikioturt113Geriamojovande9</vt:lpstr>
      <vt:lpstr>VAS083_F_Ilgalaikioturt113Geriamojovande9</vt:lpstr>
      <vt:lpstr>'Forma 12'!VAS083_F_Ilgalaikioturt113Inventorinisnu1</vt:lpstr>
      <vt:lpstr>VAS083_F_Ilgalaikioturt113Inventorinisnu1</vt:lpstr>
      <vt:lpstr>'Forma 12'!VAS083_F_Ilgalaikioturt113Kitareguliuoja1</vt:lpstr>
      <vt:lpstr>VAS083_F_Ilgalaikioturt113Kitareguliuoja1</vt:lpstr>
      <vt:lpstr>'Forma 12'!VAS083_F_Ilgalaikioturt113Kitosveiklosne1</vt:lpstr>
      <vt:lpstr>VAS083_F_Ilgalaikioturt113Kitosveiklosne1</vt:lpstr>
      <vt:lpstr>'Forma 12'!VAS083_F_Ilgalaikioturt113Lrklimatokaito1</vt:lpstr>
      <vt:lpstr>VAS083_F_Ilgalaikioturt113Lrklimatokaito1</vt:lpstr>
      <vt:lpstr>'Forma 12'!VAS083_F_Ilgalaikioturt113Nuotekudumblot1</vt:lpstr>
      <vt:lpstr>VAS083_F_Ilgalaikioturt113Nuotekudumblot1</vt:lpstr>
      <vt:lpstr>'Forma 12'!VAS083_F_Ilgalaikioturt113Nuotekusurinki1</vt:lpstr>
      <vt:lpstr>VAS083_F_Ilgalaikioturt113Nuotekusurinki1</vt:lpstr>
      <vt:lpstr>'Forma 12'!VAS083_F_Ilgalaikioturt113Nuotekuvalymas1</vt:lpstr>
      <vt:lpstr>VAS083_F_Ilgalaikioturt113Nuotekuvalymas1</vt:lpstr>
      <vt:lpstr>'Forma 12'!VAS083_F_Ilgalaikioturt113Pavirsiniunuot1</vt:lpstr>
      <vt:lpstr>VAS083_F_Ilgalaikioturt113Pavirsiniunuot1</vt:lpstr>
      <vt:lpstr>'Forma 12'!VAS083_F_Ilgalaikioturt113Turtovienetask1</vt:lpstr>
      <vt:lpstr>VAS083_F_Ilgalaikioturt113Turtovienetask1</vt:lpstr>
      <vt:lpstr>'Forma 12'!VAS083_F_Ilgalaikioturt114Apskaitosveikla1</vt:lpstr>
      <vt:lpstr>VAS083_F_Ilgalaikioturt114Apskaitosveikla1</vt:lpstr>
      <vt:lpstr>'Forma 12'!VAS083_F_Ilgalaikioturt114Geriamojovande7</vt:lpstr>
      <vt:lpstr>VAS083_F_Ilgalaikioturt114Geriamojovande7</vt:lpstr>
      <vt:lpstr>'Forma 12'!VAS083_F_Ilgalaikioturt114Geriamojovande8</vt:lpstr>
      <vt:lpstr>VAS083_F_Ilgalaikioturt114Geriamojovande8</vt:lpstr>
      <vt:lpstr>'Forma 12'!VAS083_F_Ilgalaikioturt114Geriamojovande9</vt:lpstr>
      <vt:lpstr>VAS083_F_Ilgalaikioturt114Geriamojovande9</vt:lpstr>
      <vt:lpstr>'Forma 12'!VAS083_F_Ilgalaikioturt114Inventorinisnu1</vt:lpstr>
      <vt:lpstr>VAS083_F_Ilgalaikioturt114Inventorinisnu1</vt:lpstr>
      <vt:lpstr>'Forma 12'!VAS083_F_Ilgalaikioturt114Kitareguliuoja1</vt:lpstr>
      <vt:lpstr>VAS083_F_Ilgalaikioturt114Kitareguliuoja1</vt:lpstr>
      <vt:lpstr>'Forma 12'!VAS083_F_Ilgalaikioturt114Kitosveiklosne1</vt:lpstr>
      <vt:lpstr>VAS083_F_Ilgalaikioturt114Kitosveiklosne1</vt:lpstr>
      <vt:lpstr>'Forma 12'!VAS083_F_Ilgalaikioturt114Lrklimatokaito1</vt:lpstr>
      <vt:lpstr>VAS083_F_Ilgalaikioturt114Lrklimatokaito1</vt:lpstr>
      <vt:lpstr>'Forma 12'!VAS083_F_Ilgalaikioturt114Nuotekudumblot1</vt:lpstr>
      <vt:lpstr>VAS083_F_Ilgalaikioturt114Nuotekudumblot1</vt:lpstr>
      <vt:lpstr>'Forma 12'!VAS083_F_Ilgalaikioturt114Nuotekusurinki1</vt:lpstr>
      <vt:lpstr>VAS083_F_Ilgalaikioturt114Nuotekusurinki1</vt:lpstr>
      <vt:lpstr>'Forma 12'!VAS083_F_Ilgalaikioturt114Nuotekuvalymas1</vt:lpstr>
      <vt:lpstr>VAS083_F_Ilgalaikioturt114Nuotekuvalymas1</vt:lpstr>
      <vt:lpstr>'Forma 12'!VAS083_F_Ilgalaikioturt114Pavirsiniunuot1</vt:lpstr>
      <vt:lpstr>VAS083_F_Ilgalaikioturt114Pavirsiniunuot1</vt:lpstr>
      <vt:lpstr>'Forma 12'!VAS083_F_Ilgalaikioturt114Turtovienetask1</vt:lpstr>
      <vt:lpstr>VAS083_F_Ilgalaikioturt114Turtovienetask1</vt:lpstr>
      <vt:lpstr>'Forma 12'!VAS083_F_Ilgalaikioturt115Apskaitosveikla1</vt:lpstr>
      <vt:lpstr>VAS083_F_Ilgalaikioturt115Apskaitosveikla1</vt:lpstr>
      <vt:lpstr>'Forma 12'!VAS083_F_Ilgalaikioturt115Geriamojovande7</vt:lpstr>
      <vt:lpstr>VAS083_F_Ilgalaikioturt115Geriamojovande7</vt:lpstr>
      <vt:lpstr>'Forma 12'!VAS083_F_Ilgalaikioturt115Geriamojovande8</vt:lpstr>
      <vt:lpstr>VAS083_F_Ilgalaikioturt115Geriamojovande8</vt:lpstr>
      <vt:lpstr>'Forma 12'!VAS083_F_Ilgalaikioturt115Geriamojovande9</vt:lpstr>
      <vt:lpstr>VAS083_F_Ilgalaikioturt115Geriamojovande9</vt:lpstr>
      <vt:lpstr>'Forma 12'!VAS083_F_Ilgalaikioturt115Inventorinisnu1</vt:lpstr>
      <vt:lpstr>VAS083_F_Ilgalaikioturt115Inventorinisnu1</vt:lpstr>
      <vt:lpstr>'Forma 12'!VAS083_F_Ilgalaikioturt115Kitareguliuoja1</vt:lpstr>
      <vt:lpstr>VAS083_F_Ilgalaikioturt115Kitareguliuoja1</vt:lpstr>
      <vt:lpstr>'Forma 12'!VAS083_F_Ilgalaikioturt115Kitosveiklosne1</vt:lpstr>
      <vt:lpstr>VAS083_F_Ilgalaikioturt115Kitosveiklosne1</vt:lpstr>
      <vt:lpstr>'Forma 12'!VAS083_F_Ilgalaikioturt115Lrklimatokaito1</vt:lpstr>
      <vt:lpstr>VAS083_F_Ilgalaikioturt115Lrklimatokaito1</vt:lpstr>
      <vt:lpstr>'Forma 12'!VAS083_F_Ilgalaikioturt115Nuotekudumblot1</vt:lpstr>
      <vt:lpstr>VAS083_F_Ilgalaikioturt115Nuotekudumblot1</vt:lpstr>
      <vt:lpstr>'Forma 12'!VAS083_F_Ilgalaikioturt115Nuotekusurinki1</vt:lpstr>
      <vt:lpstr>VAS083_F_Ilgalaikioturt115Nuotekusurinki1</vt:lpstr>
      <vt:lpstr>'Forma 12'!VAS083_F_Ilgalaikioturt115Nuotekuvalymas1</vt:lpstr>
      <vt:lpstr>VAS083_F_Ilgalaikioturt115Nuotekuvalymas1</vt:lpstr>
      <vt:lpstr>'Forma 12'!VAS083_F_Ilgalaikioturt115Pavirsiniunuot1</vt:lpstr>
      <vt:lpstr>VAS083_F_Ilgalaikioturt115Pavirsiniunuot1</vt:lpstr>
      <vt:lpstr>'Forma 12'!VAS083_F_Ilgalaikioturt115Turtovienetask1</vt:lpstr>
      <vt:lpstr>VAS083_F_Ilgalaikioturt115Turtovienetask1</vt:lpstr>
      <vt:lpstr>'Forma 12'!VAS083_F_Ilgalaikioturt116Apskaitosveikla1</vt:lpstr>
      <vt:lpstr>VAS083_F_Ilgalaikioturt116Apskaitosveikla1</vt:lpstr>
      <vt:lpstr>'Forma 12'!VAS083_F_Ilgalaikioturt116Geriamojovande7</vt:lpstr>
      <vt:lpstr>VAS083_F_Ilgalaikioturt116Geriamojovande7</vt:lpstr>
      <vt:lpstr>'Forma 12'!VAS083_F_Ilgalaikioturt116Geriamojovande8</vt:lpstr>
      <vt:lpstr>VAS083_F_Ilgalaikioturt116Geriamojovande8</vt:lpstr>
      <vt:lpstr>'Forma 12'!VAS083_F_Ilgalaikioturt116Geriamojovande9</vt:lpstr>
      <vt:lpstr>VAS083_F_Ilgalaikioturt116Geriamojovande9</vt:lpstr>
      <vt:lpstr>'Forma 12'!VAS083_F_Ilgalaikioturt116Inventorinisnu1</vt:lpstr>
      <vt:lpstr>VAS083_F_Ilgalaikioturt116Inventorinisnu1</vt:lpstr>
      <vt:lpstr>'Forma 12'!VAS083_F_Ilgalaikioturt116Kitareguliuoja1</vt:lpstr>
      <vt:lpstr>VAS083_F_Ilgalaikioturt116Kitareguliuoja1</vt:lpstr>
      <vt:lpstr>'Forma 12'!VAS083_F_Ilgalaikioturt116Kitosveiklosne1</vt:lpstr>
      <vt:lpstr>VAS083_F_Ilgalaikioturt116Kitosveiklosne1</vt:lpstr>
      <vt:lpstr>'Forma 12'!VAS083_F_Ilgalaikioturt116Lrklimatokaito1</vt:lpstr>
      <vt:lpstr>VAS083_F_Ilgalaikioturt116Lrklimatokaito1</vt:lpstr>
      <vt:lpstr>'Forma 12'!VAS083_F_Ilgalaikioturt116Nuotekudumblot1</vt:lpstr>
      <vt:lpstr>VAS083_F_Ilgalaikioturt116Nuotekudumblot1</vt:lpstr>
      <vt:lpstr>'Forma 12'!VAS083_F_Ilgalaikioturt116Nuotekusurinki1</vt:lpstr>
      <vt:lpstr>VAS083_F_Ilgalaikioturt116Nuotekusurinki1</vt:lpstr>
      <vt:lpstr>'Forma 12'!VAS083_F_Ilgalaikioturt116Nuotekuvalymas1</vt:lpstr>
      <vt:lpstr>VAS083_F_Ilgalaikioturt116Nuotekuvalymas1</vt:lpstr>
      <vt:lpstr>'Forma 12'!VAS083_F_Ilgalaikioturt116Pavirsiniunuot1</vt:lpstr>
      <vt:lpstr>VAS083_F_Ilgalaikioturt116Pavirsiniunuot1</vt:lpstr>
      <vt:lpstr>'Forma 12'!VAS083_F_Ilgalaikioturt116Turtovienetask1</vt:lpstr>
      <vt:lpstr>VAS083_F_Ilgalaikioturt116Turtovienetask1</vt:lpstr>
      <vt:lpstr>'Forma 12'!VAS083_F_Ilgalaikioturt117Apskaitosveikla1</vt:lpstr>
      <vt:lpstr>VAS083_F_Ilgalaikioturt117Apskaitosveikla1</vt:lpstr>
      <vt:lpstr>'Forma 12'!VAS083_F_Ilgalaikioturt117Geriamojovande7</vt:lpstr>
      <vt:lpstr>VAS083_F_Ilgalaikioturt117Geriamojovande7</vt:lpstr>
      <vt:lpstr>'Forma 12'!VAS083_F_Ilgalaikioturt117Geriamojovande8</vt:lpstr>
      <vt:lpstr>VAS083_F_Ilgalaikioturt117Geriamojovande8</vt:lpstr>
      <vt:lpstr>'Forma 12'!VAS083_F_Ilgalaikioturt117Geriamojovande9</vt:lpstr>
      <vt:lpstr>VAS083_F_Ilgalaikioturt117Geriamojovande9</vt:lpstr>
      <vt:lpstr>'Forma 12'!VAS083_F_Ilgalaikioturt117Inventorinisnu1</vt:lpstr>
      <vt:lpstr>VAS083_F_Ilgalaikioturt117Inventorinisnu1</vt:lpstr>
      <vt:lpstr>'Forma 12'!VAS083_F_Ilgalaikioturt117Kitareguliuoja1</vt:lpstr>
      <vt:lpstr>VAS083_F_Ilgalaikioturt117Kitareguliuoja1</vt:lpstr>
      <vt:lpstr>'Forma 12'!VAS083_F_Ilgalaikioturt117Kitosveiklosne1</vt:lpstr>
      <vt:lpstr>VAS083_F_Ilgalaikioturt117Kitosveiklosne1</vt:lpstr>
      <vt:lpstr>'Forma 12'!VAS083_F_Ilgalaikioturt117Lrklimatokaito1</vt:lpstr>
      <vt:lpstr>VAS083_F_Ilgalaikioturt117Lrklimatokaito1</vt:lpstr>
      <vt:lpstr>'Forma 12'!VAS083_F_Ilgalaikioturt117Nuotekudumblot1</vt:lpstr>
      <vt:lpstr>VAS083_F_Ilgalaikioturt117Nuotekudumblot1</vt:lpstr>
      <vt:lpstr>'Forma 12'!VAS083_F_Ilgalaikioturt117Nuotekusurinki1</vt:lpstr>
      <vt:lpstr>VAS083_F_Ilgalaikioturt117Nuotekusurinki1</vt:lpstr>
      <vt:lpstr>'Forma 12'!VAS083_F_Ilgalaikioturt117Nuotekuvalymas1</vt:lpstr>
      <vt:lpstr>VAS083_F_Ilgalaikioturt117Nuotekuvalymas1</vt:lpstr>
      <vt:lpstr>'Forma 12'!VAS083_F_Ilgalaikioturt117Pavirsiniunuot1</vt:lpstr>
      <vt:lpstr>VAS083_F_Ilgalaikioturt117Pavirsiniunuot1</vt:lpstr>
      <vt:lpstr>'Forma 12'!VAS083_F_Ilgalaikioturt117Turtovienetask1</vt:lpstr>
      <vt:lpstr>VAS083_F_Ilgalaikioturt117Turtovienetask1</vt:lpstr>
      <vt:lpstr>'Forma 12'!VAS083_F_Ilgalaikioturt118Apskaitosveikla1</vt:lpstr>
      <vt:lpstr>VAS083_F_Ilgalaikioturt118Apskaitosveikla1</vt:lpstr>
      <vt:lpstr>'Forma 12'!VAS083_F_Ilgalaikioturt118Geriamojovande7</vt:lpstr>
      <vt:lpstr>VAS083_F_Ilgalaikioturt118Geriamojovande7</vt:lpstr>
      <vt:lpstr>'Forma 12'!VAS083_F_Ilgalaikioturt118Geriamojovande8</vt:lpstr>
      <vt:lpstr>VAS083_F_Ilgalaikioturt118Geriamojovande8</vt:lpstr>
      <vt:lpstr>'Forma 12'!VAS083_F_Ilgalaikioturt118Geriamojovande9</vt:lpstr>
      <vt:lpstr>VAS083_F_Ilgalaikioturt118Geriamojovande9</vt:lpstr>
      <vt:lpstr>'Forma 12'!VAS083_F_Ilgalaikioturt118Inventorinisnu1</vt:lpstr>
      <vt:lpstr>VAS083_F_Ilgalaikioturt118Inventorinisnu1</vt:lpstr>
      <vt:lpstr>'Forma 12'!VAS083_F_Ilgalaikioturt118Kitareguliuoja1</vt:lpstr>
      <vt:lpstr>VAS083_F_Ilgalaikioturt118Kitareguliuoja1</vt:lpstr>
      <vt:lpstr>'Forma 12'!VAS083_F_Ilgalaikioturt118Kitosveiklosne1</vt:lpstr>
      <vt:lpstr>VAS083_F_Ilgalaikioturt118Kitosveiklosne1</vt:lpstr>
      <vt:lpstr>'Forma 12'!VAS083_F_Ilgalaikioturt118Lrklimatokaito1</vt:lpstr>
      <vt:lpstr>VAS083_F_Ilgalaikioturt118Lrklimatokaito1</vt:lpstr>
      <vt:lpstr>'Forma 12'!VAS083_F_Ilgalaikioturt118Nuotekudumblot1</vt:lpstr>
      <vt:lpstr>VAS083_F_Ilgalaikioturt118Nuotekudumblot1</vt:lpstr>
      <vt:lpstr>'Forma 12'!VAS083_F_Ilgalaikioturt118Nuotekusurinki1</vt:lpstr>
      <vt:lpstr>VAS083_F_Ilgalaikioturt118Nuotekusurinki1</vt:lpstr>
      <vt:lpstr>'Forma 12'!VAS083_F_Ilgalaikioturt118Nuotekuvalymas1</vt:lpstr>
      <vt:lpstr>VAS083_F_Ilgalaikioturt118Nuotekuvalymas1</vt:lpstr>
      <vt:lpstr>'Forma 12'!VAS083_F_Ilgalaikioturt118Pavirsiniunuot1</vt:lpstr>
      <vt:lpstr>VAS083_F_Ilgalaikioturt118Pavirsiniunuot1</vt:lpstr>
      <vt:lpstr>'Forma 12'!VAS083_F_Ilgalaikioturt118Turtovienetask1</vt:lpstr>
      <vt:lpstr>VAS083_F_Ilgalaikioturt118Turtovienetask1</vt:lpstr>
      <vt:lpstr>'Forma 12'!VAS083_F_Ilgalaikioturt119Apskaitosveikla1</vt:lpstr>
      <vt:lpstr>VAS083_F_Ilgalaikioturt119Apskaitosveikla1</vt:lpstr>
      <vt:lpstr>'Forma 12'!VAS083_F_Ilgalaikioturt119Geriamojovande7</vt:lpstr>
      <vt:lpstr>VAS083_F_Ilgalaikioturt119Geriamojovande7</vt:lpstr>
      <vt:lpstr>'Forma 12'!VAS083_F_Ilgalaikioturt119Geriamojovande8</vt:lpstr>
      <vt:lpstr>VAS083_F_Ilgalaikioturt119Geriamojovande8</vt:lpstr>
      <vt:lpstr>'Forma 12'!VAS083_F_Ilgalaikioturt119Geriamojovande9</vt:lpstr>
      <vt:lpstr>VAS083_F_Ilgalaikioturt119Geriamojovande9</vt:lpstr>
      <vt:lpstr>'Forma 12'!VAS083_F_Ilgalaikioturt119Inventorinisnu1</vt:lpstr>
      <vt:lpstr>VAS083_F_Ilgalaikioturt119Inventorinisnu1</vt:lpstr>
      <vt:lpstr>'Forma 12'!VAS083_F_Ilgalaikioturt119Kitareguliuoja1</vt:lpstr>
      <vt:lpstr>VAS083_F_Ilgalaikioturt119Kitareguliuoja1</vt:lpstr>
      <vt:lpstr>'Forma 12'!VAS083_F_Ilgalaikioturt119Kitosveiklosne1</vt:lpstr>
      <vt:lpstr>VAS083_F_Ilgalaikioturt119Kitosveiklosne1</vt:lpstr>
      <vt:lpstr>'Forma 12'!VAS083_F_Ilgalaikioturt119Lrklimatokaito1</vt:lpstr>
      <vt:lpstr>VAS083_F_Ilgalaikioturt119Lrklimatokaito1</vt:lpstr>
      <vt:lpstr>'Forma 12'!VAS083_F_Ilgalaikioturt119Nuotekudumblot1</vt:lpstr>
      <vt:lpstr>VAS083_F_Ilgalaikioturt119Nuotekudumblot1</vt:lpstr>
      <vt:lpstr>'Forma 12'!VAS083_F_Ilgalaikioturt119Nuotekusurinki1</vt:lpstr>
      <vt:lpstr>VAS083_F_Ilgalaikioturt119Nuotekusurinki1</vt:lpstr>
      <vt:lpstr>'Forma 12'!VAS083_F_Ilgalaikioturt119Nuotekuvalymas1</vt:lpstr>
      <vt:lpstr>VAS083_F_Ilgalaikioturt119Nuotekuvalymas1</vt:lpstr>
      <vt:lpstr>'Forma 12'!VAS083_F_Ilgalaikioturt119Pavirsiniunuot1</vt:lpstr>
      <vt:lpstr>VAS083_F_Ilgalaikioturt119Pavirsiniunuot1</vt:lpstr>
      <vt:lpstr>'Forma 12'!VAS083_F_Ilgalaikioturt119Turtovienetask1</vt:lpstr>
      <vt:lpstr>VAS083_F_Ilgalaikioturt119Turtovienetask1</vt:lpstr>
      <vt:lpstr>'Forma 12'!VAS083_F_Ilgalaikioturt11Apskaitosveikla1</vt:lpstr>
      <vt:lpstr>VAS083_F_Ilgalaikioturt11Apskaitosveikla1</vt:lpstr>
      <vt:lpstr>'Forma 12'!VAS083_F_Ilgalaikioturt11Geriamojovande7</vt:lpstr>
      <vt:lpstr>VAS083_F_Ilgalaikioturt11Geriamojovande7</vt:lpstr>
      <vt:lpstr>'Forma 12'!VAS083_F_Ilgalaikioturt11Geriamojovande8</vt:lpstr>
      <vt:lpstr>VAS083_F_Ilgalaikioturt11Geriamojovande8</vt:lpstr>
      <vt:lpstr>'Forma 12'!VAS083_F_Ilgalaikioturt11Geriamojovande9</vt:lpstr>
      <vt:lpstr>VAS083_F_Ilgalaikioturt11Geriamojovande9</vt:lpstr>
      <vt:lpstr>'Forma 12'!VAS083_F_Ilgalaikioturt11Inventorinisnu1</vt:lpstr>
      <vt:lpstr>VAS083_F_Ilgalaikioturt11Inventorinisnu1</vt:lpstr>
      <vt:lpstr>'Forma 12'!VAS083_F_Ilgalaikioturt11Kitareguliuoja1</vt:lpstr>
      <vt:lpstr>VAS083_F_Ilgalaikioturt11Kitareguliuoja1</vt:lpstr>
      <vt:lpstr>'Forma 12'!VAS083_F_Ilgalaikioturt11Kitosveiklosne1</vt:lpstr>
      <vt:lpstr>VAS083_F_Ilgalaikioturt11Kitosveiklosne1</vt:lpstr>
      <vt:lpstr>'Forma 12'!VAS083_F_Ilgalaikioturt11Lrklimatokaito1</vt:lpstr>
      <vt:lpstr>VAS083_F_Ilgalaikioturt11Lrklimatokaito1</vt:lpstr>
      <vt:lpstr>'Forma 12'!VAS083_F_Ilgalaikioturt11Nuotekudumblot1</vt:lpstr>
      <vt:lpstr>VAS083_F_Ilgalaikioturt11Nuotekudumblot1</vt:lpstr>
      <vt:lpstr>'Forma 12'!VAS083_F_Ilgalaikioturt11Nuotekusurinki1</vt:lpstr>
      <vt:lpstr>VAS083_F_Ilgalaikioturt11Nuotekusurinki1</vt:lpstr>
      <vt:lpstr>'Forma 12'!VAS083_F_Ilgalaikioturt11Nuotekuvalymas1</vt:lpstr>
      <vt:lpstr>VAS083_F_Ilgalaikioturt11Nuotekuvalymas1</vt:lpstr>
      <vt:lpstr>'Forma 12'!VAS083_F_Ilgalaikioturt11Pavirsiniunuot1</vt:lpstr>
      <vt:lpstr>VAS083_F_Ilgalaikioturt11Pavirsiniunuot1</vt:lpstr>
      <vt:lpstr>'Forma 12'!VAS083_F_Ilgalaikioturt11Turtovienetask1</vt:lpstr>
      <vt:lpstr>VAS083_F_Ilgalaikioturt11Turtovienetask1</vt:lpstr>
      <vt:lpstr>'Forma 12'!VAS083_F_Ilgalaikioturt120Apskaitosveikla1</vt:lpstr>
      <vt:lpstr>VAS083_F_Ilgalaikioturt120Apskaitosveikla1</vt:lpstr>
      <vt:lpstr>'Forma 12'!VAS083_F_Ilgalaikioturt120Geriamojovande7</vt:lpstr>
      <vt:lpstr>VAS083_F_Ilgalaikioturt120Geriamojovande7</vt:lpstr>
      <vt:lpstr>'Forma 12'!VAS083_F_Ilgalaikioturt120Geriamojovande8</vt:lpstr>
      <vt:lpstr>VAS083_F_Ilgalaikioturt120Geriamojovande8</vt:lpstr>
      <vt:lpstr>'Forma 12'!VAS083_F_Ilgalaikioturt120Geriamojovande9</vt:lpstr>
      <vt:lpstr>VAS083_F_Ilgalaikioturt120Geriamojovande9</vt:lpstr>
      <vt:lpstr>'Forma 12'!VAS083_F_Ilgalaikioturt120Inventorinisnu1</vt:lpstr>
      <vt:lpstr>VAS083_F_Ilgalaikioturt120Inventorinisnu1</vt:lpstr>
      <vt:lpstr>'Forma 12'!VAS083_F_Ilgalaikioturt120Kitareguliuoja1</vt:lpstr>
      <vt:lpstr>VAS083_F_Ilgalaikioturt120Kitareguliuoja1</vt:lpstr>
      <vt:lpstr>'Forma 12'!VAS083_F_Ilgalaikioturt120Kitosveiklosne1</vt:lpstr>
      <vt:lpstr>VAS083_F_Ilgalaikioturt120Kitosveiklosne1</vt:lpstr>
      <vt:lpstr>'Forma 12'!VAS083_F_Ilgalaikioturt120Lrklimatokaito1</vt:lpstr>
      <vt:lpstr>VAS083_F_Ilgalaikioturt120Lrklimatokaito1</vt:lpstr>
      <vt:lpstr>'Forma 12'!VAS083_F_Ilgalaikioturt120Nuotekudumblot1</vt:lpstr>
      <vt:lpstr>VAS083_F_Ilgalaikioturt120Nuotekudumblot1</vt:lpstr>
      <vt:lpstr>'Forma 12'!VAS083_F_Ilgalaikioturt120Nuotekusurinki1</vt:lpstr>
      <vt:lpstr>VAS083_F_Ilgalaikioturt120Nuotekusurinki1</vt:lpstr>
      <vt:lpstr>'Forma 12'!VAS083_F_Ilgalaikioturt120Nuotekuvalymas1</vt:lpstr>
      <vt:lpstr>VAS083_F_Ilgalaikioturt120Nuotekuvalymas1</vt:lpstr>
      <vt:lpstr>'Forma 12'!VAS083_F_Ilgalaikioturt120Pavirsiniunuot1</vt:lpstr>
      <vt:lpstr>VAS083_F_Ilgalaikioturt120Pavirsiniunuot1</vt:lpstr>
      <vt:lpstr>'Forma 12'!VAS083_F_Ilgalaikioturt120Turtovienetask1</vt:lpstr>
      <vt:lpstr>VAS083_F_Ilgalaikioturt120Turtovienetask1</vt:lpstr>
      <vt:lpstr>'Forma 12'!VAS083_F_Ilgalaikioturt121Apskaitosveikla1</vt:lpstr>
      <vt:lpstr>VAS083_F_Ilgalaikioturt121Apskaitosveikla1</vt:lpstr>
      <vt:lpstr>'Forma 12'!VAS083_F_Ilgalaikioturt121Geriamojovande7</vt:lpstr>
      <vt:lpstr>VAS083_F_Ilgalaikioturt121Geriamojovande7</vt:lpstr>
      <vt:lpstr>'Forma 12'!VAS083_F_Ilgalaikioturt121Geriamojovande8</vt:lpstr>
      <vt:lpstr>VAS083_F_Ilgalaikioturt121Geriamojovande8</vt:lpstr>
      <vt:lpstr>'Forma 12'!VAS083_F_Ilgalaikioturt121Geriamojovande9</vt:lpstr>
      <vt:lpstr>VAS083_F_Ilgalaikioturt121Geriamojovande9</vt:lpstr>
      <vt:lpstr>'Forma 12'!VAS083_F_Ilgalaikioturt121Inventorinisnu1</vt:lpstr>
      <vt:lpstr>VAS083_F_Ilgalaikioturt121Inventorinisnu1</vt:lpstr>
      <vt:lpstr>'Forma 12'!VAS083_F_Ilgalaikioturt121Kitareguliuoja1</vt:lpstr>
      <vt:lpstr>VAS083_F_Ilgalaikioturt121Kitareguliuoja1</vt:lpstr>
      <vt:lpstr>'Forma 12'!VAS083_F_Ilgalaikioturt121Kitosveiklosne1</vt:lpstr>
      <vt:lpstr>VAS083_F_Ilgalaikioturt121Kitosveiklosne1</vt:lpstr>
      <vt:lpstr>'Forma 12'!VAS083_F_Ilgalaikioturt121Lrklimatokaito1</vt:lpstr>
      <vt:lpstr>VAS083_F_Ilgalaikioturt121Lrklimatokaito1</vt:lpstr>
      <vt:lpstr>'Forma 12'!VAS083_F_Ilgalaikioturt121Nuotekudumblot1</vt:lpstr>
      <vt:lpstr>VAS083_F_Ilgalaikioturt121Nuotekudumblot1</vt:lpstr>
      <vt:lpstr>'Forma 12'!VAS083_F_Ilgalaikioturt121Nuotekusurinki1</vt:lpstr>
      <vt:lpstr>VAS083_F_Ilgalaikioturt121Nuotekusurinki1</vt:lpstr>
      <vt:lpstr>'Forma 12'!VAS083_F_Ilgalaikioturt121Nuotekuvalymas1</vt:lpstr>
      <vt:lpstr>VAS083_F_Ilgalaikioturt121Nuotekuvalymas1</vt:lpstr>
      <vt:lpstr>'Forma 12'!VAS083_F_Ilgalaikioturt121Pavirsiniunuot1</vt:lpstr>
      <vt:lpstr>VAS083_F_Ilgalaikioturt121Pavirsiniunuot1</vt:lpstr>
      <vt:lpstr>'Forma 12'!VAS083_F_Ilgalaikioturt121Turtovienetask1</vt:lpstr>
      <vt:lpstr>VAS083_F_Ilgalaikioturt121Turtovienetask1</vt:lpstr>
      <vt:lpstr>'Forma 12'!VAS083_F_Ilgalaikioturt122Apskaitosveikla1</vt:lpstr>
      <vt:lpstr>VAS083_F_Ilgalaikioturt122Apskaitosveikla1</vt:lpstr>
      <vt:lpstr>'Forma 12'!VAS083_F_Ilgalaikioturt122Geriamojovande7</vt:lpstr>
      <vt:lpstr>VAS083_F_Ilgalaikioturt122Geriamojovande7</vt:lpstr>
      <vt:lpstr>'Forma 12'!VAS083_F_Ilgalaikioturt122Geriamojovande8</vt:lpstr>
      <vt:lpstr>VAS083_F_Ilgalaikioturt122Geriamojovande8</vt:lpstr>
      <vt:lpstr>'Forma 12'!VAS083_F_Ilgalaikioturt122Geriamojovande9</vt:lpstr>
      <vt:lpstr>VAS083_F_Ilgalaikioturt122Geriamojovande9</vt:lpstr>
      <vt:lpstr>'Forma 12'!VAS083_F_Ilgalaikioturt122Inventorinisnu1</vt:lpstr>
      <vt:lpstr>VAS083_F_Ilgalaikioturt122Inventorinisnu1</vt:lpstr>
      <vt:lpstr>'Forma 12'!VAS083_F_Ilgalaikioturt122Kitareguliuoja1</vt:lpstr>
      <vt:lpstr>VAS083_F_Ilgalaikioturt122Kitareguliuoja1</vt:lpstr>
      <vt:lpstr>'Forma 12'!VAS083_F_Ilgalaikioturt122Kitosveiklosne1</vt:lpstr>
      <vt:lpstr>VAS083_F_Ilgalaikioturt122Kitosveiklosne1</vt:lpstr>
      <vt:lpstr>'Forma 12'!VAS083_F_Ilgalaikioturt122Lrklimatokaito1</vt:lpstr>
      <vt:lpstr>VAS083_F_Ilgalaikioturt122Lrklimatokaito1</vt:lpstr>
      <vt:lpstr>'Forma 12'!VAS083_F_Ilgalaikioturt122Nuotekudumblot1</vt:lpstr>
      <vt:lpstr>VAS083_F_Ilgalaikioturt122Nuotekudumblot1</vt:lpstr>
      <vt:lpstr>'Forma 12'!VAS083_F_Ilgalaikioturt122Nuotekusurinki1</vt:lpstr>
      <vt:lpstr>VAS083_F_Ilgalaikioturt122Nuotekusurinki1</vt:lpstr>
      <vt:lpstr>'Forma 12'!VAS083_F_Ilgalaikioturt122Nuotekuvalymas1</vt:lpstr>
      <vt:lpstr>VAS083_F_Ilgalaikioturt122Nuotekuvalymas1</vt:lpstr>
      <vt:lpstr>'Forma 12'!VAS083_F_Ilgalaikioturt122Pavirsiniunuot1</vt:lpstr>
      <vt:lpstr>VAS083_F_Ilgalaikioturt122Pavirsiniunuot1</vt:lpstr>
      <vt:lpstr>'Forma 12'!VAS083_F_Ilgalaikioturt122Turtovienetask1</vt:lpstr>
      <vt:lpstr>VAS083_F_Ilgalaikioturt122Turtovienetask1</vt:lpstr>
      <vt:lpstr>'Forma 12'!VAS083_F_Ilgalaikioturt123Apskaitosveikla1</vt:lpstr>
      <vt:lpstr>VAS083_F_Ilgalaikioturt123Apskaitosveikla1</vt:lpstr>
      <vt:lpstr>'Forma 12'!VAS083_F_Ilgalaikioturt123Geriamojovande7</vt:lpstr>
      <vt:lpstr>VAS083_F_Ilgalaikioturt123Geriamojovande7</vt:lpstr>
      <vt:lpstr>'Forma 12'!VAS083_F_Ilgalaikioturt123Geriamojovande8</vt:lpstr>
      <vt:lpstr>VAS083_F_Ilgalaikioturt123Geriamojovande8</vt:lpstr>
      <vt:lpstr>'Forma 12'!VAS083_F_Ilgalaikioturt123Geriamojovande9</vt:lpstr>
      <vt:lpstr>VAS083_F_Ilgalaikioturt123Geriamojovande9</vt:lpstr>
      <vt:lpstr>'Forma 12'!VAS083_F_Ilgalaikioturt123Inventorinisnu1</vt:lpstr>
      <vt:lpstr>VAS083_F_Ilgalaikioturt123Inventorinisnu1</vt:lpstr>
      <vt:lpstr>'Forma 12'!VAS083_F_Ilgalaikioturt123Kitareguliuoja1</vt:lpstr>
      <vt:lpstr>VAS083_F_Ilgalaikioturt123Kitareguliuoja1</vt:lpstr>
      <vt:lpstr>'Forma 12'!VAS083_F_Ilgalaikioturt123Kitosveiklosne1</vt:lpstr>
      <vt:lpstr>VAS083_F_Ilgalaikioturt123Kitosveiklosne1</vt:lpstr>
      <vt:lpstr>'Forma 12'!VAS083_F_Ilgalaikioturt123Lrklimatokaito1</vt:lpstr>
      <vt:lpstr>VAS083_F_Ilgalaikioturt123Lrklimatokaito1</vt:lpstr>
      <vt:lpstr>'Forma 12'!VAS083_F_Ilgalaikioturt123Nuotekudumblot1</vt:lpstr>
      <vt:lpstr>VAS083_F_Ilgalaikioturt123Nuotekudumblot1</vt:lpstr>
      <vt:lpstr>'Forma 12'!VAS083_F_Ilgalaikioturt123Nuotekusurinki1</vt:lpstr>
      <vt:lpstr>VAS083_F_Ilgalaikioturt123Nuotekusurinki1</vt:lpstr>
      <vt:lpstr>'Forma 12'!VAS083_F_Ilgalaikioturt123Nuotekuvalymas1</vt:lpstr>
      <vt:lpstr>VAS083_F_Ilgalaikioturt123Nuotekuvalymas1</vt:lpstr>
      <vt:lpstr>'Forma 12'!VAS083_F_Ilgalaikioturt123Pavirsiniunuot1</vt:lpstr>
      <vt:lpstr>VAS083_F_Ilgalaikioturt123Pavirsiniunuot1</vt:lpstr>
      <vt:lpstr>'Forma 12'!VAS083_F_Ilgalaikioturt123Turtovienetask1</vt:lpstr>
      <vt:lpstr>VAS083_F_Ilgalaikioturt123Turtovienetask1</vt:lpstr>
      <vt:lpstr>'Forma 12'!VAS083_F_Ilgalaikioturt124Apskaitosveikla1</vt:lpstr>
      <vt:lpstr>VAS083_F_Ilgalaikioturt124Apskaitosveikla1</vt:lpstr>
      <vt:lpstr>'Forma 12'!VAS083_F_Ilgalaikioturt124Geriamojovande7</vt:lpstr>
      <vt:lpstr>VAS083_F_Ilgalaikioturt124Geriamojovande7</vt:lpstr>
      <vt:lpstr>'Forma 12'!VAS083_F_Ilgalaikioturt124Geriamojovande8</vt:lpstr>
      <vt:lpstr>VAS083_F_Ilgalaikioturt124Geriamojovande8</vt:lpstr>
      <vt:lpstr>'Forma 12'!VAS083_F_Ilgalaikioturt124Geriamojovande9</vt:lpstr>
      <vt:lpstr>VAS083_F_Ilgalaikioturt124Geriamojovande9</vt:lpstr>
      <vt:lpstr>'Forma 12'!VAS083_F_Ilgalaikioturt124Inventorinisnu1</vt:lpstr>
      <vt:lpstr>VAS083_F_Ilgalaikioturt124Inventorinisnu1</vt:lpstr>
      <vt:lpstr>'Forma 12'!VAS083_F_Ilgalaikioturt124Kitareguliuoja1</vt:lpstr>
      <vt:lpstr>VAS083_F_Ilgalaikioturt124Kitareguliuoja1</vt:lpstr>
      <vt:lpstr>'Forma 12'!VAS083_F_Ilgalaikioturt124Kitosveiklosne1</vt:lpstr>
      <vt:lpstr>VAS083_F_Ilgalaikioturt124Kitosveiklosne1</vt:lpstr>
      <vt:lpstr>'Forma 12'!VAS083_F_Ilgalaikioturt124Lrklimatokaito1</vt:lpstr>
      <vt:lpstr>VAS083_F_Ilgalaikioturt124Lrklimatokaito1</vt:lpstr>
      <vt:lpstr>'Forma 12'!VAS083_F_Ilgalaikioturt124Nuotekudumblot1</vt:lpstr>
      <vt:lpstr>VAS083_F_Ilgalaikioturt124Nuotekudumblot1</vt:lpstr>
      <vt:lpstr>'Forma 12'!VAS083_F_Ilgalaikioturt124Nuotekusurinki1</vt:lpstr>
      <vt:lpstr>VAS083_F_Ilgalaikioturt124Nuotekusurinki1</vt:lpstr>
      <vt:lpstr>'Forma 12'!VAS083_F_Ilgalaikioturt124Nuotekuvalymas1</vt:lpstr>
      <vt:lpstr>VAS083_F_Ilgalaikioturt124Nuotekuvalymas1</vt:lpstr>
      <vt:lpstr>'Forma 12'!VAS083_F_Ilgalaikioturt124Pavirsiniunuot1</vt:lpstr>
      <vt:lpstr>VAS083_F_Ilgalaikioturt124Pavirsiniunuot1</vt:lpstr>
      <vt:lpstr>'Forma 12'!VAS083_F_Ilgalaikioturt124Turtovienetask1</vt:lpstr>
      <vt:lpstr>VAS083_F_Ilgalaikioturt124Turtovienetask1</vt:lpstr>
      <vt:lpstr>'Forma 12'!VAS083_F_Ilgalaikioturt125Apskaitosveikla1</vt:lpstr>
      <vt:lpstr>VAS083_F_Ilgalaikioturt125Apskaitosveikla1</vt:lpstr>
      <vt:lpstr>'Forma 12'!VAS083_F_Ilgalaikioturt125Geriamojovande7</vt:lpstr>
      <vt:lpstr>VAS083_F_Ilgalaikioturt125Geriamojovande7</vt:lpstr>
      <vt:lpstr>'Forma 12'!VAS083_F_Ilgalaikioturt125Geriamojovande8</vt:lpstr>
      <vt:lpstr>VAS083_F_Ilgalaikioturt125Geriamojovande8</vt:lpstr>
      <vt:lpstr>'Forma 12'!VAS083_F_Ilgalaikioturt125Geriamojovande9</vt:lpstr>
      <vt:lpstr>VAS083_F_Ilgalaikioturt125Geriamojovande9</vt:lpstr>
      <vt:lpstr>'Forma 12'!VAS083_F_Ilgalaikioturt125Inventorinisnu1</vt:lpstr>
      <vt:lpstr>VAS083_F_Ilgalaikioturt125Inventorinisnu1</vt:lpstr>
      <vt:lpstr>'Forma 12'!VAS083_F_Ilgalaikioturt125Kitareguliuoja1</vt:lpstr>
      <vt:lpstr>VAS083_F_Ilgalaikioturt125Kitareguliuoja1</vt:lpstr>
      <vt:lpstr>'Forma 12'!VAS083_F_Ilgalaikioturt125Kitosveiklosne1</vt:lpstr>
      <vt:lpstr>VAS083_F_Ilgalaikioturt125Kitosveiklosne1</vt:lpstr>
      <vt:lpstr>'Forma 12'!VAS083_F_Ilgalaikioturt125Lrklimatokaito1</vt:lpstr>
      <vt:lpstr>VAS083_F_Ilgalaikioturt125Lrklimatokaito1</vt:lpstr>
      <vt:lpstr>'Forma 12'!VAS083_F_Ilgalaikioturt125Nuotekudumblot1</vt:lpstr>
      <vt:lpstr>VAS083_F_Ilgalaikioturt125Nuotekudumblot1</vt:lpstr>
      <vt:lpstr>'Forma 12'!VAS083_F_Ilgalaikioturt125Nuotekusurinki1</vt:lpstr>
      <vt:lpstr>VAS083_F_Ilgalaikioturt125Nuotekusurinki1</vt:lpstr>
      <vt:lpstr>'Forma 12'!VAS083_F_Ilgalaikioturt125Nuotekuvalymas1</vt:lpstr>
      <vt:lpstr>VAS083_F_Ilgalaikioturt125Nuotekuvalymas1</vt:lpstr>
      <vt:lpstr>'Forma 12'!VAS083_F_Ilgalaikioturt125Pavirsiniunuot1</vt:lpstr>
      <vt:lpstr>VAS083_F_Ilgalaikioturt125Pavirsiniunuot1</vt:lpstr>
      <vt:lpstr>'Forma 12'!VAS083_F_Ilgalaikioturt125Turtovienetask1</vt:lpstr>
      <vt:lpstr>VAS083_F_Ilgalaikioturt125Turtovienetask1</vt:lpstr>
      <vt:lpstr>'Forma 12'!VAS083_F_Ilgalaikioturt126Apskaitosveikla1</vt:lpstr>
      <vt:lpstr>VAS083_F_Ilgalaikioturt126Apskaitosveikla1</vt:lpstr>
      <vt:lpstr>'Forma 12'!VAS083_F_Ilgalaikioturt126Geriamojovande7</vt:lpstr>
      <vt:lpstr>VAS083_F_Ilgalaikioturt126Geriamojovande7</vt:lpstr>
      <vt:lpstr>'Forma 12'!VAS083_F_Ilgalaikioturt126Geriamojovande8</vt:lpstr>
      <vt:lpstr>VAS083_F_Ilgalaikioturt126Geriamojovande8</vt:lpstr>
      <vt:lpstr>'Forma 12'!VAS083_F_Ilgalaikioturt126Geriamojovande9</vt:lpstr>
      <vt:lpstr>VAS083_F_Ilgalaikioturt126Geriamojovande9</vt:lpstr>
      <vt:lpstr>'Forma 12'!VAS083_F_Ilgalaikioturt126Inventorinisnu1</vt:lpstr>
      <vt:lpstr>VAS083_F_Ilgalaikioturt126Inventorinisnu1</vt:lpstr>
      <vt:lpstr>'Forma 12'!VAS083_F_Ilgalaikioturt126Kitareguliuoja1</vt:lpstr>
      <vt:lpstr>VAS083_F_Ilgalaikioturt126Kitareguliuoja1</vt:lpstr>
      <vt:lpstr>'Forma 12'!VAS083_F_Ilgalaikioturt126Kitosveiklosne1</vt:lpstr>
      <vt:lpstr>VAS083_F_Ilgalaikioturt126Kitosveiklosne1</vt:lpstr>
      <vt:lpstr>'Forma 12'!VAS083_F_Ilgalaikioturt126Lrklimatokaito1</vt:lpstr>
      <vt:lpstr>VAS083_F_Ilgalaikioturt126Lrklimatokaito1</vt:lpstr>
      <vt:lpstr>'Forma 12'!VAS083_F_Ilgalaikioturt126Nuotekudumblot1</vt:lpstr>
      <vt:lpstr>VAS083_F_Ilgalaikioturt126Nuotekudumblot1</vt:lpstr>
      <vt:lpstr>'Forma 12'!VAS083_F_Ilgalaikioturt126Nuotekusurinki1</vt:lpstr>
      <vt:lpstr>VAS083_F_Ilgalaikioturt126Nuotekusurinki1</vt:lpstr>
      <vt:lpstr>'Forma 12'!VAS083_F_Ilgalaikioturt126Nuotekuvalymas1</vt:lpstr>
      <vt:lpstr>VAS083_F_Ilgalaikioturt126Nuotekuvalymas1</vt:lpstr>
      <vt:lpstr>'Forma 12'!VAS083_F_Ilgalaikioturt126Pavirsiniunuot1</vt:lpstr>
      <vt:lpstr>VAS083_F_Ilgalaikioturt126Pavirsiniunuot1</vt:lpstr>
      <vt:lpstr>'Forma 12'!VAS083_F_Ilgalaikioturt126Turtovienetask1</vt:lpstr>
      <vt:lpstr>VAS083_F_Ilgalaikioturt126Turtovienetask1</vt:lpstr>
      <vt:lpstr>'Forma 12'!VAS083_F_Ilgalaikioturt127Apskaitosveikla1</vt:lpstr>
      <vt:lpstr>VAS083_F_Ilgalaikioturt127Apskaitosveikla1</vt:lpstr>
      <vt:lpstr>'Forma 12'!VAS083_F_Ilgalaikioturt127Geriamojovande7</vt:lpstr>
      <vt:lpstr>VAS083_F_Ilgalaikioturt127Geriamojovande7</vt:lpstr>
      <vt:lpstr>'Forma 12'!VAS083_F_Ilgalaikioturt127Geriamojovande8</vt:lpstr>
      <vt:lpstr>VAS083_F_Ilgalaikioturt127Geriamojovande8</vt:lpstr>
      <vt:lpstr>'Forma 12'!VAS083_F_Ilgalaikioturt127Geriamojovande9</vt:lpstr>
      <vt:lpstr>VAS083_F_Ilgalaikioturt127Geriamojovande9</vt:lpstr>
      <vt:lpstr>'Forma 12'!VAS083_F_Ilgalaikioturt127Inventorinisnu1</vt:lpstr>
      <vt:lpstr>VAS083_F_Ilgalaikioturt127Inventorinisnu1</vt:lpstr>
      <vt:lpstr>'Forma 12'!VAS083_F_Ilgalaikioturt127Kitareguliuoja1</vt:lpstr>
      <vt:lpstr>VAS083_F_Ilgalaikioturt127Kitareguliuoja1</vt:lpstr>
      <vt:lpstr>'Forma 12'!VAS083_F_Ilgalaikioturt127Kitosveiklosne1</vt:lpstr>
      <vt:lpstr>VAS083_F_Ilgalaikioturt127Kitosveiklosne1</vt:lpstr>
      <vt:lpstr>'Forma 12'!VAS083_F_Ilgalaikioturt127Lrklimatokaito1</vt:lpstr>
      <vt:lpstr>VAS083_F_Ilgalaikioturt127Lrklimatokaito1</vt:lpstr>
      <vt:lpstr>'Forma 12'!VAS083_F_Ilgalaikioturt127Nuotekudumblot1</vt:lpstr>
      <vt:lpstr>VAS083_F_Ilgalaikioturt127Nuotekudumblot1</vt:lpstr>
      <vt:lpstr>'Forma 12'!VAS083_F_Ilgalaikioturt127Nuotekusurinki1</vt:lpstr>
      <vt:lpstr>VAS083_F_Ilgalaikioturt127Nuotekusurinki1</vt:lpstr>
      <vt:lpstr>'Forma 12'!VAS083_F_Ilgalaikioturt127Nuotekuvalymas1</vt:lpstr>
      <vt:lpstr>VAS083_F_Ilgalaikioturt127Nuotekuvalymas1</vt:lpstr>
      <vt:lpstr>'Forma 12'!VAS083_F_Ilgalaikioturt127Pavirsiniunuot1</vt:lpstr>
      <vt:lpstr>VAS083_F_Ilgalaikioturt127Pavirsiniunuot1</vt:lpstr>
      <vt:lpstr>'Forma 12'!VAS083_F_Ilgalaikioturt127Turtovienetask1</vt:lpstr>
      <vt:lpstr>VAS083_F_Ilgalaikioturt127Turtovienetask1</vt:lpstr>
      <vt:lpstr>'Forma 12'!VAS083_F_Ilgalaikioturt128Apskaitosveikla1</vt:lpstr>
      <vt:lpstr>VAS083_F_Ilgalaikioturt128Apskaitosveikla1</vt:lpstr>
      <vt:lpstr>'Forma 12'!VAS083_F_Ilgalaikioturt128Geriamojovande7</vt:lpstr>
      <vt:lpstr>VAS083_F_Ilgalaikioturt128Geriamojovande7</vt:lpstr>
      <vt:lpstr>'Forma 12'!VAS083_F_Ilgalaikioturt128Geriamojovande8</vt:lpstr>
      <vt:lpstr>VAS083_F_Ilgalaikioturt128Geriamojovande8</vt:lpstr>
      <vt:lpstr>'Forma 12'!VAS083_F_Ilgalaikioturt128Geriamojovande9</vt:lpstr>
      <vt:lpstr>VAS083_F_Ilgalaikioturt128Geriamojovande9</vt:lpstr>
      <vt:lpstr>'Forma 12'!VAS083_F_Ilgalaikioturt128Inventorinisnu1</vt:lpstr>
      <vt:lpstr>VAS083_F_Ilgalaikioturt128Inventorinisnu1</vt:lpstr>
      <vt:lpstr>'Forma 12'!VAS083_F_Ilgalaikioturt128Kitareguliuoja1</vt:lpstr>
      <vt:lpstr>VAS083_F_Ilgalaikioturt128Kitareguliuoja1</vt:lpstr>
      <vt:lpstr>'Forma 12'!VAS083_F_Ilgalaikioturt128Kitosveiklosne1</vt:lpstr>
      <vt:lpstr>VAS083_F_Ilgalaikioturt128Kitosveiklosne1</vt:lpstr>
      <vt:lpstr>'Forma 12'!VAS083_F_Ilgalaikioturt128Lrklimatokaito1</vt:lpstr>
      <vt:lpstr>VAS083_F_Ilgalaikioturt128Lrklimatokaito1</vt:lpstr>
      <vt:lpstr>'Forma 12'!VAS083_F_Ilgalaikioturt128Nuotekudumblot1</vt:lpstr>
      <vt:lpstr>VAS083_F_Ilgalaikioturt128Nuotekudumblot1</vt:lpstr>
      <vt:lpstr>'Forma 12'!VAS083_F_Ilgalaikioturt128Nuotekusurinki1</vt:lpstr>
      <vt:lpstr>VAS083_F_Ilgalaikioturt128Nuotekusurinki1</vt:lpstr>
      <vt:lpstr>'Forma 12'!VAS083_F_Ilgalaikioturt128Nuotekuvalymas1</vt:lpstr>
      <vt:lpstr>VAS083_F_Ilgalaikioturt128Nuotekuvalymas1</vt:lpstr>
      <vt:lpstr>'Forma 12'!VAS083_F_Ilgalaikioturt128Pavirsiniunuot1</vt:lpstr>
      <vt:lpstr>VAS083_F_Ilgalaikioturt128Pavirsiniunuot1</vt:lpstr>
      <vt:lpstr>'Forma 12'!VAS083_F_Ilgalaikioturt128Turtovienetask1</vt:lpstr>
      <vt:lpstr>VAS083_F_Ilgalaikioturt128Turtovienetask1</vt:lpstr>
      <vt:lpstr>'Forma 12'!VAS083_F_Ilgalaikioturt129Apskaitosveikla1</vt:lpstr>
      <vt:lpstr>VAS083_F_Ilgalaikioturt129Apskaitosveikla1</vt:lpstr>
      <vt:lpstr>'Forma 12'!VAS083_F_Ilgalaikioturt129Geriamojovande7</vt:lpstr>
      <vt:lpstr>VAS083_F_Ilgalaikioturt129Geriamojovande7</vt:lpstr>
      <vt:lpstr>'Forma 12'!VAS083_F_Ilgalaikioturt129Geriamojovande8</vt:lpstr>
      <vt:lpstr>VAS083_F_Ilgalaikioturt129Geriamojovande8</vt:lpstr>
      <vt:lpstr>'Forma 12'!VAS083_F_Ilgalaikioturt129Geriamojovande9</vt:lpstr>
      <vt:lpstr>VAS083_F_Ilgalaikioturt129Geriamojovande9</vt:lpstr>
      <vt:lpstr>'Forma 12'!VAS083_F_Ilgalaikioturt129Inventorinisnu1</vt:lpstr>
      <vt:lpstr>VAS083_F_Ilgalaikioturt129Inventorinisnu1</vt:lpstr>
      <vt:lpstr>'Forma 12'!VAS083_F_Ilgalaikioturt129Kitareguliuoja1</vt:lpstr>
      <vt:lpstr>VAS083_F_Ilgalaikioturt129Kitareguliuoja1</vt:lpstr>
      <vt:lpstr>'Forma 12'!VAS083_F_Ilgalaikioturt129Kitosveiklosne1</vt:lpstr>
      <vt:lpstr>VAS083_F_Ilgalaikioturt129Kitosveiklosne1</vt:lpstr>
      <vt:lpstr>'Forma 12'!VAS083_F_Ilgalaikioturt129Lrklimatokaito1</vt:lpstr>
      <vt:lpstr>VAS083_F_Ilgalaikioturt129Lrklimatokaito1</vt:lpstr>
      <vt:lpstr>'Forma 12'!VAS083_F_Ilgalaikioturt129Nuotekudumblot1</vt:lpstr>
      <vt:lpstr>VAS083_F_Ilgalaikioturt129Nuotekudumblot1</vt:lpstr>
      <vt:lpstr>'Forma 12'!VAS083_F_Ilgalaikioturt129Nuotekusurinki1</vt:lpstr>
      <vt:lpstr>VAS083_F_Ilgalaikioturt129Nuotekusurinki1</vt:lpstr>
      <vt:lpstr>'Forma 12'!VAS083_F_Ilgalaikioturt129Nuotekuvalymas1</vt:lpstr>
      <vt:lpstr>VAS083_F_Ilgalaikioturt129Nuotekuvalymas1</vt:lpstr>
      <vt:lpstr>'Forma 12'!VAS083_F_Ilgalaikioturt129Pavirsiniunuot1</vt:lpstr>
      <vt:lpstr>VAS083_F_Ilgalaikioturt129Pavirsiniunuot1</vt:lpstr>
      <vt:lpstr>'Forma 12'!VAS083_F_Ilgalaikioturt129Turtovienetask1</vt:lpstr>
      <vt:lpstr>VAS083_F_Ilgalaikioturt129Turtovienetask1</vt:lpstr>
      <vt:lpstr>'Forma 12'!VAS083_F_Ilgalaikioturt12Apskaitosveikla1</vt:lpstr>
      <vt:lpstr>VAS083_F_Ilgalaikioturt12Apskaitosveikla1</vt:lpstr>
      <vt:lpstr>'Forma 12'!VAS083_F_Ilgalaikioturt12Geriamojovande7</vt:lpstr>
      <vt:lpstr>VAS083_F_Ilgalaikioturt12Geriamojovande7</vt:lpstr>
      <vt:lpstr>'Forma 12'!VAS083_F_Ilgalaikioturt12Geriamojovande8</vt:lpstr>
      <vt:lpstr>VAS083_F_Ilgalaikioturt12Geriamojovande8</vt:lpstr>
      <vt:lpstr>'Forma 12'!VAS083_F_Ilgalaikioturt12Geriamojovande9</vt:lpstr>
      <vt:lpstr>VAS083_F_Ilgalaikioturt12Geriamojovande9</vt:lpstr>
      <vt:lpstr>'Forma 12'!VAS083_F_Ilgalaikioturt12Inventorinisnu1</vt:lpstr>
      <vt:lpstr>VAS083_F_Ilgalaikioturt12Inventorinisnu1</vt:lpstr>
      <vt:lpstr>'Forma 12'!VAS083_F_Ilgalaikioturt12Kitareguliuoja1</vt:lpstr>
      <vt:lpstr>VAS083_F_Ilgalaikioturt12Kitareguliuoja1</vt:lpstr>
      <vt:lpstr>'Forma 12'!VAS083_F_Ilgalaikioturt12Kitosveiklosne1</vt:lpstr>
      <vt:lpstr>VAS083_F_Ilgalaikioturt12Kitosveiklosne1</vt:lpstr>
      <vt:lpstr>'Forma 12'!VAS083_F_Ilgalaikioturt12Lrklimatokaito1</vt:lpstr>
      <vt:lpstr>VAS083_F_Ilgalaikioturt12Lrklimatokaito1</vt:lpstr>
      <vt:lpstr>'Forma 12'!VAS083_F_Ilgalaikioturt12Nuotekudumblot1</vt:lpstr>
      <vt:lpstr>VAS083_F_Ilgalaikioturt12Nuotekudumblot1</vt:lpstr>
      <vt:lpstr>'Forma 12'!VAS083_F_Ilgalaikioturt12Nuotekusurinki1</vt:lpstr>
      <vt:lpstr>VAS083_F_Ilgalaikioturt12Nuotekusurinki1</vt:lpstr>
      <vt:lpstr>'Forma 12'!VAS083_F_Ilgalaikioturt12Nuotekuvalymas1</vt:lpstr>
      <vt:lpstr>VAS083_F_Ilgalaikioturt12Nuotekuvalymas1</vt:lpstr>
      <vt:lpstr>'Forma 12'!VAS083_F_Ilgalaikioturt12Pavirsiniunuot1</vt:lpstr>
      <vt:lpstr>VAS083_F_Ilgalaikioturt12Pavirsiniunuot1</vt:lpstr>
      <vt:lpstr>'Forma 12'!VAS083_F_Ilgalaikioturt12Turtovienetask1</vt:lpstr>
      <vt:lpstr>VAS083_F_Ilgalaikioturt12Turtovienetask1</vt:lpstr>
      <vt:lpstr>'Forma 12'!VAS083_F_Ilgalaikioturt130Apskaitosveikla1</vt:lpstr>
      <vt:lpstr>VAS083_F_Ilgalaikioturt130Apskaitosveikla1</vt:lpstr>
      <vt:lpstr>'Forma 12'!VAS083_F_Ilgalaikioturt130Geriamojovande7</vt:lpstr>
      <vt:lpstr>VAS083_F_Ilgalaikioturt130Geriamojovande7</vt:lpstr>
      <vt:lpstr>'Forma 12'!VAS083_F_Ilgalaikioturt130Geriamojovande8</vt:lpstr>
      <vt:lpstr>VAS083_F_Ilgalaikioturt130Geriamojovande8</vt:lpstr>
      <vt:lpstr>'Forma 12'!VAS083_F_Ilgalaikioturt130Geriamojovande9</vt:lpstr>
      <vt:lpstr>VAS083_F_Ilgalaikioturt130Geriamojovande9</vt:lpstr>
      <vt:lpstr>'Forma 12'!VAS083_F_Ilgalaikioturt130Inventorinisnu1</vt:lpstr>
      <vt:lpstr>VAS083_F_Ilgalaikioturt130Inventorinisnu1</vt:lpstr>
      <vt:lpstr>'Forma 12'!VAS083_F_Ilgalaikioturt130Kitareguliuoja1</vt:lpstr>
      <vt:lpstr>VAS083_F_Ilgalaikioturt130Kitareguliuoja1</vt:lpstr>
      <vt:lpstr>'Forma 12'!VAS083_F_Ilgalaikioturt130Kitosveiklosne1</vt:lpstr>
      <vt:lpstr>VAS083_F_Ilgalaikioturt130Kitosveiklosne1</vt:lpstr>
      <vt:lpstr>'Forma 12'!VAS083_F_Ilgalaikioturt130Lrklimatokaito1</vt:lpstr>
      <vt:lpstr>VAS083_F_Ilgalaikioturt130Lrklimatokaito1</vt:lpstr>
      <vt:lpstr>'Forma 12'!VAS083_F_Ilgalaikioturt130Nuotekudumblot1</vt:lpstr>
      <vt:lpstr>VAS083_F_Ilgalaikioturt130Nuotekudumblot1</vt:lpstr>
      <vt:lpstr>'Forma 12'!VAS083_F_Ilgalaikioturt130Nuotekusurinki1</vt:lpstr>
      <vt:lpstr>VAS083_F_Ilgalaikioturt130Nuotekusurinki1</vt:lpstr>
      <vt:lpstr>'Forma 12'!VAS083_F_Ilgalaikioturt130Nuotekuvalymas1</vt:lpstr>
      <vt:lpstr>VAS083_F_Ilgalaikioturt130Nuotekuvalymas1</vt:lpstr>
      <vt:lpstr>'Forma 12'!VAS083_F_Ilgalaikioturt130Pavirsiniunuot1</vt:lpstr>
      <vt:lpstr>VAS083_F_Ilgalaikioturt130Pavirsiniunuot1</vt:lpstr>
      <vt:lpstr>'Forma 12'!VAS083_F_Ilgalaikioturt130Turtovienetask1</vt:lpstr>
      <vt:lpstr>VAS083_F_Ilgalaikioturt130Turtovienetask1</vt:lpstr>
      <vt:lpstr>'Forma 12'!VAS083_F_Ilgalaikioturt131Apskaitosveikla1</vt:lpstr>
      <vt:lpstr>VAS083_F_Ilgalaikioturt131Apskaitosveikla1</vt:lpstr>
      <vt:lpstr>'Forma 12'!VAS083_F_Ilgalaikioturt131Geriamojovande7</vt:lpstr>
      <vt:lpstr>VAS083_F_Ilgalaikioturt131Geriamojovande7</vt:lpstr>
      <vt:lpstr>'Forma 12'!VAS083_F_Ilgalaikioturt131Geriamojovande8</vt:lpstr>
      <vt:lpstr>VAS083_F_Ilgalaikioturt131Geriamojovande8</vt:lpstr>
      <vt:lpstr>'Forma 12'!VAS083_F_Ilgalaikioturt131Geriamojovande9</vt:lpstr>
      <vt:lpstr>VAS083_F_Ilgalaikioturt131Geriamojovande9</vt:lpstr>
      <vt:lpstr>'Forma 12'!VAS083_F_Ilgalaikioturt131Inventorinisnu1</vt:lpstr>
      <vt:lpstr>VAS083_F_Ilgalaikioturt131Inventorinisnu1</vt:lpstr>
      <vt:lpstr>'Forma 12'!VAS083_F_Ilgalaikioturt131Kitareguliuoja1</vt:lpstr>
      <vt:lpstr>VAS083_F_Ilgalaikioturt131Kitareguliuoja1</vt:lpstr>
      <vt:lpstr>'Forma 12'!VAS083_F_Ilgalaikioturt131Kitosveiklosne1</vt:lpstr>
      <vt:lpstr>VAS083_F_Ilgalaikioturt131Kitosveiklosne1</vt:lpstr>
      <vt:lpstr>'Forma 12'!VAS083_F_Ilgalaikioturt131Lrklimatokaito1</vt:lpstr>
      <vt:lpstr>VAS083_F_Ilgalaikioturt131Lrklimatokaito1</vt:lpstr>
      <vt:lpstr>'Forma 12'!VAS083_F_Ilgalaikioturt131Nuotekudumblot1</vt:lpstr>
      <vt:lpstr>VAS083_F_Ilgalaikioturt131Nuotekudumblot1</vt:lpstr>
      <vt:lpstr>'Forma 12'!VAS083_F_Ilgalaikioturt131Nuotekusurinki1</vt:lpstr>
      <vt:lpstr>VAS083_F_Ilgalaikioturt131Nuotekusurinki1</vt:lpstr>
      <vt:lpstr>'Forma 12'!VAS083_F_Ilgalaikioturt131Nuotekuvalymas1</vt:lpstr>
      <vt:lpstr>VAS083_F_Ilgalaikioturt131Nuotekuvalymas1</vt:lpstr>
      <vt:lpstr>'Forma 12'!VAS083_F_Ilgalaikioturt131Pavirsiniunuot1</vt:lpstr>
      <vt:lpstr>VAS083_F_Ilgalaikioturt131Pavirsiniunuot1</vt:lpstr>
      <vt:lpstr>'Forma 12'!VAS083_F_Ilgalaikioturt131Turtovienetask1</vt:lpstr>
      <vt:lpstr>VAS083_F_Ilgalaikioturt131Turtovienetask1</vt:lpstr>
      <vt:lpstr>'Forma 12'!VAS083_F_Ilgalaikioturt132Apskaitosveikla1</vt:lpstr>
      <vt:lpstr>VAS083_F_Ilgalaikioturt132Apskaitosveikla1</vt:lpstr>
      <vt:lpstr>'Forma 12'!VAS083_F_Ilgalaikioturt132Geriamojovande7</vt:lpstr>
      <vt:lpstr>VAS083_F_Ilgalaikioturt132Geriamojovande7</vt:lpstr>
      <vt:lpstr>'Forma 12'!VAS083_F_Ilgalaikioturt132Geriamojovande8</vt:lpstr>
      <vt:lpstr>VAS083_F_Ilgalaikioturt132Geriamojovande8</vt:lpstr>
      <vt:lpstr>'Forma 12'!VAS083_F_Ilgalaikioturt132Geriamojovande9</vt:lpstr>
      <vt:lpstr>VAS083_F_Ilgalaikioturt132Geriamojovande9</vt:lpstr>
      <vt:lpstr>'Forma 12'!VAS083_F_Ilgalaikioturt132Inventorinisnu1</vt:lpstr>
      <vt:lpstr>VAS083_F_Ilgalaikioturt132Inventorinisnu1</vt:lpstr>
      <vt:lpstr>'Forma 12'!VAS083_F_Ilgalaikioturt132Kitareguliuoja1</vt:lpstr>
      <vt:lpstr>VAS083_F_Ilgalaikioturt132Kitareguliuoja1</vt:lpstr>
      <vt:lpstr>'Forma 12'!VAS083_F_Ilgalaikioturt132Kitosveiklosne1</vt:lpstr>
      <vt:lpstr>VAS083_F_Ilgalaikioturt132Kitosveiklosne1</vt:lpstr>
      <vt:lpstr>'Forma 12'!VAS083_F_Ilgalaikioturt132Lrklimatokaito1</vt:lpstr>
      <vt:lpstr>VAS083_F_Ilgalaikioturt132Lrklimatokaito1</vt:lpstr>
      <vt:lpstr>'Forma 12'!VAS083_F_Ilgalaikioturt132Nuotekudumblot1</vt:lpstr>
      <vt:lpstr>VAS083_F_Ilgalaikioturt132Nuotekudumblot1</vt:lpstr>
      <vt:lpstr>'Forma 12'!VAS083_F_Ilgalaikioturt132Nuotekusurinki1</vt:lpstr>
      <vt:lpstr>VAS083_F_Ilgalaikioturt132Nuotekusurinki1</vt:lpstr>
      <vt:lpstr>'Forma 12'!VAS083_F_Ilgalaikioturt132Nuotekuvalymas1</vt:lpstr>
      <vt:lpstr>VAS083_F_Ilgalaikioturt132Nuotekuvalymas1</vt:lpstr>
      <vt:lpstr>'Forma 12'!VAS083_F_Ilgalaikioturt132Pavirsiniunuot1</vt:lpstr>
      <vt:lpstr>VAS083_F_Ilgalaikioturt132Pavirsiniunuot1</vt:lpstr>
      <vt:lpstr>'Forma 12'!VAS083_F_Ilgalaikioturt132Turtovienetask1</vt:lpstr>
      <vt:lpstr>VAS083_F_Ilgalaikioturt132Turtovienetask1</vt:lpstr>
      <vt:lpstr>'Forma 12'!VAS083_F_Ilgalaikioturt133Apskaitosveikla1</vt:lpstr>
      <vt:lpstr>VAS083_F_Ilgalaikioturt133Apskaitosveikla1</vt:lpstr>
      <vt:lpstr>'Forma 12'!VAS083_F_Ilgalaikioturt133Geriamojovande7</vt:lpstr>
      <vt:lpstr>VAS083_F_Ilgalaikioturt133Geriamojovande7</vt:lpstr>
      <vt:lpstr>'Forma 12'!VAS083_F_Ilgalaikioturt133Geriamojovande8</vt:lpstr>
      <vt:lpstr>VAS083_F_Ilgalaikioturt133Geriamojovande8</vt:lpstr>
      <vt:lpstr>'Forma 12'!VAS083_F_Ilgalaikioturt133Geriamojovande9</vt:lpstr>
      <vt:lpstr>VAS083_F_Ilgalaikioturt133Geriamojovande9</vt:lpstr>
      <vt:lpstr>'Forma 12'!VAS083_F_Ilgalaikioturt133Inventorinisnu1</vt:lpstr>
      <vt:lpstr>VAS083_F_Ilgalaikioturt133Inventorinisnu1</vt:lpstr>
      <vt:lpstr>'Forma 12'!VAS083_F_Ilgalaikioturt133Kitareguliuoja1</vt:lpstr>
      <vt:lpstr>VAS083_F_Ilgalaikioturt133Kitareguliuoja1</vt:lpstr>
      <vt:lpstr>'Forma 12'!VAS083_F_Ilgalaikioturt133Kitosveiklosne1</vt:lpstr>
      <vt:lpstr>VAS083_F_Ilgalaikioturt133Kitosveiklosne1</vt:lpstr>
      <vt:lpstr>'Forma 12'!VAS083_F_Ilgalaikioturt133Lrklimatokaito1</vt:lpstr>
      <vt:lpstr>VAS083_F_Ilgalaikioturt133Lrklimatokaito1</vt:lpstr>
      <vt:lpstr>'Forma 12'!VAS083_F_Ilgalaikioturt133Nuotekudumblot1</vt:lpstr>
      <vt:lpstr>VAS083_F_Ilgalaikioturt133Nuotekudumblot1</vt:lpstr>
      <vt:lpstr>'Forma 12'!VAS083_F_Ilgalaikioturt133Nuotekusurinki1</vt:lpstr>
      <vt:lpstr>VAS083_F_Ilgalaikioturt133Nuotekusurinki1</vt:lpstr>
      <vt:lpstr>'Forma 12'!VAS083_F_Ilgalaikioturt133Nuotekuvalymas1</vt:lpstr>
      <vt:lpstr>VAS083_F_Ilgalaikioturt133Nuotekuvalymas1</vt:lpstr>
      <vt:lpstr>'Forma 12'!VAS083_F_Ilgalaikioturt133Pavirsiniunuot1</vt:lpstr>
      <vt:lpstr>VAS083_F_Ilgalaikioturt133Pavirsiniunuot1</vt:lpstr>
      <vt:lpstr>'Forma 12'!VAS083_F_Ilgalaikioturt133Turtovienetask1</vt:lpstr>
      <vt:lpstr>VAS083_F_Ilgalaikioturt133Turtovienetask1</vt:lpstr>
      <vt:lpstr>'Forma 12'!VAS083_F_Ilgalaikioturt134Apskaitosveikla1</vt:lpstr>
      <vt:lpstr>VAS083_F_Ilgalaikioturt134Apskaitosveikla1</vt:lpstr>
      <vt:lpstr>'Forma 12'!VAS083_F_Ilgalaikioturt134Geriamojovande7</vt:lpstr>
      <vt:lpstr>VAS083_F_Ilgalaikioturt134Geriamojovande7</vt:lpstr>
      <vt:lpstr>'Forma 12'!VAS083_F_Ilgalaikioturt134Geriamojovande8</vt:lpstr>
      <vt:lpstr>VAS083_F_Ilgalaikioturt134Geriamojovande8</vt:lpstr>
      <vt:lpstr>'Forma 12'!VAS083_F_Ilgalaikioturt134Geriamojovande9</vt:lpstr>
      <vt:lpstr>VAS083_F_Ilgalaikioturt134Geriamojovande9</vt:lpstr>
      <vt:lpstr>'Forma 12'!VAS083_F_Ilgalaikioturt134Inventorinisnu1</vt:lpstr>
      <vt:lpstr>VAS083_F_Ilgalaikioturt134Inventorinisnu1</vt:lpstr>
      <vt:lpstr>'Forma 12'!VAS083_F_Ilgalaikioturt134Kitareguliuoja1</vt:lpstr>
      <vt:lpstr>VAS083_F_Ilgalaikioturt134Kitareguliuoja1</vt:lpstr>
      <vt:lpstr>'Forma 12'!VAS083_F_Ilgalaikioturt134Kitosveiklosne1</vt:lpstr>
      <vt:lpstr>VAS083_F_Ilgalaikioturt134Kitosveiklosne1</vt:lpstr>
      <vt:lpstr>'Forma 12'!VAS083_F_Ilgalaikioturt134Lrklimatokaito1</vt:lpstr>
      <vt:lpstr>VAS083_F_Ilgalaikioturt134Lrklimatokaito1</vt:lpstr>
      <vt:lpstr>'Forma 12'!VAS083_F_Ilgalaikioturt134Nuotekudumblot1</vt:lpstr>
      <vt:lpstr>VAS083_F_Ilgalaikioturt134Nuotekudumblot1</vt:lpstr>
      <vt:lpstr>'Forma 12'!VAS083_F_Ilgalaikioturt134Nuotekusurinki1</vt:lpstr>
      <vt:lpstr>VAS083_F_Ilgalaikioturt134Nuotekusurinki1</vt:lpstr>
      <vt:lpstr>'Forma 12'!VAS083_F_Ilgalaikioturt134Nuotekuvalymas1</vt:lpstr>
      <vt:lpstr>VAS083_F_Ilgalaikioturt134Nuotekuvalymas1</vt:lpstr>
      <vt:lpstr>'Forma 12'!VAS083_F_Ilgalaikioturt134Pavirsiniunuot1</vt:lpstr>
      <vt:lpstr>VAS083_F_Ilgalaikioturt134Pavirsiniunuot1</vt:lpstr>
      <vt:lpstr>'Forma 12'!VAS083_F_Ilgalaikioturt134Turtovienetask1</vt:lpstr>
      <vt:lpstr>VAS083_F_Ilgalaikioturt134Turtovienetask1</vt:lpstr>
      <vt:lpstr>'Forma 12'!VAS083_F_Ilgalaikioturt135Apskaitosveikla1</vt:lpstr>
      <vt:lpstr>VAS083_F_Ilgalaikioturt135Apskaitosveikla1</vt:lpstr>
      <vt:lpstr>'Forma 12'!VAS083_F_Ilgalaikioturt135Geriamojovande7</vt:lpstr>
      <vt:lpstr>VAS083_F_Ilgalaikioturt135Geriamojovande7</vt:lpstr>
      <vt:lpstr>'Forma 12'!VAS083_F_Ilgalaikioturt135Geriamojovande8</vt:lpstr>
      <vt:lpstr>VAS083_F_Ilgalaikioturt135Geriamojovande8</vt:lpstr>
      <vt:lpstr>'Forma 12'!VAS083_F_Ilgalaikioturt135Geriamojovande9</vt:lpstr>
      <vt:lpstr>VAS083_F_Ilgalaikioturt135Geriamojovande9</vt:lpstr>
      <vt:lpstr>'Forma 12'!VAS083_F_Ilgalaikioturt135Inventorinisnu1</vt:lpstr>
      <vt:lpstr>VAS083_F_Ilgalaikioturt135Inventorinisnu1</vt:lpstr>
      <vt:lpstr>'Forma 12'!VAS083_F_Ilgalaikioturt135Kitareguliuoja1</vt:lpstr>
      <vt:lpstr>VAS083_F_Ilgalaikioturt135Kitareguliuoja1</vt:lpstr>
      <vt:lpstr>'Forma 12'!VAS083_F_Ilgalaikioturt135Kitosveiklosne1</vt:lpstr>
      <vt:lpstr>VAS083_F_Ilgalaikioturt135Kitosveiklosne1</vt:lpstr>
      <vt:lpstr>'Forma 12'!VAS083_F_Ilgalaikioturt135Lrklimatokaito1</vt:lpstr>
      <vt:lpstr>VAS083_F_Ilgalaikioturt135Lrklimatokaito1</vt:lpstr>
      <vt:lpstr>'Forma 12'!VAS083_F_Ilgalaikioturt135Nuotekudumblot1</vt:lpstr>
      <vt:lpstr>VAS083_F_Ilgalaikioturt135Nuotekudumblot1</vt:lpstr>
      <vt:lpstr>'Forma 12'!VAS083_F_Ilgalaikioturt135Nuotekusurinki1</vt:lpstr>
      <vt:lpstr>VAS083_F_Ilgalaikioturt135Nuotekusurinki1</vt:lpstr>
      <vt:lpstr>'Forma 12'!VAS083_F_Ilgalaikioturt135Nuotekuvalymas1</vt:lpstr>
      <vt:lpstr>VAS083_F_Ilgalaikioturt135Nuotekuvalymas1</vt:lpstr>
      <vt:lpstr>'Forma 12'!VAS083_F_Ilgalaikioturt135Pavirsiniunuot1</vt:lpstr>
      <vt:lpstr>VAS083_F_Ilgalaikioturt135Pavirsiniunuot1</vt:lpstr>
      <vt:lpstr>'Forma 12'!VAS083_F_Ilgalaikioturt135Turtovienetask1</vt:lpstr>
      <vt:lpstr>VAS083_F_Ilgalaikioturt135Turtovienetask1</vt:lpstr>
      <vt:lpstr>'Forma 12'!VAS083_F_Ilgalaikioturt136Apskaitosveikla1</vt:lpstr>
      <vt:lpstr>VAS083_F_Ilgalaikioturt136Apskaitosveikla1</vt:lpstr>
      <vt:lpstr>'Forma 12'!VAS083_F_Ilgalaikioturt136Geriamojovande7</vt:lpstr>
      <vt:lpstr>VAS083_F_Ilgalaikioturt136Geriamojovande7</vt:lpstr>
      <vt:lpstr>'Forma 12'!VAS083_F_Ilgalaikioturt136Geriamojovande8</vt:lpstr>
      <vt:lpstr>VAS083_F_Ilgalaikioturt136Geriamojovande8</vt:lpstr>
      <vt:lpstr>'Forma 12'!VAS083_F_Ilgalaikioturt136Geriamojovande9</vt:lpstr>
      <vt:lpstr>VAS083_F_Ilgalaikioturt136Geriamojovande9</vt:lpstr>
      <vt:lpstr>'Forma 12'!VAS083_F_Ilgalaikioturt136Inventorinisnu1</vt:lpstr>
      <vt:lpstr>VAS083_F_Ilgalaikioturt136Inventorinisnu1</vt:lpstr>
      <vt:lpstr>'Forma 12'!VAS083_F_Ilgalaikioturt136Kitareguliuoja1</vt:lpstr>
      <vt:lpstr>VAS083_F_Ilgalaikioturt136Kitareguliuoja1</vt:lpstr>
      <vt:lpstr>'Forma 12'!VAS083_F_Ilgalaikioturt136Kitosveiklosne1</vt:lpstr>
      <vt:lpstr>VAS083_F_Ilgalaikioturt136Kitosveiklosne1</vt:lpstr>
      <vt:lpstr>'Forma 12'!VAS083_F_Ilgalaikioturt136Lrklimatokaito1</vt:lpstr>
      <vt:lpstr>VAS083_F_Ilgalaikioturt136Lrklimatokaito1</vt:lpstr>
      <vt:lpstr>'Forma 12'!VAS083_F_Ilgalaikioturt136Nuotekudumblot1</vt:lpstr>
      <vt:lpstr>VAS083_F_Ilgalaikioturt136Nuotekudumblot1</vt:lpstr>
      <vt:lpstr>'Forma 12'!VAS083_F_Ilgalaikioturt136Nuotekusurinki1</vt:lpstr>
      <vt:lpstr>VAS083_F_Ilgalaikioturt136Nuotekusurinki1</vt:lpstr>
      <vt:lpstr>'Forma 12'!VAS083_F_Ilgalaikioturt136Nuotekuvalymas1</vt:lpstr>
      <vt:lpstr>VAS083_F_Ilgalaikioturt136Nuotekuvalymas1</vt:lpstr>
      <vt:lpstr>'Forma 12'!VAS083_F_Ilgalaikioturt136Pavirsiniunuot1</vt:lpstr>
      <vt:lpstr>VAS083_F_Ilgalaikioturt136Pavirsiniunuot1</vt:lpstr>
      <vt:lpstr>'Forma 12'!VAS083_F_Ilgalaikioturt136Turtovienetask1</vt:lpstr>
      <vt:lpstr>VAS083_F_Ilgalaikioturt136Turtovienetask1</vt:lpstr>
      <vt:lpstr>'Forma 12'!VAS083_F_Ilgalaikioturt137Apskaitosveikla1</vt:lpstr>
      <vt:lpstr>VAS083_F_Ilgalaikioturt137Apskaitosveikla1</vt:lpstr>
      <vt:lpstr>'Forma 12'!VAS083_F_Ilgalaikioturt137Geriamojovande7</vt:lpstr>
      <vt:lpstr>VAS083_F_Ilgalaikioturt137Geriamojovande7</vt:lpstr>
      <vt:lpstr>'Forma 12'!VAS083_F_Ilgalaikioturt137Geriamojovande8</vt:lpstr>
      <vt:lpstr>VAS083_F_Ilgalaikioturt137Geriamojovande8</vt:lpstr>
      <vt:lpstr>'Forma 12'!VAS083_F_Ilgalaikioturt137Geriamojovande9</vt:lpstr>
      <vt:lpstr>VAS083_F_Ilgalaikioturt137Geriamojovande9</vt:lpstr>
      <vt:lpstr>'Forma 12'!VAS083_F_Ilgalaikioturt137Inventorinisnu1</vt:lpstr>
      <vt:lpstr>VAS083_F_Ilgalaikioturt137Inventorinisnu1</vt:lpstr>
      <vt:lpstr>'Forma 12'!VAS083_F_Ilgalaikioturt137Kitareguliuoja1</vt:lpstr>
      <vt:lpstr>VAS083_F_Ilgalaikioturt137Kitareguliuoja1</vt:lpstr>
      <vt:lpstr>'Forma 12'!VAS083_F_Ilgalaikioturt137Kitosveiklosne1</vt:lpstr>
      <vt:lpstr>VAS083_F_Ilgalaikioturt137Kitosveiklosne1</vt:lpstr>
      <vt:lpstr>'Forma 12'!VAS083_F_Ilgalaikioturt137Lrklimatokaito1</vt:lpstr>
      <vt:lpstr>VAS083_F_Ilgalaikioturt137Lrklimatokaito1</vt:lpstr>
      <vt:lpstr>'Forma 12'!VAS083_F_Ilgalaikioturt137Nuotekudumblot1</vt:lpstr>
      <vt:lpstr>VAS083_F_Ilgalaikioturt137Nuotekudumblot1</vt:lpstr>
      <vt:lpstr>'Forma 12'!VAS083_F_Ilgalaikioturt137Nuotekusurinki1</vt:lpstr>
      <vt:lpstr>VAS083_F_Ilgalaikioturt137Nuotekusurinki1</vt:lpstr>
      <vt:lpstr>'Forma 12'!VAS083_F_Ilgalaikioturt137Nuotekuvalymas1</vt:lpstr>
      <vt:lpstr>VAS083_F_Ilgalaikioturt137Nuotekuvalymas1</vt:lpstr>
      <vt:lpstr>'Forma 12'!VAS083_F_Ilgalaikioturt137Pavirsiniunuot1</vt:lpstr>
      <vt:lpstr>VAS083_F_Ilgalaikioturt137Pavirsiniunuot1</vt:lpstr>
      <vt:lpstr>'Forma 12'!VAS083_F_Ilgalaikioturt137Turtovienetask1</vt:lpstr>
      <vt:lpstr>VAS083_F_Ilgalaikioturt137Turtovienetask1</vt:lpstr>
      <vt:lpstr>'Forma 12'!VAS083_F_Ilgalaikioturt138Apskaitosveikla1</vt:lpstr>
      <vt:lpstr>VAS083_F_Ilgalaikioturt138Apskaitosveikla1</vt:lpstr>
      <vt:lpstr>'Forma 12'!VAS083_F_Ilgalaikioturt138Geriamojovande7</vt:lpstr>
      <vt:lpstr>VAS083_F_Ilgalaikioturt138Geriamojovande7</vt:lpstr>
      <vt:lpstr>'Forma 12'!VAS083_F_Ilgalaikioturt138Geriamojovande8</vt:lpstr>
      <vt:lpstr>VAS083_F_Ilgalaikioturt138Geriamojovande8</vt:lpstr>
      <vt:lpstr>'Forma 12'!VAS083_F_Ilgalaikioturt138Geriamojovande9</vt:lpstr>
      <vt:lpstr>VAS083_F_Ilgalaikioturt138Geriamojovande9</vt:lpstr>
      <vt:lpstr>'Forma 12'!VAS083_F_Ilgalaikioturt138Inventorinisnu1</vt:lpstr>
      <vt:lpstr>VAS083_F_Ilgalaikioturt138Inventorinisnu1</vt:lpstr>
      <vt:lpstr>'Forma 12'!VAS083_F_Ilgalaikioturt138Kitareguliuoja1</vt:lpstr>
      <vt:lpstr>VAS083_F_Ilgalaikioturt138Kitareguliuoja1</vt:lpstr>
      <vt:lpstr>'Forma 12'!VAS083_F_Ilgalaikioturt138Kitosveiklosne1</vt:lpstr>
      <vt:lpstr>VAS083_F_Ilgalaikioturt138Kitosveiklosne1</vt:lpstr>
      <vt:lpstr>'Forma 12'!VAS083_F_Ilgalaikioturt138Lrklimatokaito1</vt:lpstr>
      <vt:lpstr>VAS083_F_Ilgalaikioturt138Lrklimatokaito1</vt:lpstr>
      <vt:lpstr>'Forma 12'!VAS083_F_Ilgalaikioturt138Nuotekudumblot1</vt:lpstr>
      <vt:lpstr>VAS083_F_Ilgalaikioturt138Nuotekudumblot1</vt:lpstr>
      <vt:lpstr>'Forma 12'!VAS083_F_Ilgalaikioturt138Nuotekusurinki1</vt:lpstr>
      <vt:lpstr>VAS083_F_Ilgalaikioturt138Nuotekusurinki1</vt:lpstr>
      <vt:lpstr>'Forma 12'!VAS083_F_Ilgalaikioturt138Nuotekuvalymas1</vt:lpstr>
      <vt:lpstr>VAS083_F_Ilgalaikioturt138Nuotekuvalymas1</vt:lpstr>
      <vt:lpstr>'Forma 12'!VAS083_F_Ilgalaikioturt138Pavirsiniunuot1</vt:lpstr>
      <vt:lpstr>VAS083_F_Ilgalaikioturt138Pavirsiniunuot1</vt:lpstr>
      <vt:lpstr>'Forma 12'!VAS083_F_Ilgalaikioturt138Turtovienetask1</vt:lpstr>
      <vt:lpstr>VAS083_F_Ilgalaikioturt138Turtovienetask1</vt:lpstr>
      <vt:lpstr>'Forma 12'!VAS083_F_Ilgalaikioturt139Apskaitosveikla1</vt:lpstr>
      <vt:lpstr>VAS083_F_Ilgalaikioturt139Apskaitosveikla1</vt:lpstr>
      <vt:lpstr>'Forma 12'!VAS083_F_Ilgalaikioturt139Geriamojovande7</vt:lpstr>
      <vt:lpstr>VAS083_F_Ilgalaikioturt139Geriamojovande7</vt:lpstr>
      <vt:lpstr>'Forma 12'!VAS083_F_Ilgalaikioturt139Geriamojovande8</vt:lpstr>
      <vt:lpstr>VAS083_F_Ilgalaikioturt139Geriamojovande8</vt:lpstr>
      <vt:lpstr>'Forma 12'!VAS083_F_Ilgalaikioturt139Geriamojovande9</vt:lpstr>
      <vt:lpstr>VAS083_F_Ilgalaikioturt139Geriamojovande9</vt:lpstr>
      <vt:lpstr>'Forma 12'!VAS083_F_Ilgalaikioturt139Inventorinisnu1</vt:lpstr>
      <vt:lpstr>VAS083_F_Ilgalaikioturt139Inventorinisnu1</vt:lpstr>
      <vt:lpstr>'Forma 12'!VAS083_F_Ilgalaikioturt139Kitareguliuoja1</vt:lpstr>
      <vt:lpstr>VAS083_F_Ilgalaikioturt139Kitareguliuoja1</vt:lpstr>
      <vt:lpstr>'Forma 12'!VAS083_F_Ilgalaikioturt139Kitosveiklosne1</vt:lpstr>
      <vt:lpstr>VAS083_F_Ilgalaikioturt139Kitosveiklosne1</vt:lpstr>
      <vt:lpstr>'Forma 12'!VAS083_F_Ilgalaikioturt139Lrklimatokaito1</vt:lpstr>
      <vt:lpstr>VAS083_F_Ilgalaikioturt139Lrklimatokaito1</vt:lpstr>
      <vt:lpstr>'Forma 12'!VAS083_F_Ilgalaikioturt139Nuotekudumblot1</vt:lpstr>
      <vt:lpstr>VAS083_F_Ilgalaikioturt139Nuotekudumblot1</vt:lpstr>
      <vt:lpstr>'Forma 12'!VAS083_F_Ilgalaikioturt139Nuotekusurinki1</vt:lpstr>
      <vt:lpstr>VAS083_F_Ilgalaikioturt139Nuotekusurinki1</vt:lpstr>
      <vt:lpstr>'Forma 12'!VAS083_F_Ilgalaikioturt139Nuotekuvalymas1</vt:lpstr>
      <vt:lpstr>VAS083_F_Ilgalaikioturt139Nuotekuvalymas1</vt:lpstr>
      <vt:lpstr>'Forma 12'!VAS083_F_Ilgalaikioturt139Pavirsiniunuot1</vt:lpstr>
      <vt:lpstr>VAS083_F_Ilgalaikioturt139Pavirsiniunuot1</vt:lpstr>
      <vt:lpstr>'Forma 12'!VAS083_F_Ilgalaikioturt139Turtovienetask1</vt:lpstr>
      <vt:lpstr>VAS083_F_Ilgalaikioturt139Turtovienetask1</vt:lpstr>
      <vt:lpstr>'Forma 12'!VAS083_F_Ilgalaikioturt13Apskaitosveikla1</vt:lpstr>
      <vt:lpstr>VAS083_F_Ilgalaikioturt13Apskaitosveikla1</vt:lpstr>
      <vt:lpstr>'Forma 12'!VAS083_F_Ilgalaikioturt13Geriamojovande7</vt:lpstr>
      <vt:lpstr>VAS083_F_Ilgalaikioturt13Geriamojovande7</vt:lpstr>
      <vt:lpstr>'Forma 12'!VAS083_F_Ilgalaikioturt13Geriamojovande8</vt:lpstr>
      <vt:lpstr>VAS083_F_Ilgalaikioturt13Geriamojovande8</vt:lpstr>
      <vt:lpstr>'Forma 12'!VAS083_F_Ilgalaikioturt13Geriamojovande9</vt:lpstr>
      <vt:lpstr>VAS083_F_Ilgalaikioturt13Geriamojovande9</vt:lpstr>
      <vt:lpstr>'Forma 12'!VAS083_F_Ilgalaikioturt13Inventorinisnu1</vt:lpstr>
      <vt:lpstr>VAS083_F_Ilgalaikioturt13Inventorinisnu1</vt:lpstr>
      <vt:lpstr>'Forma 12'!VAS083_F_Ilgalaikioturt13Kitareguliuoja1</vt:lpstr>
      <vt:lpstr>VAS083_F_Ilgalaikioturt13Kitareguliuoja1</vt:lpstr>
      <vt:lpstr>'Forma 12'!VAS083_F_Ilgalaikioturt13Kitosveiklosne1</vt:lpstr>
      <vt:lpstr>VAS083_F_Ilgalaikioturt13Kitosveiklosne1</vt:lpstr>
      <vt:lpstr>'Forma 12'!VAS083_F_Ilgalaikioturt13Lrklimatokaito1</vt:lpstr>
      <vt:lpstr>VAS083_F_Ilgalaikioturt13Lrklimatokaito1</vt:lpstr>
      <vt:lpstr>'Forma 12'!VAS083_F_Ilgalaikioturt13Nuotekudumblot1</vt:lpstr>
      <vt:lpstr>VAS083_F_Ilgalaikioturt13Nuotekudumblot1</vt:lpstr>
      <vt:lpstr>'Forma 12'!VAS083_F_Ilgalaikioturt13Nuotekusurinki1</vt:lpstr>
      <vt:lpstr>VAS083_F_Ilgalaikioturt13Nuotekusurinki1</vt:lpstr>
      <vt:lpstr>'Forma 12'!VAS083_F_Ilgalaikioturt13Nuotekuvalymas1</vt:lpstr>
      <vt:lpstr>VAS083_F_Ilgalaikioturt13Nuotekuvalymas1</vt:lpstr>
      <vt:lpstr>'Forma 12'!VAS083_F_Ilgalaikioturt13Pavirsiniunuot1</vt:lpstr>
      <vt:lpstr>VAS083_F_Ilgalaikioturt13Pavirsiniunuot1</vt:lpstr>
      <vt:lpstr>'Forma 12'!VAS083_F_Ilgalaikioturt13Turtovienetask1</vt:lpstr>
      <vt:lpstr>VAS083_F_Ilgalaikioturt13Turtovienetask1</vt:lpstr>
      <vt:lpstr>'Forma 12'!VAS083_F_Ilgalaikioturt140Apskaitosveikla1</vt:lpstr>
      <vt:lpstr>VAS083_F_Ilgalaikioturt140Apskaitosveikla1</vt:lpstr>
      <vt:lpstr>'Forma 12'!VAS083_F_Ilgalaikioturt140Geriamojovande7</vt:lpstr>
      <vt:lpstr>VAS083_F_Ilgalaikioturt140Geriamojovande7</vt:lpstr>
      <vt:lpstr>'Forma 12'!VAS083_F_Ilgalaikioturt140Geriamojovande8</vt:lpstr>
      <vt:lpstr>VAS083_F_Ilgalaikioturt140Geriamojovande8</vt:lpstr>
      <vt:lpstr>'Forma 12'!VAS083_F_Ilgalaikioturt140Geriamojovande9</vt:lpstr>
      <vt:lpstr>VAS083_F_Ilgalaikioturt140Geriamojovande9</vt:lpstr>
      <vt:lpstr>'Forma 12'!VAS083_F_Ilgalaikioturt140Inventorinisnu1</vt:lpstr>
      <vt:lpstr>VAS083_F_Ilgalaikioturt140Inventorinisnu1</vt:lpstr>
      <vt:lpstr>'Forma 12'!VAS083_F_Ilgalaikioturt140Kitareguliuoja1</vt:lpstr>
      <vt:lpstr>VAS083_F_Ilgalaikioturt140Kitareguliuoja1</vt:lpstr>
      <vt:lpstr>'Forma 12'!VAS083_F_Ilgalaikioturt140Kitosveiklosne1</vt:lpstr>
      <vt:lpstr>VAS083_F_Ilgalaikioturt140Kitosveiklosne1</vt:lpstr>
      <vt:lpstr>'Forma 12'!VAS083_F_Ilgalaikioturt140Lrklimatokaito1</vt:lpstr>
      <vt:lpstr>VAS083_F_Ilgalaikioturt140Lrklimatokaito1</vt:lpstr>
      <vt:lpstr>'Forma 12'!VAS083_F_Ilgalaikioturt140Nuotekudumblot1</vt:lpstr>
      <vt:lpstr>VAS083_F_Ilgalaikioturt140Nuotekudumblot1</vt:lpstr>
      <vt:lpstr>'Forma 12'!VAS083_F_Ilgalaikioturt140Nuotekusurinki1</vt:lpstr>
      <vt:lpstr>VAS083_F_Ilgalaikioturt140Nuotekusurinki1</vt:lpstr>
      <vt:lpstr>'Forma 12'!VAS083_F_Ilgalaikioturt140Nuotekuvalymas1</vt:lpstr>
      <vt:lpstr>VAS083_F_Ilgalaikioturt140Nuotekuvalymas1</vt:lpstr>
      <vt:lpstr>'Forma 12'!VAS083_F_Ilgalaikioturt140Pavirsiniunuot1</vt:lpstr>
      <vt:lpstr>VAS083_F_Ilgalaikioturt140Pavirsiniunuot1</vt:lpstr>
      <vt:lpstr>'Forma 12'!VAS083_F_Ilgalaikioturt140Turtovienetask1</vt:lpstr>
      <vt:lpstr>VAS083_F_Ilgalaikioturt140Turtovienetask1</vt:lpstr>
      <vt:lpstr>'Forma 12'!VAS083_F_Ilgalaikioturt141Apskaitosveikla1</vt:lpstr>
      <vt:lpstr>VAS083_F_Ilgalaikioturt141Apskaitosveikla1</vt:lpstr>
      <vt:lpstr>'Forma 12'!VAS083_F_Ilgalaikioturt141Geriamojovande7</vt:lpstr>
      <vt:lpstr>VAS083_F_Ilgalaikioturt141Geriamojovande7</vt:lpstr>
      <vt:lpstr>'Forma 12'!VAS083_F_Ilgalaikioturt141Geriamojovande8</vt:lpstr>
      <vt:lpstr>VAS083_F_Ilgalaikioturt141Geriamojovande8</vt:lpstr>
      <vt:lpstr>'Forma 12'!VAS083_F_Ilgalaikioturt141Geriamojovande9</vt:lpstr>
      <vt:lpstr>VAS083_F_Ilgalaikioturt141Geriamojovande9</vt:lpstr>
      <vt:lpstr>'Forma 12'!VAS083_F_Ilgalaikioturt141Inventorinisnu1</vt:lpstr>
      <vt:lpstr>VAS083_F_Ilgalaikioturt141Inventorinisnu1</vt:lpstr>
      <vt:lpstr>'Forma 12'!VAS083_F_Ilgalaikioturt141Kitareguliuoja1</vt:lpstr>
      <vt:lpstr>VAS083_F_Ilgalaikioturt141Kitareguliuoja1</vt:lpstr>
      <vt:lpstr>'Forma 12'!VAS083_F_Ilgalaikioturt141Kitosveiklosne1</vt:lpstr>
      <vt:lpstr>VAS083_F_Ilgalaikioturt141Kitosveiklosne1</vt:lpstr>
      <vt:lpstr>'Forma 12'!VAS083_F_Ilgalaikioturt141Lrklimatokaito1</vt:lpstr>
      <vt:lpstr>VAS083_F_Ilgalaikioturt141Lrklimatokaito1</vt:lpstr>
      <vt:lpstr>'Forma 12'!VAS083_F_Ilgalaikioturt141Nuotekudumblot1</vt:lpstr>
      <vt:lpstr>VAS083_F_Ilgalaikioturt141Nuotekudumblot1</vt:lpstr>
      <vt:lpstr>'Forma 12'!VAS083_F_Ilgalaikioturt141Nuotekusurinki1</vt:lpstr>
      <vt:lpstr>VAS083_F_Ilgalaikioturt141Nuotekusurinki1</vt:lpstr>
      <vt:lpstr>'Forma 12'!VAS083_F_Ilgalaikioturt141Nuotekuvalymas1</vt:lpstr>
      <vt:lpstr>VAS083_F_Ilgalaikioturt141Nuotekuvalymas1</vt:lpstr>
      <vt:lpstr>'Forma 12'!VAS083_F_Ilgalaikioturt141Pavirsiniunuot1</vt:lpstr>
      <vt:lpstr>VAS083_F_Ilgalaikioturt141Pavirsiniunuot1</vt:lpstr>
      <vt:lpstr>'Forma 12'!VAS083_F_Ilgalaikioturt141Turtovienetask1</vt:lpstr>
      <vt:lpstr>VAS083_F_Ilgalaikioturt141Turtovienetask1</vt:lpstr>
      <vt:lpstr>'Forma 12'!VAS083_F_Ilgalaikioturt142Apskaitosveikla1</vt:lpstr>
      <vt:lpstr>VAS083_F_Ilgalaikioturt142Apskaitosveikla1</vt:lpstr>
      <vt:lpstr>'Forma 12'!VAS083_F_Ilgalaikioturt142Geriamojovande7</vt:lpstr>
      <vt:lpstr>VAS083_F_Ilgalaikioturt142Geriamojovande7</vt:lpstr>
      <vt:lpstr>'Forma 12'!VAS083_F_Ilgalaikioturt142Geriamojovande8</vt:lpstr>
      <vt:lpstr>VAS083_F_Ilgalaikioturt142Geriamojovande8</vt:lpstr>
      <vt:lpstr>'Forma 12'!VAS083_F_Ilgalaikioturt142Geriamojovande9</vt:lpstr>
      <vt:lpstr>VAS083_F_Ilgalaikioturt142Geriamojovande9</vt:lpstr>
      <vt:lpstr>'Forma 12'!VAS083_F_Ilgalaikioturt142Inventorinisnu1</vt:lpstr>
      <vt:lpstr>VAS083_F_Ilgalaikioturt142Inventorinisnu1</vt:lpstr>
      <vt:lpstr>'Forma 12'!VAS083_F_Ilgalaikioturt142Kitareguliuoja1</vt:lpstr>
      <vt:lpstr>VAS083_F_Ilgalaikioturt142Kitareguliuoja1</vt:lpstr>
      <vt:lpstr>'Forma 12'!VAS083_F_Ilgalaikioturt142Kitosveiklosne1</vt:lpstr>
      <vt:lpstr>VAS083_F_Ilgalaikioturt142Kitosveiklosne1</vt:lpstr>
      <vt:lpstr>'Forma 12'!VAS083_F_Ilgalaikioturt142Lrklimatokaito1</vt:lpstr>
      <vt:lpstr>VAS083_F_Ilgalaikioturt142Lrklimatokaito1</vt:lpstr>
      <vt:lpstr>'Forma 12'!VAS083_F_Ilgalaikioturt142Nuotekudumblot1</vt:lpstr>
      <vt:lpstr>VAS083_F_Ilgalaikioturt142Nuotekudumblot1</vt:lpstr>
      <vt:lpstr>'Forma 12'!VAS083_F_Ilgalaikioturt142Nuotekusurinki1</vt:lpstr>
      <vt:lpstr>VAS083_F_Ilgalaikioturt142Nuotekusurinki1</vt:lpstr>
      <vt:lpstr>'Forma 12'!VAS083_F_Ilgalaikioturt142Nuotekuvalymas1</vt:lpstr>
      <vt:lpstr>VAS083_F_Ilgalaikioturt142Nuotekuvalymas1</vt:lpstr>
      <vt:lpstr>'Forma 12'!VAS083_F_Ilgalaikioturt142Pavirsiniunuot1</vt:lpstr>
      <vt:lpstr>VAS083_F_Ilgalaikioturt142Pavirsiniunuot1</vt:lpstr>
      <vt:lpstr>'Forma 12'!VAS083_F_Ilgalaikioturt142Turtovienetask1</vt:lpstr>
      <vt:lpstr>VAS083_F_Ilgalaikioturt142Turtovienetask1</vt:lpstr>
      <vt:lpstr>'Forma 12'!VAS083_F_Ilgalaikioturt143Apskaitosveikla1</vt:lpstr>
      <vt:lpstr>VAS083_F_Ilgalaikioturt143Apskaitosveikla1</vt:lpstr>
      <vt:lpstr>'Forma 12'!VAS083_F_Ilgalaikioturt143Geriamojovande7</vt:lpstr>
      <vt:lpstr>VAS083_F_Ilgalaikioturt143Geriamojovande7</vt:lpstr>
      <vt:lpstr>'Forma 12'!VAS083_F_Ilgalaikioturt143Geriamojovande8</vt:lpstr>
      <vt:lpstr>VAS083_F_Ilgalaikioturt143Geriamojovande8</vt:lpstr>
      <vt:lpstr>'Forma 12'!VAS083_F_Ilgalaikioturt143Geriamojovande9</vt:lpstr>
      <vt:lpstr>VAS083_F_Ilgalaikioturt143Geriamojovande9</vt:lpstr>
      <vt:lpstr>'Forma 12'!VAS083_F_Ilgalaikioturt143Inventorinisnu1</vt:lpstr>
      <vt:lpstr>VAS083_F_Ilgalaikioturt143Inventorinisnu1</vt:lpstr>
      <vt:lpstr>'Forma 12'!VAS083_F_Ilgalaikioturt143Kitareguliuoja1</vt:lpstr>
      <vt:lpstr>VAS083_F_Ilgalaikioturt143Kitareguliuoja1</vt:lpstr>
      <vt:lpstr>'Forma 12'!VAS083_F_Ilgalaikioturt143Kitosveiklosne1</vt:lpstr>
      <vt:lpstr>VAS083_F_Ilgalaikioturt143Kitosveiklosne1</vt:lpstr>
      <vt:lpstr>'Forma 12'!VAS083_F_Ilgalaikioturt143Lrklimatokaito1</vt:lpstr>
      <vt:lpstr>VAS083_F_Ilgalaikioturt143Lrklimatokaito1</vt:lpstr>
      <vt:lpstr>'Forma 12'!VAS083_F_Ilgalaikioturt143Nuotekudumblot1</vt:lpstr>
      <vt:lpstr>VAS083_F_Ilgalaikioturt143Nuotekudumblot1</vt:lpstr>
      <vt:lpstr>'Forma 12'!VAS083_F_Ilgalaikioturt143Nuotekusurinki1</vt:lpstr>
      <vt:lpstr>VAS083_F_Ilgalaikioturt143Nuotekusurinki1</vt:lpstr>
      <vt:lpstr>'Forma 12'!VAS083_F_Ilgalaikioturt143Nuotekuvalymas1</vt:lpstr>
      <vt:lpstr>VAS083_F_Ilgalaikioturt143Nuotekuvalymas1</vt:lpstr>
      <vt:lpstr>'Forma 12'!VAS083_F_Ilgalaikioturt143Pavirsiniunuot1</vt:lpstr>
      <vt:lpstr>VAS083_F_Ilgalaikioturt143Pavirsiniunuot1</vt:lpstr>
      <vt:lpstr>'Forma 12'!VAS083_F_Ilgalaikioturt143Turtovienetask1</vt:lpstr>
      <vt:lpstr>VAS083_F_Ilgalaikioturt143Turtovienetask1</vt:lpstr>
      <vt:lpstr>'Forma 12'!VAS083_F_Ilgalaikioturt144Apskaitosveikla1</vt:lpstr>
      <vt:lpstr>VAS083_F_Ilgalaikioturt144Apskaitosveikla1</vt:lpstr>
      <vt:lpstr>'Forma 12'!VAS083_F_Ilgalaikioturt144Geriamojovande7</vt:lpstr>
      <vt:lpstr>VAS083_F_Ilgalaikioturt144Geriamojovande7</vt:lpstr>
      <vt:lpstr>'Forma 12'!VAS083_F_Ilgalaikioturt144Geriamojovande8</vt:lpstr>
      <vt:lpstr>VAS083_F_Ilgalaikioturt144Geriamojovande8</vt:lpstr>
      <vt:lpstr>'Forma 12'!VAS083_F_Ilgalaikioturt144Geriamojovande9</vt:lpstr>
      <vt:lpstr>VAS083_F_Ilgalaikioturt144Geriamojovande9</vt:lpstr>
      <vt:lpstr>'Forma 12'!VAS083_F_Ilgalaikioturt144Inventorinisnu1</vt:lpstr>
      <vt:lpstr>VAS083_F_Ilgalaikioturt144Inventorinisnu1</vt:lpstr>
      <vt:lpstr>'Forma 12'!VAS083_F_Ilgalaikioturt144Kitareguliuoja1</vt:lpstr>
      <vt:lpstr>VAS083_F_Ilgalaikioturt144Kitareguliuoja1</vt:lpstr>
      <vt:lpstr>'Forma 12'!VAS083_F_Ilgalaikioturt144Kitosveiklosne1</vt:lpstr>
      <vt:lpstr>VAS083_F_Ilgalaikioturt144Kitosveiklosne1</vt:lpstr>
      <vt:lpstr>'Forma 12'!VAS083_F_Ilgalaikioturt144Lrklimatokaito1</vt:lpstr>
      <vt:lpstr>VAS083_F_Ilgalaikioturt144Lrklimatokaito1</vt:lpstr>
      <vt:lpstr>'Forma 12'!VAS083_F_Ilgalaikioturt144Nuotekudumblot1</vt:lpstr>
      <vt:lpstr>VAS083_F_Ilgalaikioturt144Nuotekudumblot1</vt:lpstr>
      <vt:lpstr>'Forma 12'!VAS083_F_Ilgalaikioturt144Nuotekusurinki1</vt:lpstr>
      <vt:lpstr>VAS083_F_Ilgalaikioturt144Nuotekusurinki1</vt:lpstr>
      <vt:lpstr>'Forma 12'!VAS083_F_Ilgalaikioturt144Nuotekuvalymas1</vt:lpstr>
      <vt:lpstr>VAS083_F_Ilgalaikioturt144Nuotekuvalymas1</vt:lpstr>
      <vt:lpstr>'Forma 12'!VAS083_F_Ilgalaikioturt144Pavirsiniunuot1</vt:lpstr>
      <vt:lpstr>VAS083_F_Ilgalaikioturt144Pavirsiniunuot1</vt:lpstr>
      <vt:lpstr>'Forma 12'!VAS083_F_Ilgalaikioturt144Turtovienetask1</vt:lpstr>
      <vt:lpstr>VAS083_F_Ilgalaikioturt144Turtovienetask1</vt:lpstr>
      <vt:lpstr>'Forma 12'!VAS083_F_Ilgalaikioturt145Apskaitosveikla1</vt:lpstr>
      <vt:lpstr>VAS083_F_Ilgalaikioturt145Apskaitosveikla1</vt:lpstr>
      <vt:lpstr>'Forma 12'!VAS083_F_Ilgalaikioturt145Geriamojovande7</vt:lpstr>
      <vt:lpstr>VAS083_F_Ilgalaikioturt145Geriamojovande7</vt:lpstr>
      <vt:lpstr>'Forma 12'!VAS083_F_Ilgalaikioturt145Geriamojovande8</vt:lpstr>
      <vt:lpstr>VAS083_F_Ilgalaikioturt145Geriamojovande8</vt:lpstr>
      <vt:lpstr>'Forma 12'!VAS083_F_Ilgalaikioturt145Geriamojovande9</vt:lpstr>
      <vt:lpstr>VAS083_F_Ilgalaikioturt145Geriamojovande9</vt:lpstr>
      <vt:lpstr>'Forma 12'!VAS083_F_Ilgalaikioturt145Inventorinisnu1</vt:lpstr>
      <vt:lpstr>VAS083_F_Ilgalaikioturt145Inventorinisnu1</vt:lpstr>
      <vt:lpstr>'Forma 12'!VAS083_F_Ilgalaikioturt145Kitareguliuoja1</vt:lpstr>
      <vt:lpstr>VAS083_F_Ilgalaikioturt145Kitareguliuoja1</vt:lpstr>
      <vt:lpstr>'Forma 12'!VAS083_F_Ilgalaikioturt145Kitosveiklosne1</vt:lpstr>
      <vt:lpstr>VAS083_F_Ilgalaikioturt145Kitosveiklosne1</vt:lpstr>
      <vt:lpstr>'Forma 12'!VAS083_F_Ilgalaikioturt145Lrklimatokaito1</vt:lpstr>
      <vt:lpstr>VAS083_F_Ilgalaikioturt145Lrklimatokaito1</vt:lpstr>
      <vt:lpstr>'Forma 12'!VAS083_F_Ilgalaikioturt145Nuotekudumblot1</vt:lpstr>
      <vt:lpstr>VAS083_F_Ilgalaikioturt145Nuotekudumblot1</vt:lpstr>
      <vt:lpstr>'Forma 12'!VAS083_F_Ilgalaikioturt145Nuotekusurinki1</vt:lpstr>
      <vt:lpstr>VAS083_F_Ilgalaikioturt145Nuotekusurinki1</vt:lpstr>
      <vt:lpstr>'Forma 12'!VAS083_F_Ilgalaikioturt145Nuotekuvalymas1</vt:lpstr>
      <vt:lpstr>VAS083_F_Ilgalaikioturt145Nuotekuvalymas1</vt:lpstr>
      <vt:lpstr>'Forma 12'!VAS083_F_Ilgalaikioturt145Pavirsiniunuot1</vt:lpstr>
      <vt:lpstr>VAS083_F_Ilgalaikioturt145Pavirsiniunuot1</vt:lpstr>
      <vt:lpstr>'Forma 12'!VAS083_F_Ilgalaikioturt145Turtovienetask1</vt:lpstr>
      <vt:lpstr>VAS083_F_Ilgalaikioturt145Turtovienetask1</vt:lpstr>
      <vt:lpstr>'Forma 12'!VAS083_F_Ilgalaikioturt146Apskaitosveikla1</vt:lpstr>
      <vt:lpstr>VAS083_F_Ilgalaikioturt146Apskaitosveikla1</vt:lpstr>
      <vt:lpstr>'Forma 12'!VAS083_F_Ilgalaikioturt146Geriamojovande7</vt:lpstr>
      <vt:lpstr>VAS083_F_Ilgalaikioturt146Geriamojovande7</vt:lpstr>
      <vt:lpstr>'Forma 12'!VAS083_F_Ilgalaikioturt146Geriamojovande8</vt:lpstr>
      <vt:lpstr>VAS083_F_Ilgalaikioturt146Geriamojovande8</vt:lpstr>
      <vt:lpstr>'Forma 12'!VAS083_F_Ilgalaikioturt146Geriamojovande9</vt:lpstr>
      <vt:lpstr>VAS083_F_Ilgalaikioturt146Geriamojovande9</vt:lpstr>
      <vt:lpstr>'Forma 12'!VAS083_F_Ilgalaikioturt146Inventorinisnu1</vt:lpstr>
      <vt:lpstr>VAS083_F_Ilgalaikioturt146Inventorinisnu1</vt:lpstr>
      <vt:lpstr>'Forma 12'!VAS083_F_Ilgalaikioturt146Kitareguliuoja1</vt:lpstr>
      <vt:lpstr>VAS083_F_Ilgalaikioturt146Kitareguliuoja1</vt:lpstr>
      <vt:lpstr>'Forma 12'!VAS083_F_Ilgalaikioturt146Kitosveiklosne1</vt:lpstr>
      <vt:lpstr>VAS083_F_Ilgalaikioturt146Kitosveiklosne1</vt:lpstr>
      <vt:lpstr>'Forma 12'!VAS083_F_Ilgalaikioturt146Lrklimatokaito1</vt:lpstr>
      <vt:lpstr>VAS083_F_Ilgalaikioturt146Lrklimatokaito1</vt:lpstr>
      <vt:lpstr>'Forma 12'!VAS083_F_Ilgalaikioturt146Nuotekudumblot1</vt:lpstr>
      <vt:lpstr>VAS083_F_Ilgalaikioturt146Nuotekudumblot1</vt:lpstr>
      <vt:lpstr>'Forma 12'!VAS083_F_Ilgalaikioturt146Nuotekusurinki1</vt:lpstr>
      <vt:lpstr>VAS083_F_Ilgalaikioturt146Nuotekusurinki1</vt:lpstr>
      <vt:lpstr>'Forma 12'!VAS083_F_Ilgalaikioturt146Nuotekuvalymas1</vt:lpstr>
      <vt:lpstr>VAS083_F_Ilgalaikioturt146Nuotekuvalymas1</vt:lpstr>
      <vt:lpstr>'Forma 12'!VAS083_F_Ilgalaikioturt146Pavirsiniunuot1</vt:lpstr>
      <vt:lpstr>VAS083_F_Ilgalaikioturt146Pavirsiniunuot1</vt:lpstr>
      <vt:lpstr>'Forma 12'!VAS083_F_Ilgalaikioturt146Turtovienetask1</vt:lpstr>
      <vt:lpstr>VAS083_F_Ilgalaikioturt146Turtovienetask1</vt:lpstr>
      <vt:lpstr>'Forma 12'!VAS083_F_Ilgalaikioturt147Apskaitosveikla1</vt:lpstr>
      <vt:lpstr>VAS083_F_Ilgalaikioturt147Apskaitosveikla1</vt:lpstr>
      <vt:lpstr>'Forma 12'!VAS083_F_Ilgalaikioturt147Geriamojovande7</vt:lpstr>
      <vt:lpstr>VAS083_F_Ilgalaikioturt147Geriamojovande7</vt:lpstr>
      <vt:lpstr>'Forma 12'!VAS083_F_Ilgalaikioturt147Geriamojovande8</vt:lpstr>
      <vt:lpstr>VAS083_F_Ilgalaikioturt147Geriamojovande8</vt:lpstr>
      <vt:lpstr>'Forma 12'!VAS083_F_Ilgalaikioturt147Geriamojovande9</vt:lpstr>
      <vt:lpstr>VAS083_F_Ilgalaikioturt147Geriamojovande9</vt:lpstr>
      <vt:lpstr>'Forma 12'!VAS083_F_Ilgalaikioturt147Inventorinisnu1</vt:lpstr>
      <vt:lpstr>VAS083_F_Ilgalaikioturt147Inventorinisnu1</vt:lpstr>
      <vt:lpstr>'Forma 12'!VAS083_F_Ilgalaikioturt147Kitareguliuoja1</vt:lpstr>
      <vt:lpstr>VAS083_F_Ilgalaikioturt147Kitareguliuoja1</vt:lpstr>
      <vt:lpstr>'Forma 12'!VAS083_F_Ilgalaikioturt147Kitosveiklosne1</vt:lpstr>
      <vt:lpstr>VAS083_F_Ilgalaikioturt147Kitosveiklosne1</vt:lpstr>
      <vt:lpstr>'Forma 12'!VAS083_F_Ilgalaikioturt147Lrklimatokaito1</vt:lpstr>
      <vt:lpstr>VAS083_F_Ilgalaikioturt147Lrklimatokaito1</vt:lpstr>
      <vt:lpstr>'Forma 12'!VAS083_F_Ilgalaikioturt147Nuotekudumblot1</vt:lpstr>
      <vt:lpstr>VAS083_F_Ilgalaikioturt147Nuotekudumblot1</vt:lpstr>
      <vt:lpstr>'Forma 12'!VAS083_F_Ilgalaikioturt147Nuotekusurinki1</vt:lpstr>
      <vt:lpstr>VAS083_F_Ilgalaikioturt147Nuotekusurinki1</vt:lpstr>
      <vt:lpstr>'Forma 12'!VAS083_F_Ilgalaikioturt147Nuotekuvalymas1</vt:lpstr>
      <vt:lpstr>VAS083_F_Ilgalaikioturt147Nuotekuvalymas1</vt:lpstr>
      <vt:lpstr>'Forma 12'!VAS083_F_Ilgalaikioturt147Pavirsiniunuot1</vt:lpstr>
      <vt:lpstr>VAS083_F_Ilgalaikioturt147Pavirsiniunuot1</vt:lpstr>
      <vt:lpstr>'Forma 12'!VAS083_F_Ilgalaikioturt147Turtovienetask1</vt:lpstr>
      <vt:lpstr>VAS083_F_Ilgalaikioturt147Turtovienetask1</vt:lpstr>
      <vt:lpstr>'Forma 12'!VAS083_F_Ilgalaikioturt148Apskaitosveikla1</vt:lpstr>
      <vt:lpstr>VAS083_F_Ilgalaikioturt148Apskaitosveikla1</vt:lpstr>
      <vt:lpstr>'Forma 12'!VAS083_F_Ilgalaikioturt148Geriamojovande7</vt:lpstr>
      <vt:lpstr>VAS083_F_Ilgalaikioturt148Geriamojovande7</vt:lpstr>
      <vt:lpstr>'Forma 12'!VAS083_F_Ilgalaikioturt148Geriamojovande8</vt:lpstr>
      <vt:lpstr>VAS083_F_Ilgalaikioturt148Geriamojovande8</vt:lpstr>
      <vt:lpstr>'Forma 12'!VAS083_F_Ilgalaikioturt148Geriamojovande9</vt:lpstr>
      <vt:lpstr>VAS083_F_Ilgalaikioturt148Geriamojovande9</vt:lpstr>
      <vt:lpstr>'Forma 12'!VAS083_F_Ilgalaikioturt148Inventorinisnu1</vt:lpstr>
      <vt:lpstr>VAS083_F_Ilgalaikioturt148Inventorinisnu1</vt:lpstr>
      <vt:lpstr>'Forma 12'!VAS083_F_Ilgalaikioturt148Kitareguliuoja1</vt:lpstr>
      <vt:lpstr>VAS083_F_Ilgalaikioturt148Kitareguliuoja1</vt:lpstr>
      <vt:lpstr>'Forma 12'!VAS083_F_Ilgalaikioturt148Kitosveiklosne1</vt:lpstr>
      <vt:lpstr>VAS083_F_Ilgalaikioturt148Kitosveiklosne1</vt:lpstr>
      <vt:lpstr>'Forma 12'!VAS083_F_Ilgalaikioturt148Lrklimatokaito1</vt:lpstr>
      <vt:lpstr>VAS083_F_Ilgalaikioturt148Lrklimatokaito1</vt:lpstr>
      <vt:lpstr>'Forma 12'!VAS083_F_Ilgalaikioturt148Nuotekudumblot1</vt:lpstr>
      <vt:lpstr>VAS083_F_Ilgalaikioturt148Nuotekudumblot1</vt:lpstr>
      <vt:lpstr>'Forma 12'!VAS083_F_Ilgalaikioturt148Nuotekusurinki1</vt:lpstr>
      <vt:lpstr>VAS083_F_Ilgalaikioturt148Nuotekusurinki1</vt:lpstr>
      <vt:lpstr>'Forma 12'!VAS083_F_Ilgalaikioturt148Nuotekuvalymas1</vt:lpstr>
      <vt:lpstr>VAS083_F_Ilgalaikioturt148Nuotekuvalymas1</vt:lpstr>
      <vt:lpstr>'Forma 12'!VAS083_F_Ilgalaikioturt148Pavirsiniunuot1</vt:lpstr>
      <vt:lpstr>VAS083_F_Ilgalaikioturt148Pavirsiniunuot1</vt:lpstr>
      <vt:lpstr>'Forma 12'!VAS083_F_Ilgalaikioturt148Turtovienetask1</vt:lpstr>
      <vt:lpstr>VAS083_F_Ilgalaikioturt148Turtovienetask1</vt:lpstr>
      <vt:lpstr>'Forma 12'!VAS083_F_Ilgalaikioturt149Apskaitosveikla1</vt:lpstr>
      <vt:lpstr>VAS083_F_Ilgalaikioturt149Apskaitosveikla1</vt:lpstr>
      <vt:lpstr>'Forma 12'!VAS083_F_Ilgalaikioturt149Geriamojovande7</vt:lpstr>
      <vt:lpstr>VAS083_F_Ilgalaikioturt149Geriamojovande7</vt:lpstr>
      <vt:lpstr>'Forma 12'!VAS083_F_Ilgalaikioturt149Geriamojovande8</vt:lpstr>
      <vt:lpstr>VAS083_F_Ilgalaikioturt149Geriamojovande8</vt:lpstr>
      <vt:lpstr>'Forma 12'!VAS083_F_Ilgalaikioturt149Geriamojovande9</vt:lpstr>
      <vt:lpstr>VAS083_F_Ilgalaikioturt149Geriamojovande9</vt:lpstr>
      <vt:lpstr>'Forma 12'!VAS083_F_Ilgalaikioturt149Inventorinisnu1</vt:lpstr>
      <vt:lpstr>VAS083_F_Ilgalaikioturt149Inventorinisnu1</vt:lpstr>
      <vt:lpstr>'Forma 12'!VAS083_F_Ilgalaikioturt149Kitareguliuoja1</vt:lpstr>
      <vt:lpstr>VAS083_F_Ilgalaikioturt149Kitareguliuoja1</vt:lpstr>
      <vt:lpstr>'Forma 12'!VAS083_F_Ilgalaikioturt149Kitosveiklosne1</vt:lpstr>
      <vt:lpstr>VAS083_F_Ilgalaikioturt149Kitosveiklosne1</vt:lpstr>
      <vt:lpstr>'Forma 12'!VAS083_F_Ilgalaikioturt149Lrklimatokaito1</vt:lpstr>
      <vt:lpstr>VAS083_F_Ilgalaikioturt149Lrklimatokaito1</vt:lpstr>
      <vt:lpstr>'Forma 12'!VAS083_F_Ilgalaikioturt149Nuotekudumblot1</vt:lpstr>
      <vt:lpstr>VAS083_F_Ilgalaikioturt149Nuotekudumblot1</vt:lpstr>
      <vt:lpstr>'Forma 12'!VAS083_F_Ilgalaikioturt149Nuotekusurinki1</vt:lpstr>
      <vt:lpstr>VAS083_F_Ilgalaikioturt149Nuotekusurinki1</vt:lpstr>
      <vt:lpstr>'Forma 12'!VAS083_F_Ilgalaikioturt149Nuotekuvalymas1</vt:lpstr>
      <vt:lpstr>VAS083_F_Ilgalaikioturt149Nuotekuvalymas1</vt:lpstr>
      <vt:lpstr>'Forma 12'!VAS083_F_Ilgalaikioturt149Pavirsiniunuot1</vt:lpstr>
      <vt:lpstr>VAS083_F_Ilgalaikioturt149Pavirsiniunuot1</vt:lpstr>
      <vt:lpstr>'Forma 12'!VAS083_F_Ilgalaikioturt149Turtovienetask1</vt:lpstr>
      <vt:lpstr>VAS083_F_Ilgalaikioturt149Turtovienetask1</vt:lpstr>
      <vt:lpstr>'Forma 12'!VAS083_F_Ilgalaikioturt14Apskaitosveikla1</vt:lpstr>
      <vt:lpstr>VAS083_F_Ilgalaikioturt14Apskaitosveikla1</vt:lpstr>
      <vt:lpstr>'Forma 12'!VAS083_F_Ilgalaikioturt14Geriamojovande7</vt:lpstr>
      <vt:lpstr>VAS083_F_Ilgalaikioturt14Geriamojovande7</vt:lpstr>
      <vt:lpstr>'Forma 12'!VAS083_F_Ilgalaikioturt14Geriamojovande8</vt:lpstr>
      <vt:lpstr>VAS083_F_Ilgalaikioturt14Geriamojovande8</vt:lpstr>
      <vt:lpstr>'Forma 12'!VAS083_F_Ilgalaikioturt14Geriamojovande9</vt:lpstr>
      <vt:lpstr>VAS083_F_Ilgalaikioturt14Geriamojovande9</vt:lpstr>
      <vt:lpstr>'Forma 12'!VAS083_F_Ilgalaikioturt14Inventorinisnu1</vt:lpstr>
      <vt:lpstr>VAS083_F_Ilgalaikioturt14Inventorinisnu1</vt:lpstr>
      <vt:lpstr>'Forma 12'!VAS083_F_Ilgalaikioturt14Kitareguliuoja1</vt:lpstr>
      <vt:lpstr>VAS083_F_Ilgalaikioturt14Kitareguliuoja1</vt:lpstr>
      <vt:lpstr>'Forma 12'!VAS083_F_Ilgalaikioturt14Kitosveiklosne1</vt:lpstr>
      <vt:lpstr>VAS083_F_Ilgalaikioturt14Kitosveiklosne1</vt:lpstr>
      <vt:lpstr>'Forma 12'!VAS083_F_Ilgalaikioturt14Lrklimatokaito1</vt:lpstr>
      <vt:lpstr>VAS083_F_Ilgalaikioturt14Lrklimatokaito1</vt:lpstr>
      <vt:lpstr>'Forma 12'!VAS083_F_Ilgalaikioturt14Nuotekudumblot1</vt:lpstr>
      <vt:lpstr>VAS083_F_Ilgalaikioturt14Nuotekudumblot1</vt:lpstr>
      <vt:lpstr>'Forma 12'!VAS083_F_Ilgalaikioturt14Nuotekusurinki1</vt:lpstr>
      <vt:lpstr>VAS083_F_Ilgalaikioturt14Nuotekusurinki1</vt:lpstr>
      <vt:lpstr>'Forma 12'!VAS083_F_Ilgalaikioturt14Nuotekuvalymas1</vt:lpstr>
      <vt:lpstr>VAS083_F_Ilgalaikioturt14Nuotekuvalymas1</vt:lpstr>
      <vt:lpstr>'Forma 12'!VAS083_F_Ilgalaikioturt14Pavirsiniunuot1</vt:lpstr>
      <vt:lpstr>VAS083_F_Ilgalaikioturt14Pavirsiniunuot1</vt:lpstr>
      <vt:lpstr>'Forma 12'!VAS083_F_Ilgalaikioturt14Turtovienetask1</vt:lpstr>
      <vt:lpstr>VAS083_F_Ilgalaikioturt14Turtovienetask1</vt:lpstr>
      <vt:lpstr>'Forma 12'!VAS083_F_Ilgalaikioturt150Apskaitosveikla1</vt:lpstr>
      <vt:lpstr>VAS083_F_Ilgalaikioturt150Apskaitosveikla1</vt:lpstr>
      <vt:lpstr>'Forma 12'!VAS083_F_Ilgalaikioturt150Geriamojovande7</vt:lpstr>
      <vt:lpstr>VAS083_F_Ilgalaikioturt150Geriamojovande7</vt:lpstr>
      <vt:lpstr>'Forma 12'!VAS083_F_Ilgalaikioturt150Geriamojovande8</vt:lpstr>
      <vt:lpstr>VAS083_F_Ilgalaikioturt150Geriamojovande8</vt:lpstr>
      <vt:lpstr>'Forma 12'!VAS083_F_Ilgalaikioturt150Geriamojovande9</vt:lpstr>
      <vt:lpstr>VAS083_F_Ilgalaikioturt150Geriamojovande9</vt:lpstr>
      <vt:lpstr>'Forma 12'!VAS083_F_Ilgalaikioturt150Inventorinisnu1</vt:lpstr>
      <vt:lpstr>VAS083_F_Ilgalaikioturt150Inventorinisnu1</vt:lpstr>
      <vt:lpstr>'Forma 12'!VAS083_F_Ilgalaikioturt150Kitareguliuoja1</vt:lpstr>
      <vt:lpstr>VAS083_F_Ilgalaikioturt150Kitareguliuoja1</vt:lpstr>
      <vt:lpstr>'Forma 12'!VAS083_F_Ilgalaikioturt150Kitosveiklosne1</vt:lpstr>
      <vt:lpstr>VAS083_F_Ilgalaikioturt150Kitosveiklosne1</vt:lpstr>
      <vt:lpstr>'Forma 12'!VAS083_F_Ilgalaikioturt150Lrklimatokaito1</vt:lpstr>
      <vt:lpstr>VAS083_F_Ilgalaikioturt150Lrklimatokaito1</vt:lpstr>
      <vt:lpstr>'Forma 12'!VAS083_F_Ilgalaikioturt150Nuotekudumblot1</vt:lpstr>
      <vt:lpstr>VAS083_F_Ilgalaikioturt150Nuotekudumblot1</vt:lpstr>
      <vt:lpstr>'Forma 12'!VAS083_F_Ilgalaikioturt150Nuotekusurinki1</vt:lpstr>
      <vt:lpstr>VAS083_F_Ilgalaikioturt150Nuotekusurinki1</vt:lpstr>
      <vt:lpstr>'Forma 12'!VAS083_F_Ilgalaikioturt150Nuotekuvalymas1</vt:lpstr>
      <vt:lpstr>VAS083_F_Ilgalaikioturt150Nuotekuvalymas1</vt:lpstr>
      <vt:lpstr>'Forma 12'!VAS083_F_Ilgalaikioturt150Pavirsiniunuot1</vt:lpstr>
      <vt:lpstr>VAS083_F_Ilgalaikioturt150Pavirsiniunuot1</vt:lpstr>
      <vt:lpstr>'Forma 12'!VAS083_F_Ilgalaikioturt150Turtovienetask1</vt:lpstr>
      <vt:lpstr>VAS083_F_Ilgalaikioturt150Turtovienetask1</vt:lpstr>
      <vt:lpstr>'Forma 12'!VAS083_F_Ilgalaikioturt151Apskaitosveikla1</vt:lpstr>
      <vt:lpstr>VAS083_F_Ilgalaikioturt151Apskaitosveikla1</vt:lpstr>
      <vt:lpstr>'Forma 12'!VAS083_F_Ilgalaikioturt151Geriamojovande7</vt:lpstr>
      <vt:lpstr>VAS083_F_Ilgalaikioturt151Geriamojovande7</vt:lpstr>
      <vt:lpstr>'Forma 12'!VAS083_F_Ilgalaikioturt151Geriamojovande8</vt:lpstr>
      <vt:lpstr>VAS083_F_Ilgalaikioturt151Geriamojovande8</vt:lpstr>
      <vt:lpstr>'Forma 12'!VAS083_F_Ilgalaikioturt151Geriamojovande9</vt:lpstr>
      <vt:lpstr>VAS083_F_Ilgalaikioturt151Geriamojovande9</vt:lpstr>
      <vt:lpstr>'Forma 12'!VAS083_F_Ilgalaikioturt151Inventorinisnu1</vt:lpstr>
      <vt:lpstr>VAS083_F_Ilgalaikioturt151Inventorinisnu1</vt:lpstr>
      <vt:lpstr>'Forma 12'!VAS083_F_Ilgalaikioturt151Kitareguliuoja1</vt:lpstr>
      <vt:lpstr>VAS083_F_Ilgalaikioturt151Kitareguliuoja1</vt:lpstr>
      <vt:lpstr>'Forma 12'!VAS083_F_Ilgalaikioturt151Kitosveiklosne1</vt:lpstr>
      <vt:lpstr>VAS083_F_Ilgalaikioturt151Kitosveiklosne1</vt:lpstr>
      <vt:lpstr>'Forma 12'!VAS083_F_Ilgalaikioturt151Lrklimatokaito1</vt:lpstr>
      <vt:lpstr>VAS083_F_Ilgalaikioturt151Lrklimatokaito1</vt:lpstr>
      <vt:lpstr>'Forma 12'!VAS083_F_Ilgalaikioturt151Nuotekudumblot1</vt:lpstr>
      <vt:lpstr>VAS083_F_Ilgalaikioturt151Nuotekudumblot1</vt:lpstr>
      <vt:lpstr>'Forma 12'!VAS083_F_Ilgalaikioturt151Nuotekusurinki1</vt:lpstr>
      <vt:lpstr>VAS083_F_Ilgalaikioturt151Nuotekusurinki1</vt:lpstr>
      <vt:lpstr>'Forma 12'!VAS083_F_Ilgalaikioturt151Nuotekuvalymas1</vt:lpstr>
      <vt:lpstr>VAS083_F_Ilgalaikioturt151Nuotekuvalymas1</vt:lpstr>
      <vt:lpstr>'Forma 12'!VAS083_F_Ilgalaikioturt151Pavirsiniunuot1</vt:lpstr>
      <vt:lpstr>VAS083_F_Ilgalaikioturt151Pavirsiniunuot1</vt:lpstr>
      <vt:lpstr>'Forma 12'!VAS083_F_Ilgalaikioturt151Turtovienetask1</vt:lpstr>
      <vt:lpstr>VAS083_F_Ilgalaikioturt151Turtovienetask1</vt:lpstr>
      <vt:lpstr>'Forma 12'!VAS083_F_Ilgalaikioturt152Apskaitosveikla1</vt:lpstr>
      <vt:lpstr>VAS083_F_Ilgalaikioturt152Apskaitosveikla1</vt:lpstr>
      <vt:lpstr>'Forma 12'!VAS083_F_Ilgalaikioturt152Geriamojovande7</vt:lpstr>
      <vt:lpstr>VAS083_F_Ilgalaikioturt152Geriamojovande7</vt:lpstr>
      <vt:lpstr>'Forma 12'!VAS083_F_Ilgalaikioturt152Geriamojovande8</vt:lpstr>
      <vt:lpstr>VAS083_F_Ilgalaikioturt152Geriamojovande8</vt:lpstr>
      <vt:lpstr>'Forma 12'!VAS083_F_Ilgalaikioturt152Geriamojovande9</vt:lpstr>
      <vt:lpstr>VAS083_F_Ilgalaikioturt152Geriamojovande9</vt:lpstr>
      <vt:lpstr>'Forma 12'!VAS083_F_Ilgalaikioturt152Inventorinisnu1</vt:lpstr>
      <vt:lpstr>VAS083_F_Ilgalaikioturt152Inventorinisnu1</vt:lpstr>
      <vt:lpstr>'Forma 12'!VAS083_F_Ilgalaikioturt152Kitareguliuoja1</vt:lpstr>
      <vt:lpstr>VAS083_F_Ilgalaikioturt152Kitareguliuoja1</vt:lpstr>
      <vt:lpstr>'Forma 12'!VAS083_F_Ilgalaikioturt152Kitosveiklosne1</vt:lpstr>
      <vt:lpstr>VAS083_F_Ilgalaikioturt152Kitosveiklosne1</vt:lpstr>
      <vt:lpstr>'Forma 12'!VAS083_F_Ilgalaikioturt152Lrklimatokaito1</vt:lpstr>
      <vt:lpstr>VAS083_F_Ilgalaikioturt152Lrklimatokaito1</vt:lpstr>
      <vt:lpstr>'Forma 12'!VAS083_F_Ilgalaikioturt152Nuotekudumblot1</vt:lpstr>
      <vt:lpstr>VAS083_F_Ilgalaikioturt152Nuotekudumblot1</vt:lpstr>
      <vt:lpstr>'Forma 12'!VAS083_F_Ilgalaikioturt152Nuotekusurinki1</vt:lpstr>
      <vt:lpstr>VAS083_F_Ilgalaikioturt152Nuotekusurinki1</vt:lpstr>
      <vt:lpstr>'Forma 12'!VAS083_F_Ilgalaikioturt152Nuotekuvalymas1</vt:lpstr>
      <vt:lpstr>VAS083_F_Ilgalaikioturt152Nuotekuvalymas1</vt:lpstr>
      <vt:lpstr>'Forma 12'!VAS083_F_Ilgalaikioturt152Pavirsiniunuot1</vt:lpstr>
      <vt:lpstr>VAS083_F_Ilgalaikioturt152Pavirsiniunuot1</vt:lpstr>
      <vt:lpstr>'Forma 12'!VAS083_F_Ilgalaikioturt152Turtovienetask1</vt:lpstr>
      <vt:lpstr>VAS083_F_Ilgalaikioturt152Turtovienetask1</vt:lpstr>
      <vt:lpstr>'Forma 12'!VAS083_F_Ilgalaikioturt153Apskaitosveikla1</vt:lpstr>
      <vt:lpstr>VAS083_F_Ilgalaikioturt153Apskaitosveikla1</vt:lpstr>
      <vt:lpstr>'Forma 12'!VAS083_F_Ilgalaikioturt153Geriamojovande7</vt:lpstr>
      <vt:lpstr>VAS083_F_Ilgalaikioturt153Geriamojovande7</vt:lpstr>
      <vt:lpstr>'Forma 12'!VAS083_F_Ilgalaikioturt153Geriamojovande8</vt:lpstr>
      <vt:lpstr>VAS083_F_Ilgalaikioturt153Geriamojovande8</vt:lpstr>
      <vt:lpstr>'Forma 12'!VAS083_F_Ilgalaikioturt153Geriamojovande9</vt:lpstr>
      <vt:lpstr>VAS083_F_Ilgalaikioturt153Geriamojovande9</vt:lpstr>
      <vt:lpstr>'Forma 12'!VAS083_F_Ilgalaikioturt153Inventorinisnu1</vt:lpstr>
      <vt:lpstr>VAS083_F_Ilgalaikioturt153Inventorinisnu1</vt:lpstr>
      <vt:lpstr>'Forma 12'!VAS083_F_Ilgalaikioturt153Kitareguliuoja1</vt:lpstr>
      <vt:lpstr>VAS083_F_Ilgalaikioturt153Kitareguliuoja1</vt:lpstr>
      <vt:lpstr>'Forma 12'!VAS083_F_Ilgalaikioturt153Kitosveiklosne1</vt:lpstr>
      <vt:lpstr>VAS083_F_Ilgalaikioturt153Kitosveiklosne1</vt:lpstr>
      <vt:lpstr>'Forma 12'!VAS083_F_Ilgalaikioturt153Lrklimatokaito1</vt:lpstr>
      <vt:lpstr>VAS083_F_Ilgalaikioturt153Lrklimatokaito1</vt:lpstr>
      <vt:lpstr>'Forma 12'!VAS083_F_Ilgalaikioturt153Nuotekudumblot1</vt:lpstr>
      <vt:lpstr>VAS083_F_Ilgalaikioturt153Nuotekudumblot1</vt:lpstr>
      <vt:lpstr>'Forma 12'!VAS083_F_Ilgalaikioturt153Nuotekusurinki1</vt:lpstr>
      <vt:lpstr>VAS083_F_Ilgalaikioturt153Nuotekusurinki1</vt:lpstr>
      <vt:lpstr>'Forma 12'!VAS083_F_Ilgalaikioturt153Nuotekuvalymas1</vt:lpstr>
      <vt:lpstr>VAS083_F_Ilgalaikioturt153Nuotekuvalymas1</vt:lpstr>
      <vt:lpstr>'Forma 12'!VAS083_F_Ilgalaikioturt153Pavirsiniunuot1</vt:lpstr>
      <vt:lpstr>VAS083_F_Ilgalaikioturt153Pavirsiniunuot1</vt:lpstr>
      <vt:lpstr>'Forma 12'!VAS083_F_Ilgalaikioturt153Turtovienetask1</vt:lpstr>
      <vt:lpstr>VAS083_F_Ilgalaikioturt153Turtovienetask1</vt:lpstr>
      <vt:lpstr>'Forma 12'!VAS083_F_Ilgalaikioturt154Apskaitosveikla1</vt:lpstr>
      <vt:lpstr>VAS083_F_Ilgalaikioturt154Apskaitosveikla1</vt:lpstr>
      <vt:lpstr>'Forma 12'!VAS083_F_Ilgalaikioturt154Geriamojovande7</vt:lpstr>
      <vt:lpstr>VAS083_F_Ilgalaikioturt154Geriamojovande7</vt:lpstr>
      <vt:lpstr>'Forma 12'!VAS083_F_Ilgalaikioturt154Geriamojovande8</vt:lpstr>
      <vt:lpstr>VAS083_F_Ilgalaikioturt154Geriamojovande8</vt:lpstr>
      <vt:lpstr>'Forma 12'!VAS083_F_Ilgalaikioturt154Geriamojovande9</vt:lpstr>
      <vt:lpstr>VAS083_F_Ilgalaikioturt154Geriamojovande9</vt:lpstr>
      <vt:lpstr>'Forma 12'!VAS083_F_Ilgalaikioturt154Inventorinisnu1</vt:lpstr>
      <vt:lpstr>VAS083_F_Ilgalaikioturt154Inventorinisnu1</vt:lpstr>
      <vt:lpstr>'Forma 12'!VAS083_F_Ilgalaikioturt154Kitareguliuoja1</vt:lpstr>
      <vt:lpstr>VAS083_F_Ilgalaikioturt154Kitareguliuoja1</vt:lpstr>
      <vt:lpstr>'Forma 12'!VAS083_F_Ilgalaikioturt154Kitosveiklosne1</vt:lpstr>
      <vt:lpstr>VAS083_F_Ilgalaikioturt154Kitosveiklosne1</vt:lpstr>
      <vt:lpstr>'Forma 12'!VAS083_F_Ilgalaikioturt154Lrklimatokaito1</vt:lpstr>
      <vt:lpstr>VAS083_F_Ilgalaikioturt154Lrklimatokaito1</vt:lpstr>
      <vt:lpstr>'Forma 12'!VAS083_F_Ilgalaikioturt154Nuotekudumblot1</vt:lpstr>
      <vt:lpstr>VAS083_F_Ilgalaikioturt154Nuotekudumblot1</vt:lpstr>
      <vt:lpstr>'Forma 12'!VAS083_F_Ilgalaikioturt154Nuotekusurinki1</vt:lpstr>
      <vt:lpstr>VAS083_F_Ilgalaikioturt154Nuotekusurinki1</vt:lpstr>
      <vt:lpstr>'Forma 12'!VAS083_F_Ilgalaikioturt154Nuotekuvalymas1</vt:lpstr>
      <vt:lpstr>VAS083_F_Ilgalaikioturt154Nuotekuvalymas1</vt:lpstr>
      <vt:lpstr>'Forma 12'!VAS083_F_Ilgalaikioturt154Pavirsiniunuot1</vt:lpstr>
      <vt:lpstr>VAS083_F_Ilgalaikioturt154Pavirsiniunuot1</vt:lpstr>
      <vt:lpstr>'Forma 12'!VAS083_F_Ilgalaikioturt154Turtovienetask1</vt:lpstr>
      <vt:lpstr>VAS083_F_Ilgalaikioturt154Turtovienetask1</vt:lpstr>
      <vt:lpstr>'Forma 12'!VAS083_F_Ilgalaikioturt155Apskaitosveikla1</vt:lpstr>
      <vt:lpstr>VAS083_F_Ilgalaikioturt155Apskaitosveikla1</vt:lpstr>
      <vt:lpstr>'Forma 12'!VAS083_F_Ilgalaikioturt155Geriamojovande7</vt:lpstr>
      <vt:lpstr>VAS083_F_Ilgalaikioturt155Geriamojovande7</vt:lpstr>
      <vt:lpstr>'Forma 12'!VAS083_F_Ilgalaikioturt155Geriamojovande8</vt:lpstr>
      <vt:lpstr>VAS083_F_Ilgalaikioturt155Geriamojovande8</vt:lpstr>
      <vt:lpstr>'Forma 12'!VAS083_F_Ilgalaikioturt155Geriamojovande9</vt:lpstr>
      <vt:lpstr>VAS083_F_Ilgalaikioturt155Geriamojovande9</vt:lpstr>
      <vt:lpstr>'Forma 12'!VAS083_F_Ilgalaikioturt155Inventorinisnu1</vt:lpstr>
      <vt:lpstr>VAS083_F_Ilgalaikioturt155Inventorinisnu1</vt:lpstr>
      <vt:lpstr>'Forma 12'!VAS083_F_Ilgalaikioturt155Kitareguliuoja1</vt:lpstr>
      <vt:lpstr>VAS083_F_Ilgalaikioturt155Kitareguliuoja1</vt:lpstr>
      <vt:lpstr>'Forma 12'!VAS083_F_Ilgalaikioturt155Kitosveiklosne1</vt:lpstr>
      <vt:lpstr>VAS083_F_Ilgalaikioturt155Kitosveiklosne1</vt:lpstr>
      <vt:lpstr>'Forma 12'!VAS083_F_Ilgalaikioturt155Lrklimatokaito1</vt:lpstr>
      <vt:lpstr>VAS083_F_Ilgalaikioturt155Lrklimatokaito1</vt:lpstr>
      <vt:lpstr>'Forma 12'!VAS083_F_Ilgalaikioturt155Nuotekudumblot1</vt:lpstr>
      <vt:lpstr>VAS083_F_Ilgalaikioturt155Nuotekudumblot1</vt:lpstr>
      <vt:lpstr>'Forma 12'!VAS083_F_Ilgalaikioturt155Nuotekusurinki1</vt:lpstr>
      <vt:lpstr>VAS083_F_Ilgalaikioturt155Nuotekusurinki1</vt:lpstr>
      <vt:lpstr>'Forma 12'!VAS083_F_Ilgalaikioturt155Nuotekuvalymas1</vt:lpstr>
      <vt:lpstr>VAS083_F_Ilgalaikioturt155Nuotekuvalymas1</vt:lpstr>
      <vt:lpstr>'Forma 12'!VAS083_F_Ilgalaikioturt155Pavirsiniunuot1</vt:lpstr>
      <vt:lpstr>VAS083_F_Ilgalaikioturt155Pavirsiniunuot1</vt:lpstr>
      <vt:lpstr>'Forma 12'!VAS083_F_Ilgalaikioturt155Turtovienetask1</vt:lpstr>
      <vt:lpstr>VAS083_F_Ilgalaikioturt155Turtovienetask1</vt:lpstr>
      <vt:lpstr>'Forma 12'!VAS083_F_Ilgalaikioturt156Apskaitosveikla1</vt:lpstr>
      <vt:lpstr>VAS083_F_Ilgalaikioturt156Apskaitosveikla1</vt:lpstr>
      <vt:lpstr>'Forma 12'!VAS083_F_Ilgalaikioturt156Geriamojovande7</vt:lpstr>
      <vt:lpstr>VAS083_F_Ilgalaikioturt156Geriamojovande7</vt:lpstr>
      <vt:lpstr>'Forma 12'!VAS083_F_Ilgalaikioturt156Geriamojovande8</vt:lpstr>
      <vt:lpstr>VAS083_F_Ilgalaikioturt156Geriamojovande8</vt:lpstr>
      <vt:lpstr>'Forma 12'!VAS083_F_Ilgalaikioturt156Geriamojovande9</vt:lpstr>
      <vt:lpstr>VAS083_F_Ilgalaikioturt156Geriamojovande9</vt:lpstr>
      <vt:lpstr>'Forma 12'!VAS083_F_Ilgalaikioturt156Inventorinisnu1</vt:lpstr>
      <vt:lpstr>VAS083_F_Ilgalaikioturt156Inventorinisnu1</vt:lpstr>
      <vt:lpstr>'Forma 12'!VAS083_F_Ilgalaikioturt156Kitareguliuoja1</vt:lpstr>
      <vt:lpstr>VAS083_F_Ilgalaikioturt156Kitareguliuoja1</vt:lpstr>
      <vt:lpstr>'Forma 12'!VAS083_F_Ilgalaikioturt156Kitosveiklosne1</vt:lpstr>
      <vt:lpstr>VAS083_F_Ilgalaikioturt156Kitosveiklosne1</vt:lpstr>
      <vt:lpstr>'Forma 12'!VAS083_F_Ilgalaikioturt156Lrklimatokaito1</vt:lpstr>
      <vt:lpstr>VAS083_F_Ilgalaikioturt156Lrklimatokaito1</vt:lpstr>
      <vt:lpstr>'Forma 12'!VAS083_F_Ilgalaikioturt156Nuotekudumblot1</vt:lpstr>
      <vt:lpstr>VAS083_F_Ilgalaikioturt156Nuotekudumblot1</vt:lpstr>
      <vt:lpstr>'Forma 12'!VAS083_F_Ilgalaikioturt156Nuotekusurinki1</vt:lpstr>
      <vt:lpstr>VAS083_F_Ilgalaikioturt156Nuotekusurinki1</vt:lpstr>
      <vt:lpstr>'Forma 12'!VAS083_F_Ilgalaikioturt156Nuotekuvalymas1</vt:lpstr>
      <vt:lpstr>VAS083_F_Ilgalaikioturt156Nuotekuvalymas1</vt:lpstr>
      <vt:lpstr>'Forma 12'!VAS083_F_Ilgalaikioturt156Pavirsiniunuot1</vt:lpstr>
      <vt:lpstr>VAS083_F_Ilgalaikioturt156Pavirsiniunuot1</vt:lpstr>
      <vt:lpstr>'Forma 12'!VAS083_F_Ilgalaikioturt156Turtovienetask1</vt:lpstr>
      <vt:lpstr>VAS083_F_Ilgalaikioturt156Turtovienetask1</vt:lpstr>
      <vt:lpstr>'Forma 12'!VAS083_F_Ilgalaikioturt157Apskaitosveikla1</vt:lpstr>
      <vt:lpstr>VAS083_F_Ilgalaikioturt157Apskaitosveikla1</vt:lpstr>
      <vt:lpstr>'Forma 12'!VAS083_F_Ilgalaikioturt157Geriamojovande7</vt:lpstr>
      <vt:lpstr>VAS083_F_Ilgalaikioturt157Geriamojovande7</vt:lpstr>
      <vt:lpstr>'Forma 12'!VAS083_F_Ilgalaikioturt157Geriamojovande8</vt:lpstr>
      <vt:lpstr>VAS083_F_Ilgalaikioturt157Geriamojovande8</vt:lpstr>
      <vt:lpstr>'Forma 12'!VAS083_F_Ilgalaikioturt157Geriamojovande9</vt:lpstr>
      <vt:lpstr>VAS083_F_Ilgalaikioturt157Geriamojovande9</vt:lpstr>
      <vt:lpstr>'Forma 12'!VAS083_F_Ilgalaikioturt157Inventorinisnu1</vt:lpstr>
      <vt:lpstr>VAS083_F_Ilgalaikioturt157Inventorinisnu1</vt:lpstr>
      <vt:lpstr>'Forma 12'!VAS083_F_Ilgalaikioturt157Kitareguliuoja1</vt:lpstr>
      <vt:lpstr>VAS083_F_Ilgalaikioturt157Kitareguliuoja1</vt:lpstr>
      <vt:lpstr>'Forma 12'!VAS083_F_Ilgalaikioturt157Kitosveiklosne1</vt:lpstr>
      <vt:lpstr>VAS083_F_Ilgalaikioturt157Kitosveiklosne1</vt:lpstr>
      <vt:lpstr>'Forma 12'!VAS083_F_Ilgalaikioturt157Lrklimatokaito1</vt:lpstr>
      <vt:lpstr>VAS083_F_Ilgalaikioturt157Lrklimatokaito1</vt:lpstr>
      <vt:lpstr>'Forma 12'!VAS083_F_Ilgalaikioturt157Nuotekudumblot1</vt:lpstr>
      <vt:lpstr>VAS083_F_Ilgalaikioturt157Nuotekudumblot1</vt:lpstr>
      <vt:lpstr>'Forma 12'!VAS083_F_Ilgalaikioturt157Nuotekusurinki1</vt:lpstr>
      <vt:lpstr>VAS083_F_Ilgalaikioturt157Nuotekusurinki1</vt:lpstr>
      <vt:lpstr>'Forma 12'!VAS083_F_Ilgalaikioturt157Nuotekuvalymas1</vt:lpstr>
      <vt:lpstr>VAS083_F_Ilgalaikioturt157Nuotekuvalymas1</vt:lpstr>
      <vt:lpstr>'Forma 12'!VAS083_F_Ilgalaikioturt157Pavirsiniunuot1</vt:lpstr>
      <vt:lpstr>VAS083_F_Ilgalaikioturt157Pavirsiniunuot1</vt:lpstr>
      <vt:lpstr>'Forma 12'!VAS083_F_Ilgalaikioturt157Turtovienetask1</vt:lpstr>
      <vt:lpstr>VAS083_F_Ilgalaikioturt157Turtovienetask1</vt:lpstr>
      <vt:lpstr>'Forma 12'!VAS083_F_Ilgalaikioturt158Apskaitosveikla1</vt:lpstr>
      <vt:lpstr>VAS083_F_Ilgalaikioturt158Apskaitosveikla1</vt:lpstr>
      <vt:lpstr>'Forma 12'!VAS083_F_Ilgalaikioturt158Geriamojovande7</vt:lpstr>
      <vt:lpstr>VAS083_F_Ilgalaikioturt158Geriamojovande7</vt:lpstr>
      <vt:lpstr>'Forma 12'!VAS083_F_Ilgalaikioturt158Geriamojovande8</vt:lpstr>
      <vt:lpstr>VAS083_F_Ilgalaikioturt158Geriamojovande8</vt:lpstr>
      <vt:lpstr>'Forma 12'!VAS083_F_Ilgalaikioturt158Geriamojovande9</vt:lpstr>
      <vt:lpstr>VAS083_F_Ilgalaikioturt158Geriamojovande9</vt:lpstr>
      <vt:lpstr>'Forma 12'!VAS083_F_Ilgalaikioturt158Inventorinisnu1</vt:lpstr>
      <vt:lpstr>VAS083_F_Ilgalaikioturt158Inventorinisnu1</vt:lpstr>
      <vt:lpstr>'Forma 12'!VAS083_F_Ilgalaikioturt158Kitareguliuoja1</vt:lpstr>
      <vt:lpstr>VAS083_F_Ilgalaikioturt158Kitareguliuoja1</vt:lpstr>
      <vt:lpstr>'Forma 12'!VAS083_F_Ilgalaikioturt158Kitosveiklosne1</vt:lpstr>
      <vt:lpstr>VAS083_F_Ilgalaikioturt158Kitosveiklosne1</vt:lpstr>
      <vt:lpstr>'Forma 12'!VAS083_F_Ilgalaikioturt158Lrklimatokaito1</vt:lpstr>
      <vt:lpstr>VAS083_F_Ilgalaikioturt158Lrklimatokaito1</vt:lpstr>
      <vt:lpstr>'Forma 12'!VAS083_F_Ilgalaikioturt158Nuotekudumblot1</vt:lpstr>
      <vt:lpstr>VAS083_F_Ilgalaikioturt158Nuotekudumblot1</vt:lpstr>
      <vt:lpstr>'Forma 12'!VAS083_F_Ilgalaikioturt158Nuotekusurinki1</vt:lpstr>
      <vt:lpstr>VAS083_F_Ilgalaikioturt158Nuotekusurinki1</vt:lpstr>
      <vt:lpstr>'Forma 12'!VAS083_F_Ilgalaikioturt158Nuotekuvalymas1</vt:lpstr>
      <vt:lpstr>VAS083_F_Ilgalaikioturt158Nuotekuvalymas1</vt:lpstr>
      <vt:lpstr>'Forma 12'!VAS083_F_Ilgalaikioturt158Pavirsiniunuot1</vt:lpstr>
      <vt:lpstr>VAS083_F_Ilgalaikioturt158Pavirsiniunuot1</vt:lpstr>
      <vt:lpstr>'Forma 12'!VAS083_F_Ilgalaikioturt158Turtovienetask1</vt:lpstr>
      <vt:lpstr>VAS083_F_Ilgalaikioturt158Turtovienetask1</vt:lpstr>
      <vt:lpstr>'Forma 12'!VAS083_F_Ilgalaikioturt159Apskaitosveikla1</vt:lpstr>
      <vt:lpstr>VAS083_F_Ilgalaikioturt159Apskaitosveikla1</vt:lpstr>
      <vt:lpstr>'Forma 12'!VAS083_F_Ilgalaikioturt159Geriamojovande7</vt:lpstr>
      <vt:lpstr>VAS083_F_Ilgalaikioturt159Geriamojovande7</vt:lpstr>
      <vt:lpstr>'Forma 12'!VAS083_F_Ilgalaikioturt159Geriamojovande8</vt:lpstr>
      <vt:lpstr>VAS083_F_Ilgalaikioturt159Geriamojovande8</vt:lpstr>
      <vt:lpstr>'Forma 12'!VAS083_F_Ilgalaikioturt159Geriamojovande9</vt:lpstr>
      <vt:lpstr>VAS083_F_Ilgalaikioturt159Geriamojovande9</vt:lpstr>
      <vt:lpstr>'Forma 12'!VAS083_F_Ilgalaikioturt159Inventorinisnu1</vt:lpstr>
      <vt:lpstr>VAS083_F_Ilgalaikioturt159Inventorinisnu1</vt:lpstr>
      <vt:lpstr>'Forma 12'!VAS083_F_Ilgalaikioturt159Kitareguliuoja1</vt:lpstr>
      <vt:lpstr>VAS083_F_Ilgalaikioturt159Kitareguliuoja1</vt:lpstr>
      <vt:lpstr>'Forma 12'!VAS083_F_Ilgalaikioturt159Kitosveiklosne1</vt:lpstr>
      <vt:lpstr>VAS083_F_Ilgalaikioturt159Kitosveiklosne1</vt:lpstr>
      <vt:lpstr>'Forma 12'!VAS083_F_Ilgalaikioturt159Lrklimatokaito1</vt:lpstr>
      <vt:lpstr>VAS083_F_Ilgalaikioturt159Lrklimatokaito1</vt:lpstr>
      <vt:lpstr>'Forma 12'!VAS083_F_Ilgalaikioturt159Nuotekudumblot1</vt:lpstr>
      <vt:lpstr>VAS083_F_Ilgalaikioturt159Nuotekudumblot1</vt:lpstr>
      <vt:lpstr>'Forma 12'!VAS083_F_Ilgalaikioturt159Nuotekusurinki1</vt:lpstr>
      <vt:lpstr>VAS083_F_Ilgalaikioturt159Nuotekusurinki1</vt:lpstr>
      <vt:lpstr>'Forma 12'!VAS083_F_Ilgalaikioturt159Nuotekuvalymas1</vt:lpstr>
      <vt:lpstr>VAS083_F_Ilgalaikioturt159Nuotekuvalymas1</vt:lpstr>
      <vt:lpstr>'Forma 12'!VAS083_F_Ilgalaikioturt159Pavirsiniunuot1</vt:lpstr>
      <vt:lpstr>VAS083_F_Ilgalaikioturt159Pavirsiniunuot1</vt:lpstr>
      <vt:lpstr>'Forma 12'!VAS083_F_Ilgalaikioturt159Turtovienetask1</vt:lpstr>
      <vt:lpstr>VAS083_F_Ilgalaikioturt159Turtovienetask1</vt:lpstr>
      <vt:lpstr>'Forma 12'!VAS083_F_Ilgalaikioturt15Apskaitosveikla1</vt:lpstr>
      <vt:lpstr>VAS083_F_Ilgalaikioturt15Apskaitosveikla1</vt:lpstr>
      <vt:lpstr>'Forma 12'!VAS083_F_Ilgalaikioturt15Geriamojovande7</vt:lpstr>
      <vt:lpstr>VAS083_F_Ilgalaikioturt15Geriamojovande7</vt:lpstr>
      <vt:lpstr>'Forma 12'!VAS083_F_Ilgalaikioturt15Geriamojovande8</vt:lpstr>
      <vt:lpstr>VAS083_F_Ilgalaikioturt15Geriamojovande8</vt:lpstr>
      <vt:lpstr>'Forma 12'!VAS083_F_Ilgalaikioturt15Geriamojovande9</vt:lpstr>
      <vt:lpstr>VAS083_F_Ilgalaikioturt15Geriamojovande9</vt:lpstr>
      <vt:lpstr>'Forma 12'!VAS083_F_Ilgalaikioturt15Inventorinisnu1</vt:lpstr>
      <vt:lpstr>VAS083_F_Ilgalaikioturt15Inventorinisnu1</vt:lpstr>
      <vt:lpstr>'Forma 12'!VAS083_F_Ilgalaikioturt15Kitareguliuoja1</vt:lpstr>
      <vt:lpstr>VAS083_F_Ilgalaikioturt15Kitareguliuoja1</vt:lpstr>
      <vt:lpstr>'Forma 12'!VAS083_F_Ilgalaikioturt15Kitosveiklosne1</vt:lpstr>
      <vt:lpstr>VAS083_F_Ilgalaikioturt15Kitosveiklosne1</vt:lpstr>
      <vt:lpstr>'Forma 12'!VAS083_F_Ilgalaikioturt15Lrklimatokaito1</vt:lpstr>
      <vt:lpstr>VAS083_F_Ilgalaikioturt15Lrklimatokaito1</vt:lpstr>
      <vt:lpstr>'Forma 12'!VAS083_F_Ilgalaikioturt15Nuotekudumblot1</vt:lpstr>
      <vt:lpstr>VAS083_F_Ilgalaikioturt15Nuotekudumblot1</vt:lpstr>
      <vt:lpstr>'Forma 12'!VAS083_F_Ilgalaikioturt15Nuotekusurinki1</vt:lpstr>
      <vt:lpstr>VAS083_F_Ilgalaikioturt15Nuotekusurinki1</vt:lpstr>
      <vt:lpstr>'Forma 12'!VAS083_F_Ilgalaikioturt15Nuotekuvalymas1</vt:lpstr>
      <vt:lpstr>VAS083_F_Ilgalaikioturt15Nuotekuvalymas1</vt:lpstr>
      <vt:lpstr>'Forma 12'!VAS083_F_Ilgalaikioturt15Pavirsiniunuot1</vt:lpstr>
      <vt:lpstr>VAS083_F_Ilgalaikioturt15Pavirsiniunuot1</vt:lpstr>
      <vt:lpstr>'Forma 12'!VAS083_F_Ilgalaikioturt15Turtovienetask1</vt:lpstr>
      <vt:lpstr>VAS083_F_Ilgalaikioturt15Turtovienetask1</vt:lpstr>
      <vt:lpstr>'Forma 12'!VAS083_F_Ilgalaikioturt160Apskaitosveikla1</vt:lpstr>
      <vt:lpstr>VAS083_F_Ilgalaikioturt160Apskaitosveikla1</vt:lpstr>
      <vt:lpstr>'Forma 12'!VAS083_F_Ilgalaikioturt160Geriamojovande7</vt:lpstr>
      <vt:lpstr>VAS083_F_Ilgalaikioturt160Geriamojovande7</vt:lpstr>
      <vt:lpstr>'Forma 12'!VAS083_F_Ilgalaikioturt160Geriamojovande8</vt:lpstr>
      <vt:lpstr>VAS083_F_Ilgalaikioturt160Geriamojovande8</vt:lpstr>
      <vt:lpstr>'Forma 12'!VAS083_F_Ilgalaikioturt160Geriamojovande9</vt:lpstr>
      <vt:lpstr>VAS083_F_Ilgalaikioturt160Geriamojovande9</vt:lpstr>
      <vt:lpstr>'Forma 12'!VAS083_F_Ilgalaikioturt160Inventorinisnu1</vt:lpstr>
      <vt:lpstr>VAS083_F_Ilgalaikioturt160Inventorinisnu1</vt:lpstr>
      <vt:lpstr>'Forma 12'!VAS083_F_Ilgalaikioturt160Kitareguliuoja1</vt:lpstr>
      <vt:lpstr>VAS083_F_Ilgalaikioturt160Kitareguliuoja1</vt:lpstr>
      <vt:lpstr>'Forma 12'!VAS083_F_Ilgalaikioturt160Kitosveiklosne1</vt:lpstr>
      <vt:lpstr>VAS083_F_Ilgalaikioturt160Kitosveiklosne1</vt:lpstr>
      <vt:lpstr>'Forma 12'!VAS083_F_Ilgalaikioturt160Lrklimatokaito1</vt:lpstr>
      <vt:lpstr>VAS083_F_Ilgalaikioturt160Lrklimatokaito1</vt:lpstr>
      <vt:lpstr>'Forma 12'!VAS083_F_Ilgalaikioturt160Nuotekudumblot1</vt:lpstr>
      <vt:lpstr>VAS083_F_Ilgalaikioturt160Nuotekudumblot1</vt:lpstr>
      <vt:lpstr>'Forma 12'!VAS083_F_Ilgalaikioturt160Nuotekusurinki1</vt:lpstr>
      <vt:lpstr>VAS083_F_Ilgalaikioturt160Nuotekusurinki1</vt:lpstr>
      <vt:lpstr>'Forma 12'!VAS083_F_Ilgalaikioturt160Nuotekuvalymas1</vt:lpstr>
      <vt:lpstr>VAS083_F_Ilgalaikioturt160Nuotekuvalymas1</vt:lpstr>
      <vt:lpstr>'Forma 12'!VAS083_F_Ilgalaikioturt160Pavirsiniunuot1</vt:lpstr>
      <vt:lpstr>VAS083_F_Ilgalaikioturt160Pavirsiniunuot1</vt:lpstr>
      <vt:lpstr>'Forma 12'!VAS083_F_Ilgalaikioturt160Turtovienetask1</vt:lpstr>
      <vt:lpstr>VAS083_F_Ilgalaikioturt160Turtovienetask1</vt:lpstr>
      <vt:lpstr>'Forma 12'!VAS083_F_Ilgalaikioturt161Apskaitosveikla1</vt:lpstr>
      <vt:lpstr>VAS083_F_Ilgalaikioturt161Apskaitosveikla1</vt:lpstr>
      <vt:lpstr>'Forma 12'!VAS083_F_Ilgalaikioturt161Geriamojovande7</vt:lpstr>
      <vt:lpstr>VAS083_F_Ilgalaikioturt161Geriamojovande7</vt:lpstr>
      <vt:lpstr>'Forma 12'!VAS083_F_Ilgalaikioturt161Geriamojovande8</vt:lpstr>
      <vt:lpstr>VAS083_F_Ilgalaikioturt161Geriamojovande8</vt:lpstr>
      <vt:lpstr>'Forma 12'!VAS083_F_Ilgalaikioturt161Geriamojovande9</vt:lpstr>
      <vt:lpstr>VAS083_F_Ilgalaikioturt161Geriamojovande9</vt:lpstr>
      <vt:lpstr>'Forma 12'!VAS083_F_Ilgalaikioturt161Inventorinisnu1</vt:lpstr>
      <vt:lpstr>VAS083_F_Ilgalaikioturt161Inventorinisnu1</vt:lpstr>
      <vt:lpstr>'Forma 12'!VAS083_F_Ilgalaikioturt161Kitareguliuoja1</vt:lpstr>
      <vt:lpstr>VAS083_F_Ilgalaikioturt161Kitareguliuoja1</vt:lpstr>
      <vt:lpstr>'Forma 12'!VAS083_F_Ilgalaikioturt161Kitosveiklosne1</vt:lpstr>
      <vt:lpstr>VAS083_F_Ilgalaikioturt161Kitosveiklosne1</vt:lpstr>
      <vt:lpstr>'Forma 12'!VAS083_F_Ilgalaikioturt161Lrklimatokaito1</vt:lpstr>
      <vt:lpstr>VAS083_F_Ilgalaikioturt161Lrklimatokaito1</vt:lpstr>
      <vt:lpstr>'Forma 12'!VAS083_F_Ilgalaikioturt161Nuotekudumblot1</vt:lpstr>
      <vt:lpstr>VAS083_F_Ilgalaikioturt161Nuotekudumblot1</vt:lpstr>
      <vt:lpstr>'Forma 12'!VAS083_F_Ilgalaikioturt161Nuotekusurinki1</vt:lpstr>
      <vt:lpstr>VAS083_F_Ilgalaikioturt161Nuotekusurinki1</vt:lpstr>
      <vt:lpstr>'Forma 12'!VAS083_F_Ilgalaikioturt161Nuotekuvalymas1</vt:lpstr>
      <vt:lpstr>VAS083_F_Ilgalaikioturt161Nuotekuvalymas1</vt:lpstr>
      <vt:lpstr>'Forma 12'!VAS083_F_Ilgalaikioturt161Pavirsiniunuot1</vt:lpstr>
      <vt:lpstr>VAS083_F_Ilgalaikioturt161Pavirsiniunuot1</vt:lpstr>
      <vt:lpstr>'Forma 12'!VAS083_F_Ilgalaikioturt161Turtovienetask1</vt:lpstr>
      <vt:lpstr>VAS083_F_Ilgalaikioturt161Turtovienetask1</vt:lpstr>
      <vt:lpstr>'Forma 12'!VAS083_F_Ilgalaikioturt162Apskaitosveikla1</vt:lpstr>
      <vt:lpstr>VAS083_F_Ilgalaikioturt162Apskaitosveikla1</vt:lpstr>
      <vt:lpstr>'Forma 12'!VAS083_F_Ilgalaikioturt162Geriamojovande7</vt:lpstr>
      <vt:lpstr>VAS083_F_Ilgalaikioturt162Geriamojovande7</vt:lpstr>
      <vt:lpstr>'Forma 12'!VAS083_F_Ilgalaikioturt162Geriamojovande8</vt:lpstr>
      <vt:lpstr>VAS083_F_Ilgalaikioturt162Geriamojovande8</vt:lpstr>
      <vt:lpstr>'Forma 12'!VAS083_F_Ilgalaikioturt162Geriamojovande9</vt:lpstr>
      <vt:lpstr>VAS083_F_Ilgalaikioturt162Geriamojovande9</vt:lpstr>
      <vt:lpstr>'Forma 12'!VAS083_F_Ilgalaikioturt162Inventorinisnu1</vt:lpstr>
      <vt:lpstr>VAS083_F_Ilgalaikioturt162Inventorinisnu1</vt:lpstr>
      <vt:lpstr>'Forma 12'!VAS083_F_Ilgalaikioturt162Kitareguliuoja1</vt:lpstr>
      <vt:lpstr>VAS083_F_Ilgalaikioturt162Kitareguliuoja1</vt:lpstr>
      <vt:lpstr>'Forma 12'!VAS083_F_Ilgalaikioturt162Kitosveiklosne1</vt:lpstr>
      <vt:lpstr>VAS083_F_Ilgalaikioturt162Kitosveiklosne1</vt:lpstr>
      <vt:lpstr>'Forma 12'!VAS083_F_Ilgalaikioturt162Lrklimatokaito1</vt:lpstr>
      <vt:lpstr>VAS083_F_Ilgalaikioturt162Lrklimatokaito1</vt:lpstr>
      <vt:lpstr>'Forma 12'!VAS083_F_Ilgalaikioturt162Nuotekudumblot1</vt:lpstr>
      <vt:lpstr>VAS083_F_Ilgalaikioturt162Nuotekudumblot1</vt:lpstr>
      <vt:lpstr>'Forma 12'!VAS083_F_Ilgalaikioturt162Nuotekusurinki1</vt:lpstr>
      <vt:lpstr>VAS083_F_Ilgalaikioturt162Nuotekusurinki1</vt:lpstr>
      <vt:lpstr>'Forma 12'!VAS083_F_Ilgalaikioturt162Nuotekuvalymas1</vt:lpstr>
      <vt:lpstr>VAS083_F_Ilgalaikioturt162Nuotekuvalymas1</vt:lpstr>
      <vt:lpstr>'Forma 12'!VAS083_F_Ilgalaikioturt162Pavirsiniunuot1</vt:lpstr>
      <vt:lpstr>VAS083_F_Ilgalaikioturt162Pavirsiniunuot1</vt:lpstr>
      <vt:lpstr>'Forma 12'!VAS083_F_Ilgalaikioturt162Turtovienetask1</vt:lpstr>
      <vt:lpstr>VAS083_F_Ilgalaikioturt162Turtovienetask1</vt:lpstr>
      <vt:lpstr>'Forma 12'!VAS083_F_Ilgalaikioturt163Apskaitosveikla1</vt:lpstr>
      <vt:lpstr>VAS083_F_Ilgalaikioturt163Apskaitosveikla1</vt:lpstr>
      <vt:lpstr>'Forma 12'!VAS083_F_Ilgalaikioturt163Geriamojovande7</vt:lpstr>
      <vt:lpstr>VAS083_F_Ilgalaikioturt163Geriamojovande7</vt:lpstr>
      <vt:lpstr>'Forma 12'!VAS083_F_Ilgalaikioturt163Geriamojovande8</vt:lpstr>
      <vt:lpstr>VAS083_F_Ilgalaikioturt163Geriamojovande8</vt:lpstr>
      <vt:lpstr>'Forma 12'!VAS083_F_Ilgalaikioturt163Geriamojovande9</vt:lpstr>
      <vt:lpstr>VAS083_F_Ilgalaikioturt163Geriamojovande9</vt:lpstr>
      <vt:lpstr>'Forma 12'!VAS083_F_Ilgalaikioturt163Inventorinisnu1</vt:lpstr>
      <vt:lpstr>VAS083_F_Ilgalaikioturt163Inventorinisnu1</vt:lpstr>
      <vt:lpstr>'Forma 12'!VAS083_F_Ilgalaikioturt163Kitareguliuoja1</vt:lpstr>
      <vt:lpstr>VAS083_F_Ilgalaikioturt163Kitareguliuoja1</vt:lpstr>
      <vt:lpstr>'Forma 12'!VAS083_F_Ilgalaikioturt163Kitosveiklosne1</vt:lpstr>
      <vt:lpstr>VAS083_F_Ilgalaikioturt163Kitosveiklosne1</vt:lpstr>
      <vt:lpstr>'Forma 12'!VAS083_F_Ilgalaikioturt163Lrklimatokaito1</vt:lpstr>
      <vt:lpstr>VAS083_F_Ilgalaikioturt163Lrklimatokaito1</vt:lpstr>
      <vt:lpstr>'Forma 12'!VAS083_F_Ilgalaikioturt163Nuotekudumblot1</vt:lpstr>
      <vt:lpstr>VAS083_F_Ilgalaikioturt163Nuotekudumblot1</vt:lpstr>
      <vt:lpstr>'Forma 12'!VAS083_F_Ilgalaikioturt163Nuotekusurinki1</vt:lpstr>
      <vt:lpstr>VAS083_F_Ilgalaikioturt163Nuotekusurinki1</vt:lpstr>
      <vt:lpstr>'Forma 12'!VAS083_F_Ilgalaikioturt163Nuotekuvalymas1</vt:lpstr>
      <vt:lpstr>VAS083_F_Ilgalaikioturt163Nuotekuvalymas1</vt:lpstr>
      <vt:lpstr>'Forma 12'!VAS083_F_Ilgalaikioturt163Pavirsiniunuot1</vt:lpstr>
      <vt:lpstr>VAS083_F_Ilgalaikioturt163Pavirsiniunuot1</vt:lpstr>
      <vt:lpstr>'Forma 12'!VAS083_F_Ilgalaikioturt163Turtovienetask1</vt:lpstr>
      <vt:lpstr>VAS083_F_Ilgalaikioturt163Turtovienetask1</vt:lpstr>
      <vt:lpstr>'Forma 12'!VAS083_F_Ilgalaikioturt164Apskaitosveikla1</vt:lpstr>
      <vt:lpstr>VAS083_F_Ilgalaikioturt164Apskaitosveikla1</vt:lpstr>
      <vt:lpstr>'Forma 12'!VAS083_F_Ilgalaikioturt164Geriamojovande7</vt:lpstr>
      <vt:lpstr>VAS083_F_Ilgalaikioturt164Geriamojovande7</vt:lpstr>
      <vt:lpstr>'Forma 12'!VAS083_F_Ilgalaikioturt164Geriamojovande8</vt:lpstr>
      <vt:lpstr>VAS083_F_Ilgalaikioturt164Geriamojovande8</vt:lpstr>
      <vt:lpstr>'Forma 12'!VAS083_F_Ilgalaikioturt164Geriamojovande9</vt:lpstr>
      <vt:lpstr>VAS083_F_Ilgalaikioturt164Geriamojovande9</vt:lpstr>
      <vt:lpstr>'Forma 12'!VAS083_F_Ilgalaikioturt164Inventorinisnu1</vt:lpstr>
      <vt:lpstr>VAS083_F_Ilgalaikioturt164Inventorinisnu1</vt:lpstr>
      <vt:lpstr>'Forma 12'!VAS083_F_Ilgalaikioturt164Kitareguliuoja1</vt:lpstr>
      <vt:lpstr>VAS083_F_Ilgalaikioturt164Kitareguliuoja1</vt:lpstr>
      <vt:lpstr>'Forma 12'!VAS083_F_Ilgalaikioturt164Kitosveiklosne1</vt:lpstr>
      <vt:lpstr>VAS083_F_Ilgalaikioturt164Kitosveiklosne1</vt:lpstr>
      <vt:lpstr>'Forma 12'!VAS083_F_Ilgalaikioturt164Lrklimatokaito1</vt:lpstr>
      <vt:lpstr>VAS083_F_Ilgalaikioturt164Lrklimatokaito1</vt:lpstr>
      <vt:lpstr>'Forma 12'!VAS083_F_Ilgalaikioturt164Nuotekudumblot1</vt:lpstr>
      <vt:lpstr>VAS083_F_Ilgalaikioturt164Nuotekudumblot1</vt:lpstr>
      <vt:lpstr>'Forma 12'!VAS083_F_Ilgalaikioturt164Nuotekusurinki1</vt:lpstr>
      <vt:lpstr>VAS083_F_Ilgalaikioturt164Nuotekusurinki1</vt:lpstr>
      <vt:lpstr>'Forma 12'!VAS083_F_Ilgalaikioturt164Nuotekuvalymas1</vt:lpstr>
      <vt:lpstr>VAS083_F_Ilgalaikioturt164Nuotekuvalymas1</vt:lpstr>
      <vt:lpstr>'Forma 12'!VAS083_F_Ilgalaikioturt164Pavirsiniunuot1</vt:lpstr>
      <vt:lpstr>VAS083_F_Ilgalaikioturt164Pavirsiniunuot1</vt:lpstr>
      <vt:lpstr>'Forma 12'!VAS083_F_Ilgalaikioturt164Turtovienetask1</vt:lpstr>
      <vt:lpstr>VAS083_F_Ilgalaikioturt164Turtovienetask1</vt:lpstr>
      <vt:lpstr>'Forma 12'!VAS083_F_Ilgalaikioturt165Apskaitosveikla1</vt:lpstr>
      <vt:lpstr>VAS083_F_Ilgalaikioturt165Apskaitosveikla1</vt:lpstr>
      <vt:lpstr>'Forma 12'!VAS083_F_Ilgalaikioturt165Geriamojovande7</vt:lpstr>
      <vt:lpstr>VAS083_F_Ilgalaikioturt165Geriamojovande7</vt:lpstr>
      <vt:lpstr>'Forma 12'!VAS083_F_Ilgalaikioturt165Geriamojovande8</vt:lpstr>
      <vt:lpstr>VAS083_F_Ilgalaikioturt165Geriamojovande8</vt:lpstr>
      <vt:lpstr>'Forma 12'!VAS083_F_Ilgalaikioturt165Geriamojovande9</vt:lpstr>
      <vt:lpstr>VAS083_F_Ilgalaikioturt165Geriamojovande9</vt:lpstr>
      <vt:lpstr>'Forma 12'!VAS083_F_Ilgalaikioturt165Inventorinisnu1</vt:lpstr>
      <vt:lpstr>VAS083_F_Ilgalaikioturt165Inventorinisnu1</vt:lpstr>
      <vt:lpstr>'Forma 12'!VAS083_F_Ilgalaikioturt165Kitareguliuoja1</vt:lpstr>
      <vt:lpstr>VAS083_F_Ilgalaikioturt165Kitareguliuoja1</vt:lpstr>
      <vt:lpstr>'Forma 12'!VAS083_F_Ilgalaikioturt165Kitosveiklosne1</vt:lpstr>
      <vt:lpstr>VAS083_F_Ilgalaikioturt165Kitosveiklosne1</vt:lpstr>
      <vt:lpstr>'Forma 12'!VAS083_F_Ilgalaikioturt165Lrklimatokaito1</vt:lpstr>
      <vt:lpstr>VAS083_F_Ilgalaikioturt165Lrklimatokaito1</vt:lpstr>
      <vt:lpstr>'Forma 12'!VAS083_F_Ilgalaikioturt165Nuotekudumblot1</vt:lpstr>
      <vt:lpstr>VAS083_F_Ilgalaikioturt165Nuotekudumblot1</vt:lpstr>
      <vt:lpstr>'Forma 12'!VAS083_F_Ilgalaikioturt165Nuotekusurinki1</vt:lpstr>
      <vt:lpstr>VAS083_F_Ilgalaikioturt165Nuotekusurinki1</vt:lpstr>
      <vt:lpstr>'Forma 12'!VAS083_F_Ilgalaikioturt165Nuotekuvalymas1</vt:lpstr>
      <vt:lpstr>VAS083_F_Ilgalaikioturt165Nuotekuvalymas1</vt:lpstr>
      <vt:lpstr>'Forma 12'!VAS083_F_Ilgalaikioturt165Pavirsiniunuot1</vt:lpstr>
      <vt:lpstr>VAS083_F_Ilgalaikioturt165Pavirsiniunuot1</vt:lpstr>
      <vt:lpstr>'Forma 12'!VAS083_F_Ilgalaikioturt165Turtovienetask1</vt:lpstr>
      <vt:lpstr>VAS083_F_Ilgalaikioturt165Turtovienetask1</vt:lpstr>
      <vt:lpstr>'Forma 12'!VAS083_F_Ilgalaikioturt166Apskaitosveikla1</vt:lpstr>
      <vt:lpstr>VAS083_F_Ilgalaikioturt166Apskaitosveikla1</vt:lpstr>
      <vt:lpstr>'Forma 12'!VAS083_F_Ilgalaikioturt166Geriamojovande7</vt:lpstr>
      <vt:lpstr>VAS083_F_Ilgalaikioturt166Geriamojovande7</vt:lpstr>
      <vt:lpstr>'Forma 12'!VAS083_F_Ilgalaikioturt166Geriamojovande8</vt:lpstr>
      <vt:lpstr>VAS083_F_Ilgalaikioturt166Geriamojovande8</vt:lpstr>
      <vt:lpstr>'Forma 12'!VAS083_F_Ilgalaikioturt166Geriamojovande9</vt:lpstr>
      <vt:lpstr>VAS083_F_Ilgalaikioturt166Geriamojovande9</vt:lpstr>
      <vt:lpstr>'Forma 12'!VAS083_F_Ilgalaikioturt166Inventorinisnu1</vt:lpstr>
      <vt:lpstr>VAS083_F_Ilgalaikioturt166Inventorinisnu1</vt:lpstr>
      <vt:lpstr>'Forma 12'!VAS083_F_Ilgalaikioturt166Kitareguliuoja1</vt:lpstr>
      <vt:lpstr>VAS083_F_Ilgalaikioturt166Kitareguliuoja1</vt:lpstr>
      <vt:lpstr>'Forma 12'!VAS083_F_Ilgalaikioturt166Kitosveiklosne1</vt:lpstr>
      <vt:lpstr>VAS083_F_Ilgalaikioturt166Kitosveiklosne1</vt:lpstr>
      <vt:lpstr>'Forma 12'!VAS083_F_Ilgalaikioturt166Lrklimatokaito1</vt:lpstr>
      <vt:lpstr>VAS083_F_Ilgalaikioturt166Lrklimatokaito1</vt:lpstr>
      <vt:lpstr>'Forma 12'!VAS083_F_Ilgalaikioturt166Nuotekudumblot1</vt:lpstr>
      <vt:lpstr>VAS083_F_Ilgalaikioturt166Nuotekudumblot1</vt:lpstr>
      <vt:lpstr>'Forma 12'!VAS083_F_Ilgalaikioturt166Nuotekusurinki1</vt:lpstr>
      <vt:lpstr>VAS083_F_Ilgalaikioturt166Nuotekusurinki1</vt:lpstr>
      <vt:lpstr>'Forma 12'!VAS083_F_Ilgalaikioturt166Nuotekuvalymas1</vt:lpstr>
      <vt:lpstr>VAS083_F_Ilgalaikioturt166Nuotekuvalymas1</vt:lpstr>
      <vt:lpstr>'Forma 12'!VAS083_F_Ilgalaikioturt166Pavirsiniunuot1</vt:lpstr>
      <vt:lpstr>VAS083_F_Ilgalaikioturt166Pavirsiniunuot1</vt:lpstr>
      <vt:lpstr>'Forma 12'!VAS083_F_Ilgalaikioturt166Turtovienetask1</vt:lpstr>
      <vt:lpstr>VAS083_F_Ilgalaikioturt166Turtovienetask1</vt:lpstr>
      <vt:lpstr>'Forma 12'!VAS083_F_Ilgalaikioturt167Apskaitosveikla1</vt:lpstr>
      <vt:lpstr>VAS083_F_Ilgalaikioturt167Apskaitosveikla1</vt:lpstr>
      <vt:lpstr>'Forma 12'!VAS083_F_Ilgalaikioturt167Geriamojovande7</vt:lpstr>
      <vt:lpstr>VAS083_F_Ilgalaikioturt167Geriamojovande7</vt:lpstr>
      <vt:lpstr>'Forma 12'!VAS083_F_Ilgalaikioturt167Geriamojovande8</vt:lpstr>
      <vt:lpstr>VAS083_F_Ilgalaikioturt167Geriamojovande8</vt:lpstr>
      <vt:lpstr>'Forma 12'!VAS083_F_Ilgalaikioturt167Geriamojovande9</vt:lpstr>
      <vt:lpstr>VAS083_F_Ilgalaikioturt167Geriamojovande9</vt:lpstr>
      <vt:lpstr>'Forma 12'!VAS083_F_Ilgalaikioturt167Inventorinisnu1</vt:lpstr>
      <vt:lpstr>VAS083_F_Ilgalaikioturt167Inventorinisnu1</vt:lpstr>
      <vt:lpstr>'Forma 12'!VAS083_F_Ilgalaikioturt167Kitareguliuoja1</vt:lpstr>
      <vt:lpstr>VAS083_F_Ilgalaikioturt167Kitareguliuoja1</vt:lpstr>
      <vt:lpstr>'Forma 12'!VAS083_F_Ilgalaikioturt167Kitosveiklosne1</vt:lpstr>
      <vt:lpstr>VAS083_F_Ilgalaikioturt167Kitosveiklosne1</vt:lpstr>
      <vt:lpstr>'Forma 12'!VAS083_F_Ilgalaikioturt167Lrklimatokaito1</vt:lpstr>
      <vt:lpstr>VAS083_F_Ilgalaikioturt167Lrklimatokaito1</vt:lpstr>
      <vt:lpstr>'Forma 12'!VAS083_F_Ilgalaikioturt167Nuotekudumblot1</vt:lpstr>
      <vt:lpstr>VAS083_F_Ilgalaikioturt167Nuotekudumblot1</vt:lpstr>
      <vt:lpstr>'Forma 12'!VAS083_F_Ilgalaikioturt167Nuotekusurinki1</vt:lpstr>
      <vt:lpstr>VAS083_F_Ilgalaikioturt167Nuotekusurinki1</vt:lpstr>
      <vt:lpstr>'Forma 12'!VAS083_F_Ilgalaikioturt167Nuotekuvalymas1</vt:lpstr>
      <vt:lpstr>VAS083_F_Ilgalaikioturt167Nuotekuvalymas1</vt:lpstr>
      <vt:lpstr>'Forma 12'!VAS083_F_Ilgalaikioturt167Pavirsiniunuot1</vt:lpstr>
      <vt:lpstr>VAS083_F_Ilgalaikioturt167Pavirsiniunuot1</vt:lpstr>
      <vt:lpstr>'Forma 12'!VAS083_F_Ilgalaikioturt167Turtovienetask1</vt:lpstr>
      <vt:lpstr>VAS083_F_Ilgalaikioturt167Turtovienetask1</vt:lpstr>
      <vt:lpstr>'Forma 12'!VAS083_F_Ilgalaikioturt168Apskaitosveikla1</vt:lpstr>
      <vt:lpstr>VAS083_F_Ilgalaikioturt168Apskaitosveikla1</vt:lpstr>
      <vt:lpstr>'Forma 12'!VAS083_F_Ilgalaikioturt168Geriamojovande7</vt:lpstr>
      <vt:lpstr>VAS083_F_Ilgalaikioturt168Geriamojovande7</vt:lpstr>
      <vt:lpstr>'Forma 12'!VAS083_F_Ilgalaikioturt168Geriamojovande8</vt:lpstr>
      <vt:lpstr>VAS083_F_Ilgalaikioturt168Geriamojovande8</vt:lpstr>
      <vt:lpstr>'Forma 12'!VAS083_F_Ilgalaikioturt168Geriamojovande9</vt:lpstr>
      <vt:lpstr>VAS083_F_Ilgalaikioturt168Geriamojovande9</vt:lpstr>
      <vt:lpstr>'Forma 12'!VAS083_F_Ilgalaikioturt168Inventorinisnu1</vt:lpstr>
      <vt:lpstr>VAS083_F_Ilgalaikioturt168Inventorinisnu1</vt:lpstr>
      <vt:lpstr>'Forma 12'!VAS083_F_Ilgalaikioturt168Kitareguliuoja1</vt:lpstr>
      <vt:lpstr>VAS083_F_Ilgalaikioturt168Kitareguliuoja1</vt:lpstr>
      <vt:lpstr>'Forma 12'!VAS083_F_Ilgalaikioturt168Kitosveiklosne1</vt:lpstr>
      <vt:lpstr>VAS083_F_Ilgalaikioturt168Kitosveiklosne1</vt:lpstr>
      <vt:lpstr>'Forma 12'!VAS083_F_Ilgalaikioturt168Lrklimatokaito1</vt:lpstr>
      <vt:lpstr>VAS083_F_Ilgalaikioturt168Lrklimatokaito1</vt:lpstr>
      <vt:lpstr>'Forma 12'!VAS083_F_Ilgalaikioturt168Nuotekudumblot1</vt:lpstr>
      <vt:lpstr>VAS083_F_Ilgalaikioturt168Nuotekudumblot1</vt:lpstr>
      <vt:lpstr>'Forma 12'!VAS083_F_Ilgalaikioturt168Nuotekusurinki1</vt:lpstr>
      <vt:lpstr>VAS083_F_Ilgalaikioturt168Nuotekusurinki1</vt:lpstr>
      <vt:lpstr>'Forma 12'!VAS083_F_Ilgalaikioturt168Nuotekuvalymas1</vt:lpstr>
      <vt:lpstr>VAS083_F_Ilgalaikioturt168Nuotekuvalymas1</vt:lpstr>
      <vt:lpstr>'Forma 12'!VAS083_F_Ilgalaikioturt168Pavirsiniunuot1</vt:lpstr>
      <vt:lpstr>VAS083_F_Ilgalaikioturt168Pavirsiniunuot1</vt:lpstr>
      <vt:lpstr>'Forma 12'!VAS083_F_Ilgalaikioturt168Turtovienetask1</vt:lpstr>
      <vt:lpstr>VAS083_F_Ilgalaikioturt168Turtovienetask1</vt:lpstr>
      <vt:lpstr>'Forma 12'!VAS083_F_Ilgalaikioturt16Apskaitosveikla1</vt:lpstr>
      <vt:lpstr>VAS083_F_Ilgalaikioturt16Apskaitosveikla1</vt:lpstr>
      <vt:lpstr>'Forma 12'!VAS083_F_Ilgalaikioturt16Geriamojovande7</vt:lpstr>
      <vt:lpstr>VAS083_F_Ilgalaikioturt16Geriamojovande7</vt:lpstr>
      <vt:lpstr>'Forma 12'!VAS083_F_Ilgalaikioturt16Geriamojovande8</vt:lpstr>
      <vt:lpstr>VAS083_F_Ilgalaikioturt16Geriamojovande8</vt:lpstr>
      <vt:lpstr>'Forma 12'!VAS083_F_Ilgalaikioturt16Geriamojovande9</vt:lpstr>
      <vt:lpstr>VAS083_F_Ilgalaikioturt16Geriamojovande9</vt:lpstr>
      <vt:lpstr>'Forma 12'!VAS083_F_Ilgalaikioturt16Inventorinisnu1</vt:lpstr>
      <vt:lpstr>VAS083_F_Ilgalaikioturt16Inventorinisnu1</vt:lpstr>
      <vt:lpstr>'Forma 12'!VAS083_F_Ilgalaikioturt16Kitareguliuoja1</vt:lpstr>
      <vt:lpstr>VAS083_F_Ilgalaikioturt16Kitareguliuoja1</vt:lpstr>
      <vt:lpstr>'Forma 12'!VAS083_F_Ilgalaikioturt16Kitosveiklosne1</vt:lpstr>
      <vt:lpstr>VAS083_F_Ilgalaikioturt16Kitosveiklosne1</vt:lpstr>
      <vt:lpstr>'Forma 12'!VAS083_F_Ilgalaikioturt16Lrklimatokaito1</vt:lpstr>
      <vt:lpstr>VAS083_F_Ilgalaikioturt16Lrklimatokaito1</vt:lpstr>
      <vt:lpstr>'Forma 12'!VAS083_F_Ilgalaikioturt16Nuotekudumblot1</vt:lpstr>
      <vt:lpstr>VAS083_F_Ilgalaikioturt16Nuotekudumblot1</vt:lpstr>
      <vt:lpstr>'Forma 12'!VAS083_F_Ilgalaikioturt16Nuotekusurinki1</vt:lpstr>
      <vt:lpstr>VAS083_F_Ilgalaikioturt16Nuotekusurinki1</vt:lpstr>
      <vt:lpstr>'Forma 12'!VAS083_F_Ilgalaikioturt16Nuotekuvalymas1</vt:lpstr>
      <vt:lpstr>VAS083_F_Ilgalaikioturt16Nuotekuvalymas1</vt:lpstr>
      <vt:lpstr>'Forma 12'!VAS083_F_Ilgalaikioturt16Pavirsiniunuot1</vt:lpstr>
      <vt:lpstr>VAS083_F_Ilgalaikioturt16Pavirsiniunuot1</vt:lpstr>
      <vt:lpstr>'Forma 12'!VAS083_F_Ilgalaikioturt16Turtovienetask1</vt:lpstr>
      <vt:lpstr>VAS083_F_Ilgalaikioturt16Turtovienetask1</vt:lpstr>
      <vt:lpstr>'Forma 12'!VAS083_F_Ilgalaikioturt17Apskaitosveikla1</vt:lpstr>
      <vt:lpstr>VAS083_F_Ilgalaikioturt17Apskaitosveikla1</vt:lpstr>
      <vt:lpstr>'Forma 12'!VAS083_F_Ilgalaikioturt17Geriamojovande7</vt:lpstr>
      <vt:lpstr>VAS083_F_Ilgalaikioturt17Geriamojovande7</vt:lpstr>
      <vt:lpstr>'Forma 12'!VAS083_F_Ilgalaikioturt17Geriamojovande8</vt:lpstr>
      <vt:lpstr>VAS083_F_Ilgalaikioturt17Geriamojovande8</vt:lpstr>
      <vt:lpstr>'Forma 12'!VAS083_F_Ilgalaikioturt17Geriamojovande9</vt:lpstr>
      <vt:lpstr>VAS083_F_Ilgalaikioturt17Geriamojovande9</vt:lpstr>
      <vt:lpstr>'Forma 12'!VAS083_F_Ilgalaikioturt17Inventorinisnu1</vt:lpstr>
      <vt:lpstr>VAS083_F_Ilgalaikioturt17Inventorinisnu1</vt:lpstr>
      <vt:lpstr>'Forma 12'!VAS083_F_Ilgalaikioturt17Kitareguliuoja1</vt:lpstr>
      <vt:lpstr>VAS083_F_Ilgalaikioturt17Kitareguliuoja1</vt:lpstr>
      <vt:lpstr>'Forma 12'!VAS083_F_Ilgalaikioturt17Kitosveiklosne1</vt:lpstr>
      <vt:lpstr>VAS083_F_Ilgalaikioturt17Kitosveiklosne1</vt:lpstr>
      <vt:lpstr>'Forma 12'!VAS083_F_Ilgalaikioturt17Lrklimatokaito1</vt:lpstr>
      <vt:lpstr>VAS083_F_Ilgalaikioturt17Lrklimatokaito1</vt:lpstr>
      <vt:lpstr>'Forma 12'!VAS083_F_Ilgalaikioturt17Nuotekudumblot1</vt:lpstr>
      <vt:lpstr>VAS083_F_Ilgalaikioturt17Nuotekudumblot1</vt:lpstr>
      <vt:lpstr>'Forma 12'!VAS083_F_Ilgalaikioturt17Nuotekusurinki1</vt:lpstr>
      <vt:lpstr>VAS083_F_Ilgalaikioturt17Nuotekusurinki1</vt:lpstr>
      <vt:lpstr>'Forma 12'!VAS083_F_Ilgalaikioturt17Nuotekuvalymas1</vt:lpstr>
      <vt:lpstr>VAS083_F_Ilgalaikioturt17Nuotekuvalymas1</vt:lpstr>
      <vt:lpstr>'Forma 12'!VAS083_F_Ilgalaikioturt17Pavirsiniunuot1</vt:lpstr>
      <vt:lpstr>VAS083_F_Ilgalaikioturt17Pavirsiniunuot1</vt:lpstr>
      <vt:lpstr>'Forma 12'!VAS083_F_Ilgalaikioturt17Turtovienetask1</vt:lpstr>
      <vt:lpstr>VAS083_F_Ilgalaikioturt17Turtovienetask1</vt:lpstr>
      <vt:lpstr>'Forma 12'!VAS083_F_Ilgalaikioturt18Apskaitosveikla1</vt:lpstr>
      <vt:lpstr>VAS083_F_Ilgalaikioturt18Apskaitosveikla1</vt:lpstr>
      <vt:lpstr>'Forma 12'!VAS083_F_Ilgalaikioturt18Geriamojovande7</vt:lpstr>
      <vt:lpstr>VAS083_F_Ilgalaikioturt18Geriamojovande7</vt:lpstr>
      <vt:lpstr>'Forma 12'!VAS083_F_Ilgalaikioturt18Geriamojovande8</vt:lpstr>
      <vt:lpstr>VAS083_F_Ilgalaikioturt18Geriamojovande8</vt:lpstr>
      <vt:lpstr>'Forma 12'!VAS083_F_Ilgalaikioturt18Geriamojovande9</vt:lpstr>
      <vt:lpstr>VAS083_F_Ilgalaikioturt18Geriamojovande9</vt:lpstr>
      <vt:lpstr>'Forma 12'!VAS083_F_Ilgalaikioturt18Inventorinisnu1</vt:lpstr>
      <vt:lpstr>VAS083_F_Ilgalaikioturt18Inventorinisnu1</vt:lpstr>
      <vt:lpstr>'Forma 12'!VAS083_F_Ilgalaikioturt18Kitareguliuoja1</vt:lpstr>
      <vt:lpstr>VAS083_F_Ilgalaikioturt18Kitareguliuoja1</vt:lpstr>
      <vt:lpstr>'Forma 12'!VAS083_F_Ilgalaikioturt18Kitosveiklosne1</vt:lpstr>
      <vt:lpstr>VAS083_F_Ilgalaikioturt18Kitosveiklosne1</vt:lpstr>
      <vt:lpstr>'Forma 12'!VAS083_F_Ilgalaikioturt18Lrklimatokaito1</vt:lpstr>
      <vt:lpstr>VAS083_F_Ilgalaikioturt18Lrklimatokaito1</vt:lpstr>
      <vt:lpstr>'Forma 12'!VAS083_F_Ilgalaikioturt18Nuotekudumblot1</vt:lpstr>
      <vt:lpstr>VAS083_F_Ilgalaikioturt18Nuotekudumblot1</vt:lpstr>
      <vt:lpstr>'Forma 12'!VAS083_F_Ilgalaikioturt18Nuotekusurinki1</vt:lpstr>
      <vt:lpstr>VAS083_F_Ilgalaikioturt18Nuotekusurinki1</vt:lpstr>
      <vt:lpstr>'Forma 12'!VAS083_F_Ilgalaikioturt18Nuotekuvalymas1</vt:lpstr>
      <vt:lpstr>VAS083_F_Ilgalaikioturt18Nuotekuvalymas1</vt:lpstr>
      <vt:lpstr>'Forma 12'!VAS083_F_Ilgalaikioturt18Pavirsiniunuot1</vt:lpstr>
      <vt:lpstr>VAS083_F_Ilgalaikioturt18Pavirsiniunuot1</vt:lpstr>
      <vt:lpstr>'Forma 12'!VAS083_F_Ilgalaikioturt18Turtovienetask1</vt:lpstr>
      <vt:lpstr>VAS083_F_Ilgalaikioturt18Turtovienetask1</vt:lpstr>
      <vt:lpstr>'Forma 12'!VAS083_F_Ilgalaikioturt19Apskaitosveikla1</vt:lpstr>
      <vt:lpstr>VAS083_F_Ilgalaikioturt19Apskaitosveikla1</vt:lpstr>
      <vt:lpstr>'Forma 12'!VAS083_F_Ilgalaikioturt19Geriamojovande7</vt:lpstr>
      <vt:lpstr>VAS083_F_Ilgalaikioturt19Geriamojovande7</vt:lpstr>
      <vt:lpstr>'Forma 12'!VAS083_F_Ilgalaikioturt19Geriamojovande8</vt:lpstr>
      <vt:lpstr>VAS083_F_Ilgalaikioturt19Geriamojovande8</vt:lpstr>
      <vt:lpstr>'Forma 12'!VAS083_F_Ilgalaikioturt19Geriamojovande9</vt:lpstr>
      <vt:lpstr>VAS083_F_Ilgalaikioturt19Geriamojovande9</vt:lpstr>
      <vt:lpstr>'Forma 12'!VAS083_F_Ilgalaikioturt19Inventorinisnu1</vt:lpstr>
      <vt:lpstr>VAS083_F_Ilgalaikioturt19Inventorinisnu1</vt:lpstr>
      <vt:lpstr>'Forma 12'!VAS083_F_Ilgalaikioturt19Kitareguliuoja1</vt:lpstr>
      <vt:lpstr>VAS083_F_Ilgalaikioturt19Kitareguliuoja1</vt:lpstr>
      <vt:lpstr>'Forma 12'!VAS083_F_Ilgalaikioturt19Kitosveiklosne1</vt:lpstr>
      <vt:lpstr>VAS083_F_Ilgalaikioturt19Kitosveiklosne1</vt:lpstr>
      <vt:lpstr>'Forma 12'!VAS083_F_Ilgalaikioturt19Lrklimatokaito1</vt:lpstr>
      <vt:lpstr>VAS083_F_Ilgalaikioturt19Lrklimatokaito1</vt:lpstr>
      <vt:lpstr>'Forma 12'!VAS083_F_Ilgalaikioturt19Nuotekudumblot1</vt:lpstr>
      <vt:lpstr>VAS083_F_Ilgalaikioturt19Nuotekudumblot1</vt:lpstr>
      <vt:lpstr>'Forma 12'!VAS083_F_Ilgalaikioturt19Nuotekusurinki1</vt:lpstr>
      <vt:lpstr>VAS083_F_Ilgalaikioturt19Nuotekusurinki1</vt:lpstr>
      <vt:lpstr>'Forma 12'!VAS083_F_Ilgalaikioturt19Nuotekuvalymas1</vt:lpstr>
      <vt:lpstr>VAS083_F_Ilgalaikioturt19Nuotekuvalymas1</vt:lpstr>
      <vt:lpstr>'Forma 12'!VAS083_F_Ilgalaikioturt19Pavirsiniunuot1</vt:lpstr>
      <vt:lpstr>VAS083_F_Ilgalaikioturt19Pavirsiniunuot1</vt:lpstr>
      <vt:lpstr>'Forma 12'!VAS083_F_Ilgalaikioturt19Turtovienetask1</vt:lpstr>
      <vt:lpstr>VAS083_F_Ilgalaikioturt19Turtovienetask1</vt:lpstr>
      <vt:lpstr>'Forma 12'!VAS083_F_Ilgalaikioturt1Apskaitosveikla1</vt:lpstr>
      <vt:lpstr>VAS083_F_Ilgalaikioturt1Apskaitosveikla1</vt:lpstr>
      <vt:lpstr>'Forma 12'!VAS083_F_Ilgalaikioturt1Geriamojovande7</vt:lpstr>
      <vt:lpstr>VAS083_F_Ilgalaikioturt1Geriamojovande7</vt:lpstr>
      <vt:lpstr>'Forma 12'!VAS083_F_Ilgalaikioturt1Geriamojovande8</vt:lpstr>
      <vt:lpstr>VAS083_F_Ilgalaikioturt1Geriamojovande8</vt:lpstr>
      <vt:lpstr>'Forma 12'!VAS083_F_Ilgalaikioturt1Geriamojovande9</vt:lpstr>
      <vt:lpstr>VAS083_F_Ilgalaikioturt1Geriamojovande9</vt:lpstr>
      <vt:lpstr>'Forma 12'!VAS083_F_Ilgalaikioturt1Inventorinisnu1</vt:lpstr>
      <vt:lpstr>VAS083_F_Ilgalaikioturt1Inventorinisnu1</vt:lpstr>
      <vt:lpstr>'Forma 12'!VAS083_F_Ilgalaikioturt1Kitareguliuoja1</vt:lpstr>
      <vt:lpstr>VAS083_F_Ilgalaikioturt1Kitareguliuoja1</vt:lpstr>
      <vt:lpstr>'Forma 12'!VAS083_F_Ilgalaikioturt1Kitosveiklosne1</vt:lpstr>
      <vt:lpstr>VAS083_F_Ilgalaikioturt1Kitosveiklosne1</vt:lpstr>
      <vt:lpstr>'Forma 12'!VAS083_F_Ilgalaikioturt1Lrklimatokaito1</vt:lpstr>
      <vt:lpstr>VAS083_F_Ilgalaikioturt1Lrklimatokaito1</vt:lpstr>
      <vt:lpstr>'Forma 12'!VAS083_F_Ilgalaikioturt1Nuotekudumblot1</vt:lpstr>
      <vt:lpstr>VAS083_F_Ilgalaikioturt1Nuotekudumblot1</vt:lpstr>
      <vt:lpstr>'Forma 12'!VAS083_F_Ilgalaikioturt1Nuotekusurinki1</vt:lpstr>
      <vt:lpstr>VAS083_F_Ilgalaikioturt1Nuotekusurinki1</vt:lpstr>
      <vt:lpstr>'Forma 12'!VAS083_F_Ilgalaikioturt1Nuotekuvalymas1</vt:lpstr>
      <vt:lpstr>VAS083_F_Ilgalaikioturt1Nuotekuvalymas1</vt:lpstr>
      <vt:lpstr>'Forma 12'!VAS083_F_Ilgalaikioturt1Pavirsiniunuot1</vt:lpstr>
      <vt:lpstr>VAS083_F_Ilgalaikioturt1Pavirsiniunuot1</vt:lpstr>
      <vt:lpstr>'Forma 12'!VAS083_F_Ilgalaikioturt1Turtovienetask1</vt:lpstr>
      <vt:lpstr>VAS083_F_Ilgalaikioturt1Turtovienetask1</vt:lpstr>
      <vt:lpstr>'Forma 12'!VAS083_F_Ilgalaikioturt20Apskaitosveikla1</vt:lpstr>
      <vt:lpstr>VAS083_F_Ilgalaikioturt20Apskaitosveikla1</vt:lpstr>
      <vt:lpstr>'Forma 12'!VAS083_F_Ilgalaikioturt20Geriamojovande7</vt:lpstr>
      <vt:lpstr>VAS083_F_Ilgalaikioturt20Geriamojovande7</vt:lpstr>
      <vt:lpstr>'Forma 12'!VAS083_F_Ilgalaikioturt20Geriamojovande8</vt:lpstr>
      <vt:lpstr>VAS083_F_Ilgalaikioturt20Geriamojovande8</vt:lpstr>
      <vt:lpstr>'Forma 12'!VAS083_F_Ilgalaikioturt20Geriamojovande9</vt:lpstr>
      <vt:lpstr>VAS083_F_Ilgalaikioturt20Geriamojovande9</vt:lpstr>
      <vt:lpstr>'Forma 12'!VAS083_F_Ilgalaikioturt20Inventorinisnu1</vt:lpstr>
      <vt:lpstr>VAS083_F_Ilgalaikioturt20Inventorinisnu1</vt:lpstr>
      <vt:lpstr>'Forma 12'!VAS083_F_Ilgalaikioturt20Kitareguliuoja1</vt:lpstr>
      <vt:lpstr>VAS083_F_Ilgalaikioturt20Kitareguliuoja1</vt:lpstr>
      <vt:lpstr>'Forma 12'!VAS083_F_Ilgalaikioturt20Kitosveiklosne1</vt:lpstr>
      <vt:lpstr>VAS083_F_Ilgalaikioturt20Kitosveiklosne1</vt:lpstr>
      <vt:lpstr>'Forma 12'!VAS083_F_Ilgalaikioturt20Lrklimatokaito1</vt:lpstr>
      <vt:lpstr>VAS083_F_Ilgalaikioturt20Lrklimatokaito1</vt:lpstr>
      <vt:lpstr>'Forma 12'!VAS083_F_Ilgalaikioturt20Nuotekudumblot1</vt:lpstr>
      <vt:lpstr>VAS083_F_Ilgalaikioturt20Nuotekudumblot1</vt:lpstr>
      <vt:lpstr>'Forma 12'!VAS083_F_Ilgalaikioturt20Nuotekusurinki1</vt:lpstr>
      <vt:lpstr>VAS083_F_Ilgalaikioturt20Nuotekusurinki1</vt:lpstr>
      <vt:lpstr>'Forma 12'!VAS083_F_Ilgalaikioturt20Nuotekuvalymas1</vt:lpstr>
      <vt:lpstr>VAS083_F_Ilgalaikioturt20Nuotekuvalymas1</vt:lpstr>
      <vt:lpstr>'Forma 12'!VAS083_F_Ilgalaikioturt20Pavirsiniunuot1</vt:lpstr>
      <vt:lpstr>VAS083_F_Ilgalaikioturt20Pavirsiniunuot1</vt:lpstr>
      <vt:lpstr>'Forma 12'!VAS083_F_Ilgalaikioturt20Turtovienetask1</vt:lpstr>
      <vt:lpstr>VAS083_F_Ilgalaikioturt20Turtovienetask1</vt:lpstr>
      <vt:lpstr>'Forma 12'!VAS083_F_Ilgalaikioturt21Apskaitosveikla1</vt:lpstr>
      <vt:lpstr>VAS083_F_Ilgalaikioturt21Apskaitosveikla1</vt:lpstr>
      <vt:lpstr>'Forma 12'!VAS083_F_Ilgalaikioturt21Geriamojovande7</vt:lpstr>
      <vt:lpstr>VAS083_F_Ilgalaikioturt21Geriamojovande7</vt:lpstr>
      <vt:lpstr>'Forma 12'!VAS083_F_Ilgalaikioturt21Geriamojovande8</vt:lpstr>
      <vt:lpstr>VAS083_F_Ilgalaikioturt21Geriamojovande8</vt:lpstr>
      <vt:lpstr>'Forma 12'!VAS083_F_Ilgalaikioturt21Geriamojovande9</vt:lpstr>
      <vt:lpstr>VAS083_F_Ilgalaikioturt21Geriamojovande9</vt:lpstr>
      <vt:lpstr>'Forma 12'!VAS083_F_Ilgalaikioturt21Inventorinisnu1</vt:lpstr>
      <vt:lpstr>VAS083_F_Ilgalaikioturt21Inventorinisnu1</vt:lpstr>
      <vt:lpstr>'Forma 12'!VAS083_F_Ilgalaikioturt21Kitareguliuoja1</vt:lpstr>
      <vt:lpstr>VAS083_F_Ilgalaikioturt21Kitareguliuoja1</vt:lpstr>
      <vt:lpstr>'Forma 12'!VAS083_F_Ilgalaikioturt21Kitosveiklosne1</vt:lpstr>
      <vt:lpstr>VAS083_F_Ilgalaikioturt21Kitosveiklosne1</vt:lpstr>
      <vt:lpstr>'Forma 12'!VAS083_F_Ilgalaikioturt21Lrklimatokaito1</vt:lpstr>
      <vt:lpstr>VAS083_F_Ilgalaikioturt21Lrklimatokaito1</vt:lpstr>
      <vt:lpstr>'Forma 12'!VAS083_F_Ilgalaikioturt21Nuotekudumblot1</vt:lpstr>
      <vt:lpstr>VAS083_F_Ilgalaikioturt21Nuotekudumblot1</vt:lpstr>
      <vt:lpstr>'Forma 12'!VAS083_F_Ilgalaikioturt21Nuotekusurinki1</vt:lpstr>
      <vt:lpstr>VAS083_F_Ilgalaikioturt21Nuotekusurinki1</vt:lpstr>
      <vt:lpstr>'Forma 12'!VAS083_F_Ilgalaikioturt21Nuotekuvalymas1</vt:lpstr>
      <vt:lpstr>VAS083_F_Ilgalaikioturt21Nuotekuvalymas1</vt:lpstr>
      <vt:lpstr>'Forma 12'!VAS083_F_Ilgalaikioturt21Pavirsiniunuot1</vt:lpstr>
      <vt:lpstr>VAS083_F_Ilgalaikioturt21Pavirsiniunuot1</vt:lpstr>
      <vt:lpstr>'Forma 12'!VAS083_F_Ilgalaikioturt21Turtovienetask1</vt:lpstr>
      <vt:lpstr>VAS083_F_Ilgalaikioturt21Turtovienetask1</vt:lpstr>
      <vt:lpstr>'Forma 12'!VAS083_F_Ilgalaikioturt22Apskaitosveikla1</vt:lpstr>
      <vt:lpstr>VAS083_F_Ilgalaikioturt22Apskaitosveikla1</vt:lpstr>
      <vt:lpstr>'Forma 12'!VAS083_F_Ilgalaikioturt22Geriamojovande7</vt:lpstr>
      <vt:lpstr>VAS083_F_Ilgalaikioturt22Geriamojovande7</vt:lpstr>
      <vt:lpstr>'Forma 12'!VAS083_F_Ilgalaikioturt22Geriamojovande8</vt:lpstr>
      <vt:lpstr>VAS083_F_Ilgalaikioturt22Geriamojovande8</vt:lpstr>
      <vt:lpstr>'Forma 12'!VAS083_F_Ilgalaikioturt22Geriamojovande9</vt:lpstr>
      <vt:lpstr>VAS083_F_Ilgalaikioturt22Geriamojovande9</vt:lpstr>
      <vt:lpstr>'Forma 12'!VAS083_F_Ilgalaikioturt22Inventorinisnu1</vt:lpstr>
      <vt:lpstr>VAS083_F_Ilgalaikioturt22Inventorinisnu1</vt:lpstr>
      <vt:lpstr>'Forma 12'!VAS083_F_Ilgalaikioturt22Kitareguliuoja1</vt:lpstr>
      <vt:lpstr>VAS083_F_Ilgalaikioturt22Kitareguliuoja1</vt:lpstr>
      <vt:lpstr>'Forma 12'!VAS083_F_Ilgalaikioturt22Kitosveiklosne1</vt:lpstr>
      <vt:lpstr>VAS083_F_Ilgalaikioturt22Kitosveiklosne1</vt:lpstr>
      <vt:lpstr>'Forma 12'!VAS083_F_Ilgalaikioturt22Lrklimatokaito1</vt:lpstr>
      <vt:lpstr>VAS083_F_Ilgalaikioturt22Lrklimatokaito1</vt:lpstr>
      <vt:lpstr>'Forma 12'!VAS083_F_Ilgalaikioturt22Nuotekudumblot1</vt:lpstr>
      <vt:lpstr>VAS083_F_Ilgalaikioturt22Nuotekudumblot1</vt:lpstr>
      <vt:lpstr>'Forma 12'!VAS083_F_Ilgalaikioturt22Nuotekusurinki1</vt:lpstr>
      <vt:lpstr>VAS083_F_Ilgalaikioturt22Nuotekusurinki1</vt:lpstr>
      <vt:lpstr>'Forma 12'!VAS083_F_Ilgalaikioturt22Nuotekuvalymas1</vt:lpstr>
      <vt:lpstr>VAS083_F_Ilgalaikioturt22Nuotekuvalymas1</vt:lpstr>
      <vt:lpstr>'Forma 12'!VAS083_F_Ilgalaikioturt22Pavirsiniunuot1</vt:lpstr>
      <vt:lpstr>VAS083_F_Ilgalaikioturt22Pavirsiniunuot1</vt:lpstr>
      <vt:lpstr>'Forma 12'!VAS083_F_Ilgalaikioturt22Turtovienetask1</vt:lpstr>
      <vt:lpstr>VAS083_F_Ilgalaikioturt22Turtovienetask1</vt:lpstr>
      <vt:lpstr>'Forma 12'!VAS083_F_Ilgalaikioturt23Apskaitosveikla1</vt:lpstr>
      <vt:lpstr>VAS083_F_Ilgalaikioturt23Apskaitosveikla1</vt:lpstr>
      <vt:lpstr>'Forma 12'!VAS083_F_Ilgalaikioturt23Geriamojovande7</vt:lpstr>
      <vt:lpstr>VAS083_F_Ilgalaikioturt23Geriamojovande7</vt:lpstr>
      <vt:lpstr>'Forma 12'!VAS083_F_Ilgalaikioturt23Geriamojovande8</vt:lpstr>
      <vt:lpstr>VAS083_F_Ilgalaikioturt23Geriamojovande8</vt:lpstr>
      <vt:lpstr>'Forma 12'!VAS083_F_Ilgalaikioturt23Geriamojovande9</vt:lpstr>
      <vt:lpstr>VAS083_F_Ilgalaikioturt23Geriamojovande9</vt:lpstr>
      <vt:lpstr>'Forma 12'!VAS083_F_Ilgalaikioturt23Inventorinisnu1</vt:lpstr>
      <vt:lpstr>VAS083_F_Ilgalaikioturt23Inventorinisnu1</vt:lpstr>
      <vt:lpstr>'Forma 12'!VAS083_F_Ilgalaikioturt23Kitareguliuoja1</vt:lpstr>
      <vt:lpstr>VAS083_F_Ilgalaikioturt23Kitareguliuoja1</vt:lpstr>
      <vt:lpstr>'Forma 12'!VAS083_F_Ilgalaikioturt23Kitosveiklosne1</vt:lpstr>
      <vt:lpstr>VAS083_F_Ilgalaikioturt23Kitosveiklosne1</vt:lpstr>
      <vt:lpstr>'Forma 12'!VAS083_F_Ilgalaikioturt23Lrklimatokaito1</vt:lpstr>
      <vt:lpstr>VAS083_F_Ilgalaikioturt23Lrklimatokaito1</vt:lpstr>
      <vt:lpstr>'Forma 12'!VAS083_F_Ilgalaikioturt23Nuotekudumblot1</vt:lpstr>
      <vt:lpstr>VAS083_F_Ilgalaikioturt23Nuotekudumblot1</vt:lpstr>
      <vt:lpstr>'Forma 12'!VAS083_F_Ilgalaikioturt23Nuotekusurinki1</vt:lpstr>
      <vt:lpstr>VAS083_F_Ilgalaikioturt23Nuotekusurinki1</vt:lpstr>
      <vt:lpstr>'Forma 12'!VAS083_F_Ilgalaikioturt23Nuotekuvalymas1</vt:lpstr>
      <vt:lpstr>VAS083_F_Ilgalaikioturt23Nuotekuvalymas1</vt:lpstr>
      <vt:lpstr>'Forma 12'!VAS083_F_Ilgalaikioturt23Pavirsiniunuot1</vt:lpstr>
      <vt:lpstr>VAS083_F_Ilgalaikioturt23Pavirsiniunuot1</vt:lpstr>
      <vt:lpstr>'Forma 12'!VAS083_F_Ilgalaikioturt23Turtovienetask1</vt:lpstr>
      <vt:lpstr>VAS083_F_Ilgalaikioturt23Turtovienetask1</vt:lpstr>
      <vt:lpstr>'Forma 12'!VAS083_F_Ilgalaikioturt24Apskaitosveikla1</vt:lpstr>
      <vt:lpstr>VAS083_F_Ilgalaikioturt24Apskaitosveikla1</vt:lpstr>
      <vt:lpstr>'Forma 12'!VAS083_F_Ilgalaikioturt24Geriamojovande7</vt:lpstr>
      <vt:lpstr>VAS083_F_Ilgalaikioturt24Geriamojovande7</vt:lpstr>
      <vt:lpstr>'Forma 12'!VAS083_F_Ilgalaikioturt24Geriamojovande8</vt:lpstr>
      <vt:lpstr>VAS083_F_Ilgalaikioturt24Geriamojovande8</vt:lpstr>
      <vt:lpstr>'Forma 12'!VAS083_F_Ilgalaikioturt24Geriamojovande9</vt:lpstr>
      <vt:lpstr>VAS083_F_Ilgalaikioturt24Geriamojovande9</vt:lpstr>
      <vt:lpstr>'Forma 12'!VAS083_F_Ilgalaikioturt24Inventorinisnu1</vt:lpstr>
      <vt:lpstr>VAS083_F_Ilgalaikioturt24Inventorinisnu1</vt:lpstr>
      <vt:lpstr>'Forma 12'!VAS083_F_Ilgalaikioturt24Kitareguliuoja1</vt:lpstr>
      <vt:lpstr>VAS083_F_Ilgalaikioturt24Kitareguliuoja1</vt:lpstr>
      <vt:lpstr>'Forma 12'!VAS083_F_Ilgalaikioturt24Kitosveiklosne1</vt:lpstr>
      <vt:lpstr>VAS083_F_Ilgalaikioturt24Kitosveiklosne1</vt:lpstr>
      <vt:lpstr>'Forma 12'!VAS083_F_Ilgalaikioturt24Lrklimatokaito1</vt:lpstr>
      <vt:lpstr>VAS083_F_Ilgalaikioturt24Lrklimatokaito1</vt:lpstr>
      <vt:lpstr>'Forma 12'!VAS083_F_Ilgalaikioturt24Nuotekudumblot1</vt:lpstr>
      <vt:lpstr>VAS083_F_Ilgalaikioturt24Nuotekudumblot1</vt:lpstr>
      <vt:lpstr>'Forma 12'!VAS083_F_Ilgalaikioturt24Nuotekusurinki1</vt:lpstr>
      <vt:lpstr>VAS083_F_Ilgalaikioturt24Nuotekusurinki1</vt:lpstr>
      <vt:lpstr>'Forma 12'!VAS083_F_Ilgalaikioturt24Nuotekuvalymas1</vt:lpstr>
      <vt:lpstr>VAS083_F_Ilgalaikioturt24Nuotekuvalymas1</vt:lpstr>
      <vt:lpstr>'Forma 12'!VAS083_F_Ilgalaikioturt24Pavirsiniunuot1</vt:lpstr>
      <vt:lpstr>VAS083_F_Ilgalaikioturt24Pavirsiniunuot1</vt:lpstr>
      <vt:lpstr>'Forma 12'!VAS083_F_Ilgalaikioturt24Turtovienetask1</vt:lpstr>
      <vt:lpstr>VAS083_F_Ilgalaikioturt24Turtovienetask1</vt:lpstr>
      <vt:lpstr>'Forma 12'!VAS083_F_Ilgalaikioturt25Apskaitosveikla1</vt:lpstr>
      <vt:lpstr>VAS083_F_Ilgalaikioturt25Apskaitosveikla1</vt:lpstr>
      <vt:lpstr>'Forma 12'!VAS083_F_Ilgalaikioturt25Geriamojovande7</vt:lpstr>
      <vt:lpstr>VAS083_F_Ilgalaikioturt25Geriamojovande7</vt:lpstr>
      <vt:lpstr>'Forma 12'!VAS083_F_Ilgalaikioturt25Geriamojovande8</vt:lpstr>
      <vt:lpstr>VAS083_F_Ilgalaikioturt25Geriamojovande8</vt:lpstr>
      <vt:lpstr>'Forma 12'!VAS083_F_Ilgalaikioturt25Geriamojovande9</vt:lpstr>
      <vt:lpstr>VAS083_F_Ilgalaikioturt25Geriamojovande9</vt:lpstr>
      <vt:lpstr>'Forma 12'!VAS083_F_Ilgalaikioturt25Inventorinisnu1</vt:lpstr>
      <vt:lpstr>VAS083_F_Ilgalaikioturt25Inventorinisnu1</vt:lpstr>
      <vt:lpstr>'Forma 12'!VAS083_F_Ilgalaikioturt25Kitareguliuoja1</vt:lpstr>
      <vt:lpstr>VAS083_F_Ilgalaikioturt25Kitareguliuoja1</vt:lpstr>
      <vt:lpstr>'Forma 12'!VAS083_F_Ilgalaikioturt25Kitosveiklosne1</vt:lpstr>
      <vt:lpstr>VAS083_F_Ilgalaikioturt25Kitosveiklosne1</vt:lpstr>
      <vt:lpstr>'Forma 12'!VAS083_F_Ilgalaikioturt25Lrklimatokaito1</vt:lpstr>
      <vt:lpstr>VAS083_F_Ilgalaikioturt25Lrklimatokaito1</vt:lpstr>
      <vt:lpstr>'Forma 12'!VAS083_F_Ilgalaikioturt25Nuotekudumblot1</vt:lpstr>
      <vt:lpstr>VAS083_F_Ilgalaikioturt25Nuotekudumblot1</vt:lpstr>
      <vt:lpstr>'Forma 12'!VAS083_F_Ilgalaikioturt25Nuotekusurinki1</vt:lpstr>
      <vt:lpstr>VAS083_F_Ilgalaikioturt25Nuotekusurinki1</vt:lpstr>
      <vt:lpstr>'Forma 12'!VAS083_F_Ilgalaikioturt25Nuotekuvalymas1</vt:lpstr>
      <vt:lpstr>VAS083_F_Ilgalaikioturt25Nuotekuvalymas1</vt:lpstr>
      <vt:lpstr>'Forma 12'!VAS083_F_Ilgalaikioturt25Pavirsiniunuot1</vt:lpstr>
      <vt:lpstr>VAS083_F_Ilgalaikioturt25Pavirsiniunuot1</vt:lpstr>
      <vt:lpstr>'Forma 12'!VAS083_F_Ilgalaikioturt25Turtovienetask1</vt:lpstr>
      <vt:lpstr>VAS083_F_Ilgalaikioturt25Turtovienetask1</vt:lpstr>
      <vt:lpstr>'Forma 12'!VAS083_F_Ilgalaikioturt26Apskaitosveikla1</vt:lpstr>
      <vt:lpstr>VAS083_F_Ilgalaikioturt26Apskaitosveikla1</vt:lpstr>
      <vt:lpstr>'Forma 12'!VAS083_F_Ilgalaikioturt26Geriamojovande7</vt:lpstr>
      <vt:lpstr>VAS083_F_Ilgalaikioturt26Geriamojovande7</vt:lpstr>
      <vt:lpstr>'Forma 12'!VAS083_F_Ilgalaikioturt26Geriamojovande8</vt:lpstr>
      <vt:lpstr>VAS083_F_Ilgalaikioturt26Geriamojovande8</vt:lpstr>
      <vt:lpstr>'Forma 12'!VAS083_F_Ilgalaikioturt26Geriamojovande9</vt:lpstr>
      <vt:lpstr>VAS083_F_Ilgalaikioturt26Geriamojovande9</vt:lpstr>
      <vt:lpstr>'Forma 12'!VAS083_F_Ilgalaikioturt26Inventorinisnu1</vt:lpstr>
      <vt:lpstr>VAS083_F_Ilgalaikioturt26Inventorinisnu1</vt:lpstr>
      <vt:lpstr>'Forma 12'!VAS083_F_Ilgalaikioturt26Kitareguliuoja1</vt:lpstr>
      <vt:lpstr>VAS083_F_Ilgalaikioturt26Kitareguliuoja1</vt:lpstr>
      <vt:lpstr>'Forma 12'!VAS083_F_Ilgalaikioturt26Kitosveiklosne1</vt:lpstr>
      <vt:lpstr>VAS083_F_Ilgalaikioturt26Kitosveiklosne1</vt:lpstr>
      <vt:lpstr>'Forma 12'!VAS083_F_Ilgalaikioturt26Lrklimatokaito1</vt:lpstr>
      <vt:lpstr>VAS083_F_Ilgalaikioturt26Lrklimatokaito1</vt:lpstr>
      <vt:lpstr>'Forma 12'!VAS083_F_Ilgalaikioturt26Nuotekudumblot1</vt:lpstr>
      <vt:lpstr>VAS083_F_Ilgalaikioturt26Nuotekudumblot1</vt:lpstr>
      <vt:lpstr>'Forma 12'!VAS083_F_Ilgalaikioturt26Nuotekusurinki1</vt:lpstr>
      <vt:lpstr>VAS083_F_Ilgalaikioturt26Nuotekusurinki1</vt:lpstr>
      <vt:lpstr>'Forma 12'!VAS083_F_Ilgalaikioturt26Nuotekuvalymas1</vt:lpstr>
      <vt:lpstr>VAS083_F_Ilgalaikioturt26Nuotekuvalymas1</vt:lpstr>
      <vt:lpstr>'Forma 12'!VAS083_F_Ilgalaikioturt26Pavirsiniunuot1</vt:lpstr>
      <vt:lpstr>VAS083_F_Ilgalaikioturt26Pavirsiniunuot1</vt:lpstr>
      <vt:lpstr>'Forma 12'!VAS083_F_Ilgalaikioturt26Turtovienetask1</vt:lpstr>
      <vt:lpstr>VAS083_F_Ilgalaikioturt26Turtovienetask1</vt:lpstr>
      <vt:lpstr>'Forma 12'!VAS083_F_Ilgalaikioturt27Apskaitosveikla1</vt:lpstr>
      <vt:lpstr>VAS083_F_Ilgalaikioturt27Apskaitosveikla1</vt:lpstr>
      <vt:lpstr>'Forma 12'!VAS083_F_Ilgalaikioturt27Geriamojovande7</vt:lpstr>
      <vt:lpstr>VAS083_F_Ilgalaikioturt27Geriamojovande7</vt:lpstr>
      <vt:lpstr>'Forma 12'!VAS083_F_Ilgalaikioturt27Geriamojovande8</vt:lpstr>
      <vt:lpstr>VAS083_F_Ilgalaikioturt27Geriamojovande8</vt:lpstr>
      <vt:lpstr>'Forma 12'!VAS083_F_Ilgalaikioturt27Geriamojovande9</vt:lpstr>
      <vt:lpstr>VAS083_F_Ilgalaikioturt27Geriamojovande9</vt:lpstr>
      <vt:lpstr>'Forma 12'!VAS083_F_Ilgalaikioturt27Inventorinisnu1</vt:lpstr>
      <vt:lpstr>VAS083_F_Ilgalaikioturt27Inventorinisnu1</vt:lpstr>
      <vt:lpstr>'Forma 12'!VAS083_F_Ilgalaikioturt27Kitareguliuoja1</vt:lpstr>
      <vt:lpstr>VAS083_F_Ilgalaikioturt27Kitareguliuoja1</vt:lpstr>
      <vt:lpstr>'Forma 12'!VAS083_F_Ilgalaikioturt27Kitosveiklosne1</vt:lpstr>
      <vt:lpstr>VAS083_F_Ilgalaikioturt27Kitosveiklosne1</vt:lpstr>
      <vt:lpstr>'Forma 12'!VAS083_F_Ilgalaikioturt27Lrklimatokaito1</vt:lpstr>
      <vt:lpstr>VAS083_F_Ilgalaikioturt27Lrklimatokaito1</vt:lpstr>
      <vt:lpstr>'Forma 12'!VAS083_F_Ilgalaikioturt27Nuotekudumblot1</vt:lpstr>
      <vt:lpstr>VAS083_F_Ilgalaikioturt27Nuotekudumblot1</vt:lpstr>
      <vt:lpstr>'Forma 12'!VAS083_F_Ilgalaikioturt27Nuotekusurinki1</vt:lpstr>
      <vt:lpstr>VAS083_F_Ilgalaikioturt27Nuotekusurinki1</vt:lpstr>
      <vt:lpstr>'Forma 12'!VAS083_F_Ilgalaikioturt27Nuotekuvalymas1</vt:lpstr>
      <vt:lpstr>VAS083_F_Ilgalaikioturt27Nuotekuvalymas1</vt:lpstr>
      <vt:lpstr>'Forma 12'!VAS083_F_Ilgalaikioturt27Pavirsiniunuot1</vt:lpstr>
      <vt:lpstr>VAS083_F_Ilgalaikioturt27Pavirsiniunuot1</vt:lpstr>
      <vt:lpstr>'Forma 12'!VAS083_F_Ilgalaikioturt27Turtovienetask1</vt:lpstr>
      <vt:lpstr>VAS083_F_Ilgalaikioturt27Turtovienetask1</vt:lpstr>
      <vt:lpstr>'Forma 12'!VAS083_F_Ilgalaikioturt28Apskaitosveikla1</vt:lpstr>
      <vt:lpstr>VAS083_F_Ilgalaikioturt28Apskaitosveikla1</vt:lpstr>
      <vt:lpstr>'Forma 12'!VAS083_F_Ilgalaikioturt28Geriamojovande7</vt:lpstr>
      <vt:lpstr>VAS083_F_Ilgalaikioturt28Geriamojovande7</vt:lpstr>
      <vt:lpstr>'Forma 12'!VAS083_F_Ilgalaikioturt28Geriamojovande8</vt:lpstr>
      <vt:lpstr>VAS083_F_Ilgalaikioturt28Geriamojovande8</vt:lpstr>
      <vt:lpstr>'Forma 12'!VAS083_F_Ilgalaikioturt28Geriamojovande9</vt:lpstr>
      <vt:lpstr>VAS083_F_Ilgalaikioturt28Geriamojovande9</vt:lpstr>
      <vt:lpstr>'Forma 12'!VAS083_F_Ilgalaikioturt28Inventorinisnu1</vt:lpstr>
      <vt:lpstr>VAS083_F_Ilgalaikioturt28Inventorinisnu1</vt:lpstr>
      <vt:lpstr>'Forma 12'!VAS083_F_Ilgalaikioturt28Kitareguliuoja1</vt:lpstr>
      <vt:lpstr>VAS083_F_Ilgalaikioturt28Kitareguliuoja1</vt:lpstr>
      <vt:lpstr>'Forma 12'!VAS083_F_Ilgalaikioturt28Kitosveiklosne1</vt:lpstr>
      <vt:lpstr>VAS083_F_Ilgalaikioturt28Kitosveiklosne1</vt:lpstr>
      <vt:lpstr>'Forma 12'!VAS083_F_Ilgalaikioturt28Lrklimatokaito1</vt:lpstr>
      <vt:lpstr>VAS083_F_Ilgalaikioturt28Lrklimatokaito1</vt:lpstr>
      <vt:lpstr>'Forma 12'!VAS083_F_Ilgalaikioturt28Nuotekudumblot1</vt:lpstr>
      <vt:lpstr>VAS083_F_Ilgalaikioturt28Nuotekudumblot1</vt:lpstr>
      <vt:lpstr>'Forma 12'!VAS083_F_Ilgalaikioturt28Nuotekusurinki1</vt:lpstr>
      <vt:lpstr>VAS083_F_Ilgalaikioturt28Nuotekusurinki1</vt:lpstr>
      <vt:lpstr>'Forma 12'!VAS083_F_Ilgalaikioturt28Nuotekuvalymas1</vt:lpstr>
      <vt:lpstr>VAS083_F_Ilgalaikioturt28Nuotekuvalymas1</vt:lpstr>
      <vt:lpstr>'Forma 12'!VAS083_F_Ilgalaikioturt28Pavirsiniunuot1</vt:lpstr>
      <vt:lpstr>VAS083_F_Ilgalaikioturt28Pavirsiniunuot1</vt:lpstr>
      <vt:lpstr>'Forma 12'!VAS083_F_Ilgalaikioturt28Turtovienetask1</vt:lpstr>
      <vt:lpstr>VAS083_F_Ilgalaikioturt28Turtovienetask1</vt:lpstr>
      <vt:lpstr>'Forma 12'!VAS083_F_Ilgalaikioturt29Apskaitosveikla1</vt:lpstr>
      <vt:lpstr>VAS083_F_Ilgalaikioturt29Apskaitosveikla1</vt:lpstr>
      <vt:lpstr>'Forma 12'!VAS083_F_Ilgalaikioturt29Geriamojovande7</vt:lpstr>
      <vt:lpstr>VAS083_F_Ilgalaikioturt29Geriamojovande7</vt:lpstr>
      <vt:lpstr>'Forma 12'!VAS083_F_Ilgalaikioturt29Geriamojovande8</vt:lpstr>
      <vt:lpstr>VAS083_F_Ilgalaikioturt29Geriamojovande8</vt:lpstr>
      <vt:lpstr>'Forma 12'!VAS083_F_Ilgalaikioturt29Geriamojovande9</vt:lpstr>
      <vt:lpstr>VAS083_F_Ilgalaikioturt29Geriamojovande9</vt:lpstr>
      <vt:lpstr>'Forma 12'!VAS083_F_Ilgalaikioturt29Inventorinisnu1</vt:lpstr>
      <vt:lpstr>VAS083_F_Ilgalaikioturt29Inventorinisnu1</vt:lpstr>
      <vt:lpstr>'Forma 12'!VAS083_F_Ilgalaikioturt29Kitareguliuoja1</vt:lpstr>
      <vt:lpstr>VAS083_F_Ilgalaikioturt29Kitareguliuoja1</vt:lpstr>
      <vt:lpstr>'Forma 12'!VAS083_F_Ilgalaikioturt29Kitosveiklosne1</vt:lpstr>
      <vt:lpstr>VAS083_F_Ilgalaikioturt29Kitosveiklosne1</vt:lpstr>
      <vt:lpstr>'Forma 12'!VAS083_F_Ilgalaikioturt29Lrklimatokaito1</vt:lpstr>
      <vt:lpstr>VAS083_F_Ilgalaikioturt29Lrklimatokaito1</vt:lpstr>
      <vt:lpstr>'Forma 12'!VAS083_F_Ilgalaikioturt29Nuotekudumblot1</vt:lpstr>
      <vt:lpstr>VAS083_F_Ilgalaikioturt29Nuotekudumblot1</vt:lpstr>
      <vt:lpstr>'Forma 12'!VAS083_F_Ilgalaikioturt29Nuotekusurinki1</vt:lpstr>
      <vt:lpstr>VAS083_F_Ilgalaikioturt29Nuotekusurinki1</vt:lpstr>
      <vt:lpstr>'Forma 12'!VAS083_F_Ilgalaikioturt29Nuotekuvalymas1</vt:lpstr>
      <vt:lpstr>VAS083_F_Ilgalaikioturt29Nuotekuvalymas1</vt:lpstr>
      <vt:lpstr>'Forma 12'!VAS083_F_Ilgalaikioturt29Pavirsiniunuot1</vt:lpstr>
      <vt:lpstr>VAS083_F_Ilgalaikioturt29Pavirsiniunuot1</vt:lpstr>
      <vt:lpstr>'Forma 12'!VAS083_F_Ilgalaikioturt29Turtovienetask1</vt:lpstr>
      <vt:lpstr>VAS083_F_Ilgalaikioturt29Turtovienetask1</vt:lpstr>
      <vt:lpstr>'Forma 12'!VAS083_F_Ilgalaikioturt2Apskaitosveikla1</vt:lpstr>
      <vt:lpstr>VAS083_F_Ilgalaikioturt2Apskaitosveikla1</vt:lpstr>
      <vt:lpstr>'Forma 12'!VAS083_F_Ilgalaikioturt2Geriamojovande7</vt:lpstr>
      <vt:lpstr>VAS083_F_Ilgalaikioturt2Geriamojovande7</vt:lpstr>
      <vt:lpstr>'Forma 12'!VAS083_F_Ilgalaikioturt2Geriamojovande8</vt:lpstr>
      <vt:lpstr>VAS083_F_Ilgalaikioturt2Geriamojovande8</vt:lpstr>
      <vt:lpstr>'Forma 12'!VAS083_F_Ilgalaikioturt2Geriamojovande9</vt:lpstr>
      <vt:lpstr>VAS083_F_Ilgalaikioturt2Geriamojovande9</vt:lpstr>
      <vt:lpstr>'Forma 12'!VAS083_F_Ilgalaikioturt2Inventorinisnu1</vt:lpstr>
      <vt:lpstr>VAS083_F_Ilgalaikioturt2Inventorinisnu1</vt:lpstr>
      <vt:lpstr>'Forma 12'!VAS083_F_Ilgalaikioturt2Kitareguliuoja1</vt:lpstr>
      <vt:lpstr>VAS083_F_Ilgalaikioturt2Kitareguliuoja1</vt:lpstr>
      <vt:lpstr>'Forma 12'!VAS083_F_Ilgalaikioturt2Kitosveiklosne1</vt:lpstr>
      <vt:lpstr>VAS083_F_Ilgalaikioturt2Kitosveiklosne1</vt:lpstr>
      <vt:lpstr>'Forma 12'!VAS083_F_Ilgalaikioturt2Lrklimatokaito1</vt:lpstr>
      <vt:lpstr>VAS083_F_Ilgalaikioturt2Lrklimatokaito1</vt:lpstr>
      <vt:lpstr>'Forma 12'!VAS083_F_Ilgalaikioturt2Nuotekudumblot1</vt:lpstr>
      <vt:lpstr>VAS083_F_Ilgalaikioturt2Nuotekudumblot1</vt:lpstr>
      <vt:lpstr>'Forma 12'!VAS083_F_Ilgalaikioturt2Nuotekusurinki1</vt:lpstr>
      <vt:lpstr>VAS083_F_Ilgalaikioturt2Nuotekusurinki1</vt:lpstr>
      <vt:lpstr>'Forma 12'!VAS083_F_Ilgalaikioturt2Nuotekuvalymas1</vt:lpstr>
      <vt:lpstr>VAS083_F_Ilgalaikioturt2Nuotekuvalymas1</vt:lpstr>
      <vt:lpstr>'Forma 12'!VAS083_F_Ilgalaikioturt2Pavirsiniunuot1</vt:lpstr>
      <vt:lpstr>VAS083_F_Ilgalaikioturt2Pavirsiniunuot1</vt:lpstr>
      <vt:lpstr>'Forma 12'!VAS083_F_Ilgalaikioturt2Turtovienetask1</vt:lpstr>
      <vt:lpstr>VAS083_F_Ilgalaikioturt2Turtovienetask1</vt:lpstr>
      <vt:lpstr>'Forma 12'!VAS083_F_Ilgalaikioturt30Apskaitosveikla1</vt:lpstr>
      <vt:lpstr>VAS083_F_Ilgalaikioturt30Apskaitosveikla1</vt:lpstr>
      <vt:lpstr>'Forma 12'!VAS083_F_Ilgalaikioturt30Geriamojovande7</vt:lpstr>
      <vt:lpstr>VAS083_F_Ilgalaikioturt30Geriamojovande7</vt:lpstr>
      <vt:lpstr>'Forma 12'!VAS083_F_Ilgalaikioturt30Geriamojovande8</vt:lpstr>
      <vt:lpstr>VAS083_F_Ilgalaikioturt30Geriamojovande8</vt:lpstr>
      <vt:lpstr>'Forma 12'!VAS083_F_Ilgalaikioturt30Geriamojovande9</vt:lpstr>
      <vt:lpstr>VAS083_F_Ilgalaikioturt30Geriamojovande9</vt:lpstr>
      <vt:lpstr>'Forma 12'!VAS083_F_Ilgalaikioturt30Inventorinisnu1</vt:lpstr>
      <vt:lpstr>VAS083_F_Ilgalaikioturt30Inventorinisnu1</vt:lpstr>
      <vt:lpstr>'Forma 12'!VAS083_F_Ilgalaikioturt30Kitareguliuoja1</vt:lpstr>
      <vt:lpstr>VAS083_F_Ilgalaikioturt30Kitareguliuoja1</vt:lpstr>
      <vt:lpstr>'Forma 12'!VAS083_F_Ilgalaikioturt30Kitosveiklosne1</vt:lpstr>
      <vt:lpstr>VAS083_F_Ilgalaikioturt30Kitosveiklosne1</vt:lpstr>
      <vt:lpstr>'Forma 12'!VAS083_F_Ilgalaikioturt30Lrklimatokaito1</vt:lpstr>
      <vt:lpstr>VAS083_F_Ilgalaikioturt30Lrklimatokaito1</vt:lpstr>
      <vt:lpstr>'Forma 12'!VAS083_F_Ilgalaikioturt30Nuotekudumblot1</vt:lpstr>
      <vt:lpstr>VAS083_F_Ilgalaikioturt30Nuotekudumblot1</vt:lpstr>
      <vt:lpstr>'Forma 12'!VAS083_F_Ilgalaikioturt30Nuotekusurinki1</vt:lpstr>
      <vt:lpstr>VAS083_F_Ilgalaikioturt30Nuotekusurinki1</vt:lpstr>
      <vt:lpstr>'Forma 12'!VAS083_F_Ilgalaikioturt30Nuotekuvalymas1</vt:lpstr>
      <vt:lpstr>VAS083_F_Ilgalaikioturt30Nuotekuvalymas1</vt:lpstr>
      <vt:lpstr>'Forma 12'!VAS083_F_Ilgalaikioturt30Pavirsiniunuot1</vt:lpstr>
      <vt:lpstr>VAS083_F_Ilgalaikioturt30Pavirsiniunuot1</vt:lpstr>
      <vt:lpstr>'Forma 12'!VAS083_F_Ilgalaikioturt30Turtovienetask1</vt:lpstr>
      <vt:lpstr>VAS083_F_Ilgalaikioturt30Turtovienetask1</vt:lpstr>
      <vt:lpstr>'Forma 12'!VAS083_F_Ilgalaikioturt31Apskaitosveikla1</vt:lpstr>
      <vt:lpstr>VAS083_F_Ilgalaikioturt31Apskaitosveikla1</vt:lpstr>
      <vt:lpstr>'Forma 12'!VAS083_F_Ilgalaikioturt31Geriamojovande7</vt:lpstr>
      <vt:lpstr>VAS083_F_Ilgalaikioturt31Geriamojovande7</vt:lpstr>
      <vt:lpstr>'Forma 12'!VAS083_F_Ilgalaikioturt31Geriamojovande8</vt:lpstr>
      <vt:lpstr>VAS083_F_Ilgalaikioturt31Geriamojovande8</vt:lpstr>
      <vt:lpstr>'Forma 12'!VAS083_F_Ilgalaikioturt31Geriamojovande9</vt:lpstr>
      <vt:lpstr>VAS083_F_Ilgalaikioturt31Geriamojovande9</vt:lpstr>
      <vt:lpstr>'Forma 12'!VAS083_F_Ilgalaikioturt31Inventorinisnu1</vt:lpstr>
      <vt:lpstr>VAS083_F_Ilgalaikioturt31Inventorinisnu1</vt:lpstr>
      <vt:lpstr>'Forma 12'!VAS083_F_Ilgalaikioturt31Kitareguliuoja1</vt:lpstr>
      <vt:lpstr>VAS083_F_Ilgalaikioturt31Kitareguliuoja1</vt:lpstr>
      <vt:lpstr>'Forma 12'!VAS083_F_Ilgalaikioturt31Kitosveiklosne1</vt:lpstr>
      <vt:lpstr>VAS083_F_Ilgalaikioturt31Kitosveiklosne1</vt:lpstr>
      <vt:lpstr>'Forma 12'!VAS083_F_Ilgalaikioturt31Lrklimatokaito1</vt:lpstr>
      <vt:lpstr>VAS083_F_Ilgalaikioturt31Lrklimatokaito1</vt:lpstr>
      <vt:lpstr>'Forma 12'!VAS083_F_Ilgalaikioturt31Nuotekudumblot1</vt:lpstr>
      <vt:lpstr>VAS083_F_Ilgalaikioturt31Nuotekudumblot1</vt:lpstr>
      <vt:lpstr>'Forma 12'!VAS083_F_Ilgalaikioturt31Nuotekusurinki1</vt:lpstr>
      <vt:lpstr>VAS083_F_Ilgalaikioturt31Nuotekusurinki1</vt:lpstr>
      <vt:lpstr>'Forma 12'!VAS083_F_Ilgalaikioturt31Nuotekuvalymas1</vt:lpstr>
      <vt:lpstr>VAS083_F_Ilgalaikioturt31Nuotekuvalymas1</vt:lpstr>
      <vt:lpstr>'Forma 12'!VAS083_F_Ilgalaikioturt31Pavirsiniunuot1</vt:lpstr>
      <vt:lpstr>VAS083_F_Ilgalaikioturt31Pavirsiniunuot1</vt:lpstr>
      <vt:lpstr>'Forma 12'!VAS083_F_Ilgalaikioturt31Turtovienetask1</vt:lpstr>
      <vt:lpstr>VAS083_F_Ilgalaikioturt31Turtovienetask1</vt:lpstr>
      <vt:lpstr>'Forma 12'!VAS083_F_Ilgalaikioturt32Apskaitosveikla1</vt:lpstr>
      <vt:lpstr>VAS083_F_Ilgalaikioturt32Apskaitosveikla1</vt:lpstr>
      <vt:lpstr>'Forma 12'!VAS083_F_Ilgalaikioturt32Geriamojovande7</vt:lpstr>
      <vt:lpstr>VAS083_F_Ilgalaikioturt32Geriamojovande7</vt:lpstr>
      <vt:lpstr>'Forma 12'!VAS083_F_Ilgalaikioturt32Geriamojovande8</vt:lpstr>
      <vt:lpstr>VAS083_F_Ilgalaikioturt32Geriamojovande8</vt:lpstr>
      <vt:lpstr>'Forma 12'!VAS083_F_Ilgalaikioturt32Geriamojovande9</vt:lpstr>
      <vt:lpstr>VAS083_F_Ilgalaikioturt32Geriamojovande9</vt:lpstr>
      <vt:lpstr>'Forma 12'!VAS083_F_Ilgalaikioturt32Inventorinisnu1</vt:lpstr>
      <vt:lpstr>VAS083_F_Ilgalaikioturt32Inventorinisnu1</vt:lpstr>
      <vt:lpstr>'Forma 12'!VAS083_F_Ilgalaikioturt32Kitareguliuoja1</vt:lpstr>
      <vt:lpstr>VAS083_F_Ilgalaikioturt32Kitareguliuoja1</vt:lpstr>
      <vt:lpstr>'Forma 12'!VAS083_F_Ilgalaikioturt32Kitosveiklosne1</vt:lpstr>
      <vt:lpstr>VAS083_F_Ilgalaikioturt32Kitosveiklosne1</vt:lpstr>
      <vt:lpstr>'Forma 12'!VAS083_F_Ilgalaikioturt32Lrklimatokaito1</vt:lpstr>
      <vt:lpstr>VAS083_F_Ilgalaikioturt32Lrklimatokaito1</vt:lpstr>
      <vt:lpstr>'Forma 12'!VAS083_F_Ilgalaikioturt32Nuotekudumblot1</vt:lpstr>
      <vt:lpstr>VAS083_F_Ilgalaikioturt32Nuotekudumblot1</vt:lpstr>
      <vt:lpstr>'Forma 12'!VAS083_F_Ilgalaikioturt32Nuotekusurinki1</vt:lpstr>
      <vt:lpstr>VAS083_F_Ilgalaikioturt32Nuotekusurinki1</vt:lpstr>
      <vt:lpstr>'Forma 12'!VAS083_F_Ilgalaikioturt32Nuotekuvalymas1</vt:lpstr>
      <vt:lpstr>VAS083_F_Ilgalaikioturt32Nuotekuvalymas1</vt:lpstr>
      <vt:lpstr>'Forma 12'!VAS083_F_Ilgalaikioturt32Pavirsiniunuot1</vt:lpstr>
      <vt:lpstr>VAS083_F_Ilgalaikioturt32Pavirsiniunuot1</vt:lpstr>
      <vt:lpstr>'Forma 12'!VAS083_F_Ilgalaikioturt32Turtovienetask1</vt:lpstr>
      <vt:lpstr>VAS083_F_Ilgalaikioturt32Turtovienetask1</vt:lpstr>
      <vt:lpstr>'Forma 12'!VAS083_F_Ilgalaikioturt33Apskaitosveikla1</vt:lpstr>
      <vt:lpstr>VAS083_F_Ilgalaikioturt33Apskaitosveikla1</vt:lpstr>
      <vt:lpstr>'Forma 12'!VAS083_F_Ilgalaikioturt33Geriamojovande7</vt:lpstr>
      <vt:lpstr>VAS083_F_Ilgalaikioturt33Geriamojovande7</vt:lpstr>
      <vt:lpstr>'Forma 12'!VAS083_F_Ilgalaikioturt33Geriamojovande8</vt:lpstr>
      <vt:lpstr>VAS083_F_Ilgalaikioturt33Geriamojovande8</vt:lpstr>
      <vt:lpstr>'Forma 12'!VAS083_F_Ilgalaikioturt33Geriamojovande9</vt:lpstr>
      <vt:lpstr>VAS083_F_Ilgalaikioturt33Geriamojovande9</vt:lpstr>
      <vt:lpstr>'Forma 12'!VAS083_F_Ilgalaikioturt33Inventorinisnu1</vt:lpstr>
      <vt:lpstr>VAS083_F_Ilgalaikioturt33Inventorinisnu1</vt:lpstr>
      <vt:lpstr>'Forma 12'!VAS083_F_Ilgalaikioturt33Kitareguliuoja1</vt:lpstr>
      <vt:lpstr>VAS083_F_Ilgalaikioturt33Kitareguliuoja1</vt:lpstr>
      <vt:lpstr>'Forma 12'!VAS083_F_Ilgalaikioturt33Kitosveiklosne1</vt:lpstr>
      <vt:lpstr>VAS083_F_Ilgalaikioturt33Kitosveiklosne1</vt:lpstr>
      <vt:lpstr>'Forma 12'!VAS083_F_Ilgalaikioturt33Lrklimatokaito1</vt:lpstr>
      <vt:lpstr>VAS083_F_Ilgalaikioturt33Lrklimatokaito1</vt:lpstr>
      <vt:lpstr>'Forma 12'!VAS083_F_Ilgalaikioturt33Nuotekudumblot1</vt:lpstr>
      <vt:lpstr>VAS083_F_Ilgalaikioturt33Nuotekudumblot1</vt:lpstr>
      <vt:lpstr>'Forma 12'!VAS083_F_Ilgalaikioturt33Nuotekusurinki1</vt:lpstr>
      <vt:lpstr>VAS083_F_Ilgalaikioturt33Nuotekusurinki1</vt:lpstr>
      <vt:lpstr>'Forma 12'!VAS083_F_Ilgalaikioturt33Nuotekuvalymas1</vt:lpstr>
      <vt:lpstr>VAS083_F_Ilgalaikioturt33Nuotekuvalymas1</vt:lpstr>
      <vt:lpstr>'Forma 12'!VAS083_F_Ilgalaikioturt33Pavirsiniunuot1</vt:lpstr>
      <vt:lpstr>VAS083_F_Ilgalaikioturt33Pavirsiniunuot1</vt:lpstr>
      <vt:lpstr>'Forma 12'!VAS083_F_Ilgalaikioturt33Turtovienetask1</vt:lpstr>
      <vt:lpstr>VAS083_F_Ilgalaikioturt33Turtovienetask1</vt:lpstr>
      <vt:lpstr>'Forma 12'!VAS083_F_Ilgalaikioturt34Apskaitosveikla1</vt:lpstr>
      <vt:lpstr>VAS083_F_Ilgalaikioturt34Apskaitosveikla1</vt:lpstr>
      <vt:lpstr>'Forma 12'!VAS083_F_Ilgalaikioturt34Geriamojovande7</vt:lpstr>
      <vt:lpstr>VAS083_F_Ilgalaikioturt34Geriamojovande7</vt:lpstr>
      <vt:lpstr>'Forma 12'!VAS083_F_Ilgalaikioturt34Geriamojovande8</vt:lpstr>
      <vt:lpstr>VAS083_F_Ilgalaikioturt34Geriamojovande8</vt:lpstr>
      <vt:lpstr>'Forma 12'!VAS083_F_Ilgalaikioturt34Geriamojovande9</vt:lpstr>
      <vt:lpstr>VAS083_F_Ilgalaikioturt34Geriamojovande9</vt:lpstr>
      <vt:lpstr>'Forma 12'!VAS083_F_Ilgalaikioturt34Inventorinisnu1</vt:lpstr>
      <vt:lpstr>VAS083_F_Ilgalaikioturt34Inventorinisnu1</vt:lpstr>
      <vt:lpstr>'Forma 12'!VAS083_F_Ilgalaikioturt34Kitareguliuoja1</vt:lpstr>
      <vt:lpstr>VAS083_F_Ilgalaikioturt34Kitareguliuoja1</vt:lpstr>
      <vt:lpstr>'Forma 12'!VAS083_F_Ilgalaikioturt34Kitosveiklosne1</vt:lpstr>
      <vt:lpstr>VAS083_F_Ilgalaikioturt34Kitosveiklosne1</vt:lpstr>
      <vt:lpstr>'Forma 12'!VAS083_F_Ilgalaikioturt34Lrklimatokaito1</vt:lpstr>
      <vt:lpstr>VAS083_F_Ilgalaikioturt34Lrklimatokaito1</vt:lpstr>
      <vt:lpstr>'Forma 12'!VAS083_F_Ilgalaikioturt34Nuotekudumblot1</vt:lpstr>
      <vt:lpstr>VAS083_F_Ilgalaikioturt34Nuotekudumblot1</vt:lpstr>
      <vt:lpstr>'Forma 12'!VAS083_F_Ilgalaikioturt34Nuotekusurinki1</vt:lpstr>
      <vt:lpstr>VAS083_F_Ilgalaikioturt34Nuotekusurinki1</vt:lpstr>
      <vt:lpstr>'Forma 12'!VAS083_F_Ilgalaikioturt34Nuotekuvalymas1</vt:lpstr>
      <vt:lpstr>VAS083_F_Ilgalaikioturt34Nuotekuvalymas1</vt:lpstr>
      <vt:lpstr>'Forma 12'!VAS083_F_Ilgalaikioturt34Pavirsiniunuot1</vt:lpstr>
      <vt:lpstr>VAS083_F_Ilgalaikioturt34Pavirsiniunuot1</vt:lpstr>
      <vt:lpstr>'Forma 12'!VAS083_F_Ilgalaikioturt34Turtovienetask1</vt:lpstr>
      <vt:lpstr>VAS083_F_Ilgalaikioturt34Turtovienetask1</vt:lpstr>
      <vt:lpstr>'Forma 12'!VAS083_F_Ilgalaikioturt35Apskaitosveikla1</vt:lpstr>
      <vt:lpstr>VAS083_F_Ilgalaikioturt35Apskaitosveikla1</vt:lpstr>
      <vt:lpstr>'Forma 12'!VAS083_F_Ilgalaikioturt35Geriamojovande7</vt:lpstr>
      <vt:lpstr>VAS083_F_Ilgalaikioturt35Geriamojovande7</vt:lpstr>
      <vt:lpstr>'Forma 12'!VAS083_F_Ilgalaikioturt35Geriamojovande8</vt:lpstr>
      <vt:lpstr>VAS083_F_Ilgalaikioturt35Geriamojovande8</vt:lpstr>
      <vt:lpstr>'Forma 12'!VAS083_F_Ilgalaikioturt35Geriamojovande9</vt:lpstr>
      <vt:lpstr>VAS083_F_Ilgalaikioturt35Geriamojovande9</vt:lpstr>
      <vt:lpstr>'Forma 12'!VAS083_F_Ilgalaikioturt35Inventorinisnu1</vt:lpstr>
      <vt:lpstr>VAS083_F_Ilgalaikioturt35Inventorinisnu1</vt:lpstr>
      <vt:lpstr>'Forma 12'!VAS083_F_Ilgalaikioturt35Kitareguliuoja1</vt:lpstr>
      <vt:lpstr>VAS083_F_Ilgalaikioturt35Kitareguliuoja1</vt:lpstr>
      <vt:lpstr>'Forma 12'!VAS083_F_Ilgalaikioturt35Kitosveiklosne1</vt:lpstr>
      <vt:lpstr>VAS083_F_Ilgalaikioturt35Kitosveiklosne1</vt:lpstr>
      <vt:lpstr>'Forma 12'!VAS083_F_Ilgalaikioturt35Lrklimatokaito1</vt:lpstr>
      <vt:lpstr>VAS083_F_Ilgalaikioturt35Lrklimatokaito1</vt:lpstr>
      <vt:lpstr>'Forma 12'!VAS083_F_Ilgalaikioturt35Nuotekudumblot1</vt:lpstr>
      <vt:lpstr>VAS083_F_Ilgalaikioturt35Nuotekudumblot1</vt:lpstr>
      <vt:lpstr>'Forma 12'!VAS083_F_Ilgalaikioturt35Nuotekusurinki1</vt:lpstr>
      <vt:lpstr>VAS083_F_Ilgalaikioturt35Nuotekusurinki1</vt:lpstr>
      <vt:lpstr>'Forma 12'!VAS083_F_Ilgalaikioturt35Nuotekuvalymas1</vt:lpstr>
      <vt:lpstr>VAS083_F_Ilgalaikioturt35Nuotekuvalymas1</vt:lpstr>
      <vt:lpstr>'Forma 12'!VAS083_F_Ilgalaikioturt35Pavirsiniunuot1</vt:lpstr>
      <vt:lpstr>VAS083_F_Ilgalaikioturt35Pavirsiniunuot1</vt:lpstr>
      <vt:lpstr>'Forma 12'!VAS083_F_Ilgalaikioturt35Turtovienetask1</vt:lpstr>
      <vt:lpstr>VAS083_F_Ilgalaikioturt35Turtovienetask1</vt:lpstr>
      <vt:lpstr>'Forma 12'!VAS083_F_Ilgalaikioturt36Apskaitosveikla1</vt:lpstr>
      <vt:lpstr>VAS083_F_Ilgalaikioturt36Apskaitosveikla1</vt:lpstr>
      <vt:lpstr>'Forma 12'!VAS083_F_Ilgalaikioturt36Geriamojovande7</vt:lpstr>
      <vt:lpstr>VAS083_F_Ilgalaikioturt36Geriamojovande7</vt:lpstr>
      <vt:lpstr>'Forma 12'!VAS083_F_Ilgalaikioturt36Geriamojovande8</vt:lpstr>
      <vt:lpstr>VAS083_F_Ilgalaikioturt36Geriamojovande8</vt:lpstr>
      <vt:lpstr>'Forma 12'!VAS083_F_Ilgalaikioturt36Geriamojovande9</vt:lpstr>
      <vt:lpstr>VAS083_F_Ilgalaikioturt36Geriamojovande9</vt:lpstr>
      <vt:lpstr>'Forma 12'!VAS083_F_Ilgalaikioturt36Inventorinisnu1</vt:lpstr>
      <vt:lpstr>VAS083_F_Ilgalaikioturt36Inventorinisnu1</vt:lpstr>
      <vt:lpstr>'Forma 12'!VAS083_F_Ilgalaikioturt36Kitareguliuoja1</vt:lpstr>
      <vt:lpstr>VAS083_F_Ilgalaikioturt36Kitareguliuoja1</vt:lpstr>
      <vt:lpstr>'Forma 12'!VAS083_F_Ilgalaikioturt36Kitosveiklosne1</vt:lpstr>
      <vt:lpstr>VAS083_F_Ilgalaikioturt36Kitosveiklosne1</vt:lpstr>
      <vt:lpstr>'Forma 12'!VAS083_F_Ilgalaikioturt36Lrklimatokaito1</vt:lpstr>
      <vt:lpstr>VAS083_F_Ilgalaikioturt36Lrklimatokaito1</vt:lpstr>
      <vt:lpstr>'Forma 12'!VAS083_F_Ilgalaikioturt36Nuotekudumblot1</vt:lpstr>
      <vt:lpstr>VAS083_F_Ilgalaikioturt36Nuotekudumblot1</vt:lpstr>
      <vt:lpstr>'Forma 12'!VAS083_F_Ilgalaikioturt36Nuotekusurinki1</vt:lpstr>
      <vt:lpstr>VAS083_F_Ilgalaikioturt36Nuotekusurinki1</vt:lpstr>
      <vt:lpstr>'Forma 12'!VAS083_F_Ilgalaikioturt36Nuotekuvalymas1</vt:lpstr>
      <vt:lpstr>VAS083_F_Ilgalaikioturt36Nuotekuvalymas1</vt:lpstr>
      <vt:lpstr>'Forma 12'!VAS083_F_Ilgalaikioturt36Pavirsiniunuot1</vt:lpstr>
      <vt:lpstr>VAS083_F_Ilgalaikioturt36Pavirsiniunuot1</vt:lpstr>
      <vt:lpstr>'Forma 12'!VAS083_F_Ilgalaikioturt36Turtovienetask1</vt:lpstr>
      <vt:lpstr>VAS083_F_Ilgalaikioturt36Turtovienetask1</vt:lpstr>
      <vt:lpstr>'Forma 12'!VAS083_F_Ilgalaikioturt37Apskaitosveikla1</vt:lpstr>
      <vt:lpstr>VAS083_F_Ilgalaikioturt37Apskaitosveikla1</vt:lpstr>
      <vt:lpstr>'Forma 12'!VAS083_F_Ilgalaikioturt37Geriamojovande7</vt:lpstr>
      <vt:lpstr>VAS083_F_Ilgalaikioturt37Geriamojovande7</vt:lpstr>
      <vt:lpstr>'Forma 12'!VAS083_F_Ilgalaikioturt37Geriamojovande8</vt:lpstr>
      <vt:lpstr>VAS083_F_Ilgalaikioturt37Geriamojovande8</vt:lpstr>
      <vt:lpstr>'Forma 12'!VAS083_F_Ilgalaikioturt37Geriamojovande9</vt:lpstr>
      <vt:lpstr>VAS083_F_Ilgalaikioturt37Geriamojovande9</vt:lpstr>
      <vt:lpstr>'Forma 12'!VAS083_F_Ilgalaikioturt37Inventorinisnu1</vt:lpstr>
      <vt:lpstr>VAS083_F_Ilgalaikioturt37Inventorinisnu1</vt:lpstr>
      <vt:lpstr>'Forma 12'!VAS083_F_Ilgalaikioturt37Kitareguliuoja1</vt:lpstr>
      <vt:lpstr>VAS083_F_Ilgalaikioturt37Kitareguliuoja1</vt:lpstr>
      <vt:lpstr>'Forma 12'!VAS083_F_Ilgalaikioturt37Kitosveiklosne1</vt:lpstr>
      <vt:lpstr>VAS083_F_Ilgalaikioturt37Kitosveiklosne1</vt:lpstr>
      <vt:lpstr>'Forma 12'!VAS083_F_Ilgalaikioturt37Lrklimatokaito1</vt:lpstr>
      <vt:lpstr>VAS083_F_Ilgalaikioturt37Lrklimatokaito1</vt:lpstr>
      <vt:lpstr>'Forma 12'!VAS083_F_Ilgalaikioturt37Nuotekudumblot1</vt:lpstr>
      <vt:lpstr>VAS083_F_Ilgalaikioturt37Nuotekudumblot1</vt:lpstr>
      <vt:lpstr>'Forma 12'!VAS083_F_Ilgalaikioturt37Nuotekusurinki1</vt:lpstr>
      <vt:lpstr>VAS083_F_Ilgalaikioturt37Nuotekusurinki1</vt:lpstr>
      <vt:lpstr>'Forma 12'!VAS083_F_Ilgalaikioturt37Nuotekuvalymas1</vt:lpstr>
      <vt:lpstr>VAS083_F_Ilgalaikioturt37Nuotekuvalymas1</vt:lpstr>
      <vt:lpstr>'Forma 12'!VAS083_F_Ilgalaikioturt37Pavirsiniunuot1</vt:lpstr>
      <vt:lpstr>VAS083_F_Ilgalaikioturt37Pavirsiniunuot1</vt:lpstr>
      <vt:lpstr>'Forma 12'!VAS083_F_Ilgalaikioturt37Turtovienetask1</vt:lpstr>
      <vt:lpstr>VAS083_F_Ilgalaikioturt37Turtovienetask1</vt:lpstr>
      <vt:lpstr>'Forma 12'!VAS083_F_Ilgalaikioturt38Apskaitosveikla1</vt:lpstr>
      <vt:lpstr>VAS083_F_Ilgalaikioturt38Apskaitosveikla1</vt:lpstr>
      <vt:lpstr>'Forma 12'!VAS083_F_Ilgalaikioturt38Geriamojovande7</vt:lpstr>
      <vt:lpstr>VAS083_F_Ilgalaikioturt38Geriamojovande7</vt:lpstr>
      <vt:lpstr>'Forma 12'!VAS083_F_Ilgalaikioturt38Geriamojovande8</vt:lpstr>
      <vt:lpstr>VAS083_F_Ilgalaikioturt38Geriamojovande8</vt:lpstr>
      <vt:lpstr>'Forma 12'!VAS083_F_Ilgalaikioturt38Geriamojovande9</vt:lpstr>
      <vt:lpstr>VAS083_F_Ilgalaikioturt38Geriamojovande9</vt:lpstr>
      <vt:lpstr>'Forma 12'!VAS083_F_Ilgalaikioturt38Inventorinisnu1</vt:lpstr>
      <vt:lpstr>VAS083_F_Ilgalaikioturt38Inventorinisnu1</vt:lpstr>
      <vt:lpstr>'Forma 12'!VAS083_F_Ilgalaikioturt38Kitareguliuoja1</vt:lpstr>
      <vt:lpstr>VAS083_F_Ilgalaikioturt38Kitareguliuoja1</vt:lpstr>
      <vt:lpstr>'Forma 12'!VAS083_F_Ilgalaikioturt38Kitosveiklosne1</vt:lpstr>
      <vt:lpstr>VAS083_F_Ilgalaikioturt38Kitosveiklosne1</vt:lpstr>
      <vt:lpstr>'Forma 12'!VAS083_F_Ilgalaikioturt38Lrklimatokaito1</vt:lpstr>
      <vt:lpstr>VAS083_F_Ilgalaikioturt38Lrklimatokaito1</vt:lpstr>
      <vt:lpstr>'Forma 12'!VAS083_F_Ilgalaikioturt38Nuotekudumblot1</vt:lpstr>
      <vt:lpstr>VAS083_F_Ilgalaikioturt38Nuotekudumblot1</vt:lpstr>
      <vt:lpstr>'Forma 12'!VAS083_F_Ilgalaikioturt38Nuotekusurinki1</vt:lpstr>
      <vt:lpstr>VAS083_F_Ilgalaikioturt38Nuotekusurinki1</vt:lpstr>
      <vt:lpstr>'Forma 12'!VAS083_F_Ilgalaikioturt38Nuotekuvalymas1</vt:lpstr>
      <vt:lpstr>VAS083_F_Ilgalaikioturt38Nuotekuvalymas1</vt:lpstr>
      <vt:lpstr>'Forma 12'!VAS083_F_Ilgalaikioturt38Pavirsiniunuot1</vt:lpstr>
      <vt:lpstr>VAS083_F_Ilgalaikioturt38Pavirsiniunuot1</vt:lpstr>
      <vt:lpstr>'Forma 12'!VAS083_F_Ilgalaikioturt38Turtovienetask1</vt:lpstr>
      <vt:lpstr>VAS083_F_Ilgalaikioturt38Turtovienetask1</vt:lpstr>
      <vt:lpstr>'Forma 12'!VAS083_F_Ilgalaikioturt39Apskaitosveikla1</vt:lpstr>
      <vt:lpstr>VAS083_F_Ilgalaikioturt39Apskaitosveikla1</vt:lpstr>
      <vt:lpstr>'Forma 12'!VAS083_F_Ilgalaikioturt39Geriamojovande7</vt:lpstr>
      <vt:lpstr>VAS083_F_Ilgalaikioturt39Geriamojovande7</vt:lpstr>
      <vt:lpstr>'Forma 12'!VAS083_F_Ilgalaikioturt39Geriamojovande8</vt:lpstr>
      <vt:lpstr>VAS083_F_Ilgalaikioturt39Geriamojovande8</vt:lpstr>
      <vt:lpstr>'Forma 12'!VAS083_F_Ilgalaikioturt39Geriamojovande9</vt:lpstr>
      <vt:lpstr>VAS083_F_Ilgalaikioturt39Geriamojovande9</vt:lpstr>
      <vt:lpstr>'Forma 12'!VAS083_F_Ilgalaikioturt39Inventorinisnu1</vt:lpstr>
      <vt:lpstr>VAS083_F_Ilgalaikioturt39Inventorinisnu1</vt:lpstr>
      <vt:lpstr>'Forma 12'!VAS083_F_Ilgalaikioturt39Kitareguliuoja1</vt:lpstr>
      <vt:lpstr>VAS083_F_Ilgalaikioturt39Kitareguliuoja1</vt:lpstr>
      <vt:lpstr>'Forma 12'!VAS083_F_Ilgalaikioturt39Kitosveiklosne1</vt:lpstr>
      <vt:lpstr>VAS083_F_Ilgalaikioturt39Kitosveiklosne1</vt:lpstr>
      <vt:lpstr>'Forma 12'!VAS083_F_Ilgalaikioturt39Lrklimatokaito1</vt:lpstr>
      <vt:lpstr>VAS083_F_Ilgalaikioturt39Lrklimatokaito1</vt:lpstr>
      <vt:lpstr>'Forma 12'!VAS083_F_Ilgalaikioturt39Nuotekudumblot1</vt:lpstr>
      <vt:lpstr>VAS083_F_Ilgalaikioturt39Nuotekudumblot1</vt:lpstr>
      <vt:lpstr>'Forma 12'!VAS083_F_Ilgalaikioturt39Nuotekusurinki1</vt:lpstr>
      <vt:lpstr>VAS083_F_Ilgalaikioturt39Nuotekusurinki1</vt:lpstr>
      <vt:lpstr>'Forma 12'!VAS083_F_Ilgalaikioturt39Nuotekuvalymas1</vt:lpstr>
      <vt:lpstr>VAS083_F_Ilgalaikioturt39Nuotekuvalymas1</vt:lpstr>
      <vt:lpstr>'Forma 12'!VAS083_F_Ilgalaikioturt39Pavirsiniunuot1</vt:lpstr>
      <vt:lpstr>VAS083_F_Ilgalaikioturt39Pavirsiniunuot1</vt:lpstr>
      <vt:lpstr>'Forma 12'!VAS083_F_Ilgalaikioturt39Turtovienetask1</vt:lpstr>
      <vt:lpstr>VAS083_F_Ilgalaikioturt39Turtovienetask1</vt:lpstr>
      <vt:lpstr>'Forma 12'!VAS083_F_Ilgalaikioturt3Apskaitosveikla1</vt:lpstr>
      <vt:lpstr>VAS083_F_Ilgalaikioturt3Apskaitosveikla1</vt:lpstr>
      <vt:lpstr>'Forma 12'!VAS083_F_Ilgalaikioturt3Geriamojovande7</vt:lpstr>
      <vt:lpstr>VAS083_F_Ilgalaikioturt3Geriamojovande7</vt:lpstr>
      <vt:lpstr>'Forma 12'!VAS083_F_Ilgalaikioturt3Geriamojovande8</vt:lpstr>
      <vt:lpstr>VAS083_F_Ilgalaikioturt3Geriamojovande8</vt:lpstr>
      <vt:lpstr>'Forma 12'!VAS083_F_Ilgalaikioturt3Geriamojovande9</vt:lpstr>
      <vt:lpstr>VAS083_F_Ilgalaikioturt3Geriamojovande9</vt:lpstr>
      <vt:lpstr>'Forma 12'!VAS083_F_Ilgalaikioturt3Inventorinisnu1</vt:lpstr>
      <vt:lpstr>VAS083_F_Ilgalaikioturt3Inventorinisnu1</vt:lpstr>
      <vt:lpstr>'Forma 12'!VAS083_F_Ilgalaikioturt3Kitareguliuoja1</vt:lpstr>
      <vt:lpstr>VAS083_F_Ilgalaikioturt3Kitareguliuoja1</vt:lpstr>
      <vt:lpstr>'Forma 12'!VAS083_F_Ilgalaikioturt3Kitosveiklosne1</vt:lpstr>
      <vt:lpstr>VAS083_F_Ilgalaikioturt3Kitosveiklosne1</vt:lpstr>
      <vt:lpstr>'Forma 12'!VAS083_F_Ilgalaikioturt3Lrklimatokaito1</vt:lpstr>
      <vt:lpstr>VAS083_F_Ilgalaikioturt3Lrklimatokaito1</vt:lpstr>
      <vt:lpstr>'Forma 12'!VAS083_F_Ilgalaikioturt3Nuotekudumblot1</vt:lpstr>
      <vt:lpstr>VAS083_F_Ilgalaikioturt3Nuotekudumblot1</vt:lpstr>
      <vt:lpstr>'Forma 12'!VAS083_F_Ilgalaikioturt3Nuotekusurinki1</vt:lpstr>
      <vt:lpstr>VAS083_F_Ilgalaikioturt3Nuotekusurinki1</vt:lpstr>
      <vt:lpstr>'Forma 12'!VAS083_F_Ilgalaikioturt3Nuotekuvalymas1</vt:lpstr>
      <vt:lpstr>VAS083_F_Ilgalaikioturt3Nuotekuvalymas1</vt:lpstr>
      <vt:lpstr>'Forma 12'!VAS083_F_Ilgalaikioturt3Pavirsiniunuot1</vt:lpstr>
      <vt:lpstr>VAS083_F_Ilgalaikioturt3Pavirsiniunuot1</vt:lpstr>
      <vt:lpstr>'Forma 12'!VAS083_F_Ilgalaikioturt3Turtovienetask1</vt:lpstr>
      <vt:lpstr>VAS083_F_Ilgalaikioturt3Turtovienetask1</vt:lpstr>
      <vt:lpstr>'Forma 12'!VAS083_F_Ilgalaikioturt40Apskaitosveikla1</vt:lpstr>
      <vt:lpstr>VAS083_F_Ilgalaikioturt40Apskaitosveikla1</vt:lpstr>
      <vt:lpstr>'Forma 12'!VAS083_F_Ilgalaikioturt40Geriamojovande7</vt:lpstr>
      <vt:lpstr>VAS083_F_Ilgalaikioturt40Geriamojovande7</vt:lpstr>
      <vt:lpstr>'Forma 12'!VAS083_F_Ilgalaikioturt40Geriamojovande8</vt:lpstr>
      <vt:lpstr>VAS083_F_Ilgalaikioturt40Geriamojovande8</vt:lpstr>
      <vt:lpstr>'Forma 12'!VAS083_F_Ilgalaikioturt40Geriamojovande9</vt:lpstr>
      <vt:lpstr>VAS083_F_Ilgalaikioturt40Geriamojovande9</vt:lpstr>
      <vt:lpstr>'Forma 12'!VAS083_F_Ilgalaikioturt40Inventorinisnu1</vt:lpstr>
      <vt:lpstr>VAS083_F_Ilgalaikioturt40Inventorinisnu1</vt:lpstr>
      <vt:lpstr>'Forma 12'!VAS083_F_Ilgalaikioturt40Kitareguliuoja1</vt:lpstr>
      <vt:lpstr>VAS083_F_Ilgalaikioturt40Kitareguliuoja1</vt:lpstr>
      <vt:lpstr>'Forma 12'!VAS083_F_Ilgalaikioturt40Kitosveiklosne1</vt:lpstr>
      <vt:lpstr>VAS083_F_Ilgalaikioturt40Kitosveiklosne1</vt:lpstr>
      <vt:lpstr>'Forma 12'!VAS083_F_Ilgalaikioturt40Lrklimatokaito1</vt:lpstr>
      <vt:lpstr>VAS083_F_Ilgalaikioturt40Lrklimatokaito1</vt:lpstr>
      <vt:lpstr>'Forma 12'!VAS083_F_Ilgalaikioturt40Nuotekudumblot1</vt:lpstr>
      <vt:lpstr>VAS083_F_Ilgalaikioturt40Nuotekudumblot1</vt:lpstr>
      <vt:lpstr>'Forma 12'!VAS083_F_Ilgalaikioturt40Nuotekusurinki1</vt:lpstr>
      <vt:lpstr>VAS083_F_Ilgalaikioturt40Nuotekusurinki1</vt:lpstr>
      <vt:lpstr>'Forma 12'!VAS083_F_Ilgalaikioturt40Nuotekuvalymas1</vt:lpstr>
      <vt:lpstr>VAS083_F_Ilgalaikioturt40Nuotekuvalymas1</vt:lpstr>
      <vt:lpstr>'Forma 12'!VAS083_F_Ilgalaikioturt40Pavirsiniunuot1</vt:lpstr>
      <vt:lpstr>VAS083_F_Ilgalaikioturt40Pavirsiniunuot1</vt:lpstr>
      <vt:lpstr>'Forma 12'!VAS083_F_Ilgalaikioturt40Turtovienetask1</vt:lpstr>
      <vt:lpstr>VAS083_F_Ilgalaikioturt40Turtovienetask1</vt:lpstr>
      <vt:lpstr>'Forma 12'!VAS083_F_Ilgalaikioturt41Apskaitosveikla1</vt:lpstr>
      <vt:lpstr>VAS083_F_Ilgalaikioturt41Apskaitosveikla1</vt:lpstr>
      <vt:lpstr>'Forma 12'!VAS083_F_Ilgalaikioturt41Geriamojovande7</vt:lpstr>
      <vt:lpstr>VAS083_F_Ilgalaikioturt41Geriamojovande7</vt:lpstr>
      <vt:lpstr>'Forma 12'!VAS083_F_Ilgalaikioturt41Geriamojovande8</vt:lpstr>
      <vt:lpstr>VAS083_F_Ilgalaikioturt41Geriamojovande8</vt:lpstr>
      <vt:lpstr>'Forma 12'!VAS083_F_Ilgalaikioturt41Geriamojovande9</vt:lpstr>
      <vt:lpstr>VAS083_F_Ilgalaikioturt41Geriamojovande9</vt:lpstr>
      <vt:lpstr>'Forma 12'!VAS083_F_Ilgalaikioturt41Inventorinisnu1</vt:lpstr>
      <vt:lpstr>VAS083_F_Ilgalaikioturt41Inventorinisnu1</vt:lpstr>
      <vt:lpstr>'Forma 12'!VAS083_F_Ilgalaikioturt41Kitareguliuoja1</vt:lpstr>
      <vt:lpstr>VAS083_F_Ilgalaikioturt41Kitareguliuoja1</vt:lpstr>
      <vt:lpstr>'Forma 12'!VAS083_F_Ilgalaikioturt41Kitosveiklosne1</vt:lpstr>
      <vt:lpstr>VAS083_F_Ilgalaikioturt41Kitosveiklosne1</vt:lpstr>
      <vt:lpstr>'Forma 12'!VAS083_F_Ilgalaikioturt41Lrklimatokaito1</vt:lpstr>
      <vt:lpstr>VAS083_F_Ilgalaikioturt41Lrklimatokaito1</vt:lpstr>
      <vt:lpstr>'Forma 12'!VAS083_F_Ilgalaikioturt41Nuotekudumblot1</vt:lpstr>
      <vt:lpstr>VAS083_F_Ilgalaikioturt41Nuotekudumblot1</vt:lpstr>
      <vt:lpstr>'Forma 12'!VAS083_F_Ilgalaikioturt41Nuotekusurinki1</vt:lpstr>
      <vt:lpstr>VAS083_F_Ilgalaikioturt41Nuotekusurinki1</vt:lpstr>
      <vt:lpstr>'Forma 12'!VAS083_F_Ilgalaikioturt41Nuotekuvalymas1</vt:lpstr>
      <vt:lpstr>VAS083_F_Ilgalaikioturt41Nuotekuvalymas1</vt:lpstr>
      <vt:lpstr>'Forma 12'!VAS083_F_Ilgalaikioturt41Pavirsiniunuot1</vt:lpstr>
      <vt:lpstr>VAS083_F_Ilgalaikioturt41Pavirsiniunuot1</vt:lpstr>
      <vt:lpstr>'Forma 12'!VAS083_F_Ilgalaikioturt41Turtovienetask1</vt:lpstr>
      <vt:lpstr>VAS083_F_Ilgalaikioturt41Turtovienetask1</vt:lpstr>
      <vt:lpstr>'Forma 12'!VAS083_F_Ilgalaikioturt42Apskaitosveikla1</vt:lpstr>
      <vt:lpstr>VAS083_F_Ilgalaikioturt42Apskaitosveikla1</vt:lpstr>
      <vt:lpstr>'Forma 12'!VAS083_F_Ilgalaikioturt42Geriamojovande7</vt:lpstr>
      <vt:lpstr>VAS083_F_Ilgalaikioturt42Geriamojovande7</vt:lpstr>
      <vt:lpstr>'Forma 12'!VAS083_F_Ilgalaikioturt42Geriamojovande8</vt:lpstr>
      <vt:lpstr>VAS083_F_Ilgalaikioturt42Geriamojovande8</vt:lpstr>
      <vt:lpstr>'Forma 12'!VAS083_F_Ilgalaikioturt42Geriamojovande9</vt:lpstr>
      <vt:lpstr>VAS083_F_Ilgalaikioturt42Geriamojovande9</vt:lpstr>
      <vt:lpstr>'Forma 12'!VAS083_F_Ilgalaikioturt42Inventorinisnu1</vt:lpstr>
      <vt:lpstr>VAS083_F_Ilgalaikioturt42Inventorinisnu1</vt:lpstr>
      <vt:lpstr>'Forma 12'!VAS083_F_Ilgalaikioturt42Kitareguliuoja1</vt:lpstr>
      <vt:lpstr>VAS083_F_Ilgalaikioturt42Kitareguliuoja1</vt:lpstr>
      <vt:lpstr>'Forma 12'!VAS083_F_Ilgalaikioturt42Kitosveiklosne1</vt:lpstr>
      <vt:lpstr>VAS083_F_Ilgalaikioturt42Kitosveiklosne1</vt:lpstr>
      <vt:lpstr>'Forma 12'!VAS083_F_Ilgalaikioturt42Lrklimatokaito1</vt:lpstr>
      <vt:lpstr>VAS083_F_Ilgalaikioturt42Lrklimatokaito1</vt:lpstr>
      <vt:lpstr>'Forma 12'!VAS083_F_Ilgalaikioturt42Nuotekudumblot1</vt:lpstr>
      <vt:lpstr>VAS083_F_Ilgalaikioturt42Nuotekudumblot1</vt:lpstr>
      <vt:lpstr>'Forma 12'!VAS083_F_Ilgalaikioturt42Nuotekusurinki1</vt:lpstr>
      <vt:lpstr>VAS083_F_Ilgalaikioturt42Nuotekusurinki1</vt:lpstr>
      <vt:lpstr>'Forma 12'!VAS083_F_Ilgalaikioturt42Nuotekuvalymas1</vt:lpstr>
      <vt:lpstr>VAS083_F_Ilgalaikioturt42Nuotekuvalymas1</vt:lpstr>
      <vt:lpstr>'Forma 12'!VAS083_F_Ilgalaikioturt42Pavirsiniunuot1</vt:lpstr>
      <vt:lpstr>VAS083_F_Ilgalaikioturt42Pavirsiniunuot1</vt:lpstr>
      <vt:lpstr>'Forma 12'!VAS083_F_Ilgalaikioturt42Turtovienetask1</vt:lpstr>
      <vt:lpstr>VAS083_F_Ilgalaikioturt42Turtovienetask1</vt:lpstr>
      <vt:lpstr>'Forma 12'!VAS083_F_Ilgalaikioturt43Apskaitosveikla1</vt:lpstr>
      <vt:lpstr>VAS083_F_Ilgalaikioturt43Apskaitosveikla1</vt:lpstr>
      <vt:lpstr>'Forma 12'!VAS083_F_Ilgalaikioturt43Geriamojovande7</vt:lpstr>
      <vt:lpstr>VAS083_F_Ilgalaikioturt43Geriamojovande7</vt:lpstr>
      <vt:lpstr>'Forma 12'!VAS083_F_Ilgalaikioturt43Geriamojovande8</vt:lpstr>
      <vt:lpstr>VAS083_F_Ilgalaikioturt43Geriamojovande8</vt:lpstr>
      <vt:lpstr>'Forma 12'!VAS083_F_Ilgalaikioturt43Geriamojovande9</vt:lpstr>
      <vt:lpstr>VAS083_F_Ilgalaikioturt43Geriamojovande9</vt:lpstr>
      <vt:lpstr>'Forma 12'!VAS083_F_Ilgalaikioturt43Inventorinisnu1</vt:lpstr>
      <vt:lpstr>VAS083_F_Ilgalaikioturt43Inventorinisnu1</vt:lpstr>
      <vt:lpstr>'Forma 12'!VAS083_F_Ilgalaikioturt43Kitareguliuoja1</vt:lpstr>
      <vt:lpstr>VAS083_F_Ilgalaikioturt43Kitareguliuoja1</vt:lpstr>
      <vt:lpstr>'Forma 12'!VAS083_F_Ilgalaikioturt43Kitosveiklosne1</vt:lpstr>
      <vt:lpstr>VAS083_F_Ilgalaikioturt43Kitosveiklosne1</vt:lpstr>
      <vt:lpstr>'Forma 12'!VAS083_F_Ilgalaikioturt43Lrklimatokaito1</vt:lpstr>
      <vt:lpstr>VAS083_F_Ilgalaikioturt43Lrklimatokaito1</vt:lpstr>
      <vt:lpstr>'Forma 12'!VAS083_F_Ilgalaikioturt43Nuotekudumblot1</vt:lpstr>
      <vt:lpstr>VAS083_F_Ilgalaikioturt43Nuotekudumblot1</vt:lpstr>
      <vt:lpstr>'Forma 12'!VAS083_F_Ilgalaikioturt43Nuotekusurinki1</vt:lpstr>
      <vt:lpstr>VAS083_F_Ilgalaikioturt43Nuotekusurinki1</vt:lpstr>
      <vt:lpstr>'Forma 12'!VAS083_F_Ilgalaikioturt43Nuotekuvalymas1</vt:lpstr>
      <vt:lpstr>VAS083_F_Ilgalaikioturt43Nuotekuvalymas1</vt:lpstr>
      <vt:lpstr>'Forma 12'!VAS083_F_Ilgalaikioturt43Pavirsiniunuot1</vt:lpstr>
      <vt:lpstr>VAS083_F_Ilgalaikioturt43Pavirsiniunuot1</vt:lpstr>
      <vt:lpstr>'Forma 12'!VAS083_F_Ilgalaikioturt43Turtovienetask1</vt:lpstr>
      <vt:lpstr>VAS083_F_Ilgalaikioturt43Turtovienetask1</vt:lpstr>
      <vt:lpstr>'Forma 12'!VAS083_F_Ilgalaikioturt44Apskaitosveikla1</vt:lpstr>
      <vt:lpstr>VAS083_F_Ilgalaikioturt44Apskaitosveikla1</vt:lpstr>
      <vt:lpstr>'Forma 12'!VAS083_F_Ilgalaikioturt44Geriamojovande7</vt:lpstr>
      <vt:lpstr>VAS083_F_Ilgalaikioturt44Geriamojovande7</vt:lpstr>
      <vt:lpstr>'Forma 12'!VAS083_F_Ilgalaikioturt44Geriamojovande8</vt:lpstr>
      <vt:lpstr>VAS083_F_Ilgalaikioturt44Geriamojovande8</vt:lpstr>
      <vt:lpstr>'Forma 12'!VAS083_F_Ilgalaikioturt44Geriamojovande9</vt:lpstr>
      <vt:lpstr>VAS083_F_Ilgalaikioturt44Geriamojovande9</vt:lpstr>
      <vt:lpstr>'Forma 12'!VAS083_F_Ilgalaikioturt44Inventorinisnu1</vt:lpstr>
      <vt:lpstr>VAS083_F_Ilgalaikioturt44Inventorinisnu1</vt:lpstr>
      <vt:lpstr>'Forma 12'!VAS083_F_Ilgalaikioturt44Kitareguliuoja1</vt:lpstr>
      <vt:lpstr>VAS083_F_Ilgalaikioturt44Kitareguliuoja1</vt:lpstr>
      <vt:lpstr>'Forma 12'!VAS083_F_Ilgalaikioturt44Kitosveiklosne1</vt:lpstr>
      <vt:lpstr>VAS083_F_Ilgalaikioturt44Kitosveiklosne1</vt:lpstr>
      <vt:lpstr>'Forma 12'!VAS083_F_Ilgalaikioturt44Lrklimatokaito1</vt:lpstr>
      <vt:lpstr>VAS083_F_Ilgalaikioturt44Lrklimatokaito1</vt:lpstr>
      <vt:lpstr>'Forma 12'!VAS083_F_Ilgalaikioturt44Nuotekudumblot1</vt:lpstr>
      <vt:lpstr>VAS083_F_Ilgalaikioturt44Nuotekudumblot1</vt:lpstr>
      <vt:lpstr>'Forma 12'!VAS083_F_Ilgalaikioturt44Nuotekusurinki1</vt:lpstr>
      <vt:lpstr>VAS083_F_Ilgalaikioturt44Nuotekusurinki1</vt:lpstr>
      <vt:lpstr>'Forma 12'!VAS083_F_Ilgalaikioturt44Nuotekuvalymas1</vt:lpstr>
      <vt:lpstr>VAS083_F_Ilgalaikioturt44Nuotekuvalymas1</vt:lpstr>
      <vt:lpstr>'Forma 12'!VAS083_F_Ilgalaikioturt44Pavirsiniunuot1</vt:lpstr>
      <vt:lpstr>VAS083_F_Ilgalaikioturt44Pavirsiniunuot1</vt:lpstr>
      <vt:lpstr>'Forma 12'!VAS083_F_Ilgalaikioturt44Turtovienetask1</vt:lpstr>
      <vt:lpstr>VAS083_F_Ilgalaikioturt44Turtovienetask1</vt:lpstr>
      <vt:lpstr>'Forma 12'!VAS083_F_Ilgalaikioturt45Apskaitosveikla1</vt:lpstr>
      <vt:lpstr>VAS083_F_Ilgalaikioturt45Apskaitosveikla1</vt:lpstr>
      <vt:lpstr>'Forma 12'!VAS083_F_Ilgalaikioturt45Geriamojovande7</vt:lpstr>
      <vt:lpstr>VAS083_F_Ilgalaikioturt45Geriamojovande7</vt:lpstr>
      <vt:lpstr>'Forma 12'!VAS083_F_Ilgalaikioturt45Geriamojovande8</vt:lpstr>
      <vt:lpstr>VAS083_F_Ilgalaikioturt45Geriamojovande8</vt:lpstr>
      <vt:lpstr>'Forma 12'!VAS083_F_Ilgalaikioturt45Geriamojovande9</vt:lpstr>
      <vt:lpstr>VAS083_F_Ilgalaikioturt45Geriamojovande9</vt:lpstr>
      <vt:lpstr>'Forma 12'!VAS083_F_Ilgalaikioturt45Inventorinisnu1</vt:lpstr>
      <vt:lpstr>VAS083_F_Ilgalaikioturt45Inventorinisnu1</vt:lpstr>
      <vt:lpstr>'Forma 12'!VAS083_F_Ilgalaikioturt45Kitareguliuoja1</vt:lpstr>
      <vt:lpstr>VAS083_F_Ilgalaikioturt45Kitareguliuoja1</vt:lpstr>
      <vt:lpstr>'Forma 12'!VAS083_F_Ilgalaikioturt45Kitosveiklosne1</vt:lpstr>
      <vt:lpstr>VAS083_F_Ilgalaikioturt45Kitosveiklosne1</vt:lpstr>
      <vt:lpstr>'Forma 12'!VAS083_F_Ilgalaikioturt45Lrklimatokaito1</vt:lpstr>
      <vt:lpstr>VAS083_F_Ilgalaikioturt45Lrklimatokaito1</vt:lpstr>
      <vt:lpstr>'Forma 12'!VAS083_F_Ilgalaikioturt45Nuotekudumblot1</vt:lpstr>
      <vt:lpstr>VAS083_F_Ilgalaikioturt45Nuotekudumblot1</vt:lpstr>
      <vt:lpstr>'Forma 12'!VAS083_F_Ilgalaikioturt45Nuotekusurinki1</vt:lpstr>
      <vt:lpstr>VAS083_F_Ilgalaikioturt45Nuotekusurinki1</vt:lpstr>
      <vt:lpstr>'Forma 12'!VAS083_F_Ilgalaikioturt45Nuotekuvalymas1</vt:lpstr>
      <vt:lpstr>VAS083_F_Ilgalaikioturt45Nuotekuvalymas1</vt:lpstr>
      <vt:lpstr>'Forma 12'!VAS083_F_Ilgalaikioturt45Pavirsiniunuot1</vt:lpstr>
      <vt:lpstr>VAS083_F_Ilgalaikioturt45Pavirsiniunuot1</vt:lpstr>
      <vt:lpstr>'Forma 12'!VAS083_F_Ilgalaikioturt45Turtovienetask1</vt:lpstr>
      <vt:lpstr>VAS083_F_Ilgalaikioturt45Turtovienetask1</vt:lpstr>
      <vt:lpstr>'Forma 12'!VAS083_F_Ilgalaikioturt46Apskaitosveikla1</vt:lpstr>
      <vt:lpstr>VAS083_F_Ilgalaikioturt46Apskaitosveikla1</vt:lpstr>
      <vt:lpstr>'Forma 12'!VAS083_F_Ilgalaikioturt46Geriamojovande7</vt:lpstr>
      <vt:lpstr>VAS083_F_Ilgalaikioturt46Geriamojovande7</vt:lpstr>
      <vt:lpstr>'Forma 12'!VAS083_F_Ilgalaikioturt46Geriamojovande8</vt:lpstr>
      <vt:lpstr>VAS083_F_Ilgalaikioturt46Geriamojovande8</vt:lpstr>
      <vt:lpstr>'Forma 12'!VAS083_F_Ilgalaikioturt46Geriamojovande9</vt:lpstr>
      <vt:lpstr>VAS083_F_Ilgalaikioturt46Geriamojovande9</vt:lpstr>
      <vt:lpstr>'Forma 12'!VAS083_F_Ilgalaikioturt46Inventorinisnu1</vt:lpstr>
      <vt:lpstr>VAS083_F_Ilgalaikioturt46Inventorinisnu1</vt:lpstr>
      <vt:lpstr>'Forma 12'!VAS083_F_Ilgalaikioturt46Kitareguliuoja1</vt:lpstr>
      <vt:lpstr>VAS083_F_Ilgalaikioturt46Kitareguliuoja1</vt:lpstr>
      <vt:lpstr>'Forma 12'!VAS083_F_Ilgalaikioturt46Kitosveiklosne1</vt:lpstr>
      <vt:lpstr>VAS083_F_Ilgalaikioturt46Kitosveiklosne1</vt:lpstr>
      <vt:lpstr>'Forma 12'!VAS083_F_Ilgalaikioturt46Lrklimatokaito1</vt:lpstr>
      <vt:lpstr>VAS083_F_Ilgalaikioturt46Lrklimatokaito1</vt:lpstr>
      <vt:lpstr>'Forma 12'!VAS083_F_Ilgalaikioturt46Nuotekudumblot1</vt:lpstr>
      <vt:lpstr>VAS083_F_Ilgalaikioturt46Nuotekudumblot1</vt:lpstr>
      <vt:lpstr>'Forma 12'!VAS083_F_Ilgalaikioturt46Nuotekusurinki1</vt:lpstr>
      <vt:lpstr>VAS083_F_Ilgalaikioturt46Nuotekusurinki1</vt:lpstr>
      <vt:lpstr>'Forma 12'!VAS083_F_Ilgalaikioturt46Nuotekuvalymas1</vt:lpstr>
      <vt:lpstr>VAS083_F_Ilgalaikioturt46Nuotekuvalymas1</vt:lpstr>
      <vt:lpstr>'Forma 12'!VAS083_F_Ilgalaikioturt46Pavirsiniunuot1</vt:lpstr>
      <vt:lpstr>VAS083_F_Ilgalaikioturt46Pavirsiniunuot1</vt:lpstr>
      <vt:lpstr>'Forma 12'!VAS083_F_Ilgalaikioturt46Turtovienetask1</vt:lpstr>
      <vt:lpstr>VAS083_F_Ilgalaikioturt46Turtovienetask1</vt:lpstr>
      <vt:lpstr>'Forma 12'!VAS083_F_Ilgalaikioturt47Apskaitosveikla1</vt:lpstr>
      <vt:lpstr>VAS083_F_Ilgalaikioturt47Apskaitosveikla1</vt:lpstr>
      <vt:lpstr>'Forma 12'!VAS083_F_Ilgalaikioturt47Geriamojovande7</vt:lpstr>
      <vt:lpstr>VAS083_F_Ilgalaikioturt47Geriamojovande7</vt:lpstr>
      <vt:lpstr>'Forma 12'!VAS083_F_Ilgalaikioturt47Geriamojovande8</vt:lpstr>
      <vt:lpstr>VAS083_F_Ilgalaikioturt47Geriamojovande8</vt:lpstr>
      <vt:lpstr>'Forma 12'!VAS083_F_Ilgalaikioturt47Geriamojovande9</vt:lpstr>
      <vt:lpstr>VAS083_F_Ilgalaikioturt47Geriamojovande9</vt:lpstr>
      <vt:lpstr>'Forma 12'!VAS083_F_Ilgalaikioturt47Inventorinisnu1</vt:lpstr>
      <vt:lpstr>VAS083_F_Ilgalaikioturt47Inventorinisnu1</vt:lpstr>
      <vt:lpstr>'Forma 12'!VAS083_F_Ilgalaikioturt47Kitareguliuoja1</vt:lpstr>
      <vt:lpstr>VAS083_F_Ilgalaikioturt47Kitareguliuoja1</vt:lpstr>
      <vt:lpstr>'Forma 12'!VAS083_F_Ilgalaikioturt47Kitosveiklosne1</vt:lpstr>
      <vt:lpstr>VAS083_F_Ilgalaikioturt47Kitosveiklosne1</vt:lpstr>
      <vt:lpstr>'Forma 12'!VAS083_F_Ilgalaikioturt47Lrklimatokaito1</vt:lpstr>
      <vt:lpstr>VAS083_F_Ilgalaikioturt47Lrklimatokaito1</vt:lpstr>
      <vt:lpstr>'Forma 12'!VAS083_F_Ilgalaikioturt47Nuotekudumblot1</vt:lpstr>
      <vt:lpstr>VAS083_F_Ilgalaikioturt47Nuotekudumblot1</vt:lpstr>
      <vt:lpstr>'Forma 12'!VAS083_F_Ilgalaikioturt47Nuotekusurinki1</vt:lpstr>
      <vt:lpstr>VAS083_F_Ilgalaikioturt47Nuotekusurinki1</vt:lpstr>
      <vt:lpstr>'Forma 12'!VAS083_F_Ilgalaikioturt47Nuotekuvalymas1</vt:lpstr>
      <vt:lpstr>VAS083_F_Ilgalaikioturt47Nuotekuvalymas1</vt:lpstr>
      <vt:lpstr>'Forma 12'!VAS083_F_Ilgalaikioturt47Pavirsiniunuot1</vt:lpstr>
      <vt:lpstr>VAS083_F_Ilgalaikioturt47Pavirsiniunuot1</vt:lpstr>
      <vt:lpstr>'Forma 12'!VAS083_F_Ilgalaikioturt47Turtovienetask1</vt:lpstr>
      <vt:lpstr>VAS083_F_Ilgalaikioturt47Turtovienetask1</vt:lpstr>
      <vt:lpstr>'Forma 12'!VAS083_F_Ilgalaikioturt48Apskaitosveikla1</vt:lpstr>
      <vt:lpstr>VAS083_F_Ilgalaikioturt48Apskaitosveikla1</vt:lpstr>
      <vt:lpstr>'Forma 12'!VAS083_F_Ilgalaikioturt48Geriamojovande7</vt:lpstr>
      <vt:lpstr>VAS083_F_Ilgalaikioturt48Geriamojovande7</vt:lpstr>
      <vt:lpstr>'Forma 12'!VAS083_F_Ilgalaikioturt48Geriamojovande8</vt:lpstr>
      <vt:lpstr>VAS083_F_Ilgalaikioturt48Geriamojovande8</vt:lpstr>
      <vt:lpstr>'Forma 12'!VAS083_F_Ilgalaikioturt48Geriamojovande9</vt:lpstr>
      <vt:lpstr>VAS083_F_Ilgalaikioturt48Geriamojovande9</vt:lpstr>
      <vt:lpstr>'Forma 12'!VAS083_F_Ilgalaikioturt48Inventorinisnu1</vt:lpstr>
      <vt:lpstr>VAS083_F_Ilgalaikioturt48Inventorinisnu1</vt:lpstr>
      <vt:lpstr>'Forma 12'!VAS083_F_Ilgalaikioturt48Kitareguliuoja1</vt:lpstr>
      <vt:lpstr>VAS083_F_Ilgalaikioturt48Kitareguliuoja1</vt:lpstr>
      <vt:lpstr>'Forma 12'!VAS083_F_Ilgalaikioturt48Kitosveiklosne1</vt:lpstr>
      <vt:lpstr>VAS083_F_Ilgalaikioturt48Kitosveiklosne1</vt:lpstr>
      <vt:lpstr>'Forma 12'!VAS083_F_Ilgalaikioturt48Lrklimatokaito1</vt:lpstr>
      <vt:lpstr>VAS083_F_Ilgalaikioturt48Lrklimatokaito1</vt:lpstr>
      <vt:lpstr>'Forma 12'!VAS083_F_Ilgalaikioturt48Nuotekudumblot1</vt:lpstr>
      <vt:lpstr>VAS083_F_Ilgalaikioturt48Nuotekudumblot1</vt:lpstr>
      <vt:lpstr>'Forma 12'!VAS083_F_Ilgalaikioturt48Nuotekusurinki1</vt:lpstr>
      <vt:lpstr>VAS083_F_Ilgalaikioturt48Nuotekusurinki1</vt:lpstr>
      <vt:lpstr>'Forma 12'!VAS083_F_Ilgalaikioturt48Nuotekuvalymas1</vt:lpstr>
      <vt:lpstr>VAS083_F_Ilgalaikioturt48Nuotekuvalymas1</vt:lpstr>
      <vt:lpstr>'Forma 12'!VAS083_F_Ilgalaikioturt48Pavirsiniunuot1</vt:lpstr>
      <vt:lpstr>VAS083_F_Ilgalaikioturt48Pavirsiniunuot1</vt:lpstr>
      <vt:lpstr>'Forma 12'!VAS083_F_Ilgalaikioturt48Turtovienetask1</vt:lpstr>
      <vt:lpstr>VAS083_F_Ilgalaikioturt48Turtovienetask1</vt:lpstr>
      <vt:lpstr>'Forma 12'!VAS083_F_Ilgalaikioturt49Apskaitosveikla1</vt:lpstr>
      <vt:lpstr>VAS083_F_Ilgalaikioturt49Apskaitosveikla1</vt:lpstr>
      <vt:lpstr>'Forma 12'!VAS083_F_Ilgalaikioturt49Geriamojovande7</vt:lpstr>
      <vt:lpstr>VAS083_F_Ilgalaikioturt49Geriamojovande7</vt:lpstr>
      <vt:lpstr>'Forma 12'!VAS083_F_Ilgalaikioturt49Geriamojovande8</vt:lpstr>
      <vt:lpstr>VAS083_F_Ilgalaikioturt49Geriamojovande8</vt:lpstr>
      <vt:lpstr>'Forma 12'!VAS083_F_Ilgalaikioturt49Geriamojovande9</vt:lpstr>
      <vt:lpstr>VAS083_F_Ilgalaikioturt49Geriamojovande9</vt:lpstr>
      <vt:lpstr>'Forma 12'!VAS083_F_Ilgalaikioturt49Inventorinisnu1</vt:lpstr>
      <vt:lpstr>VAS083_F_Ilgalaikioturt49Inventorinisnu1</vt:lpstr>
      <vt:lpstr>'Forma 12'!VAS083_F_Ilgalaikioturt49Kitareguliuoja1</vt:lpstr>
      <vt:lpstr>VAS083_F_Ilgalaikioturt49Kitareguliuoja1</vt:lpstr>
      <vt:lpstr>'Forma 12'!VAS083_F_Ilgalaikioturt49Kitosveiklosne1</vt:lpstr>
      <vt:lpstr>VAS083_F_Ilgalaikioturt49Kitosveiklosne1</vt:lpstr>
      <vt:lpstr>'Forma 12'!VAS083_F_Ilgalaikioturt49Lrklimatokaito1</vt:lpstr>
      <vt:lpstr>VAS083_F_Ilgalaikioturt49Lrklimatokaito1</vt:lpstr>
      <vt:lpstr>'Forma 12'!VAS083_F_Ilgalaikioturt49Nuotekudumblot1</vt:lpstr>
      <vt:lpstr>VAS083_F_Ilgalaikioturt49Nuotekudumblot1</vt:lpstr>
      <vt:lpstr>'Forma 12'!VAS083_F_Ilgalaikioturt49Nuotekusurinki1</vt:lpstr>
      <vt:lpstr>VAS083_F_Ilgalaikioturt49Nuotekusurinki1</vt:lpstr>
      <vt:lpstr>'Forma 12'!VAS083_F_Ilgalaikioturt49Nuotekuvalymas1</vt:lpstr>
      <vt:lpstr>VAS083_F_Ilgalaikioturt49Nuotekuvalymas1</vt:lpstr>
      <vt:lpstr>'Forma 12'!VAS083_F_Ilgalaikioturt49Pavirsiniunuot1</vt:lpstr>
      <vt:lpstr>VAS083_F_Ilgalaikioturt49Pavirsiniunuot1</vt:lpstr>
      <vt:lpstr>'Forma 12'!VAS083_F_Ilgalaikioturt49Turtovienetask1</vt:lpstr>
      <vt:lpstr>VAS083_F_Ilgalaikioturt49Turtovienetask1</vt:lpstr>
      <vt:lpstr>'Forma 12'!VAS083_F_Ilgalaikioturt4Apskaitosveikla1</vt:lpstr>
      <vt:lpstr>VAS083_F_Ilgalaikioturt4Apskaitosveikla1</vt:lpstr>
      <vt:lpstr>'Forma 12'!VAS083_F_Ilgalaikioturt4Geriamojovande7</vt:lpstr>
      <vt:lpstr>VAS083_F_Ilgalaikioturt4Geriamojovande7</vt:lpstr>
      <vt:lpstr>'Forma 12'!VAS083_F_Ilgalaikioturt4Geriamojovande8</vt:lpstr>
      <vt:lpstr>VAS083_F_Ilgalaikioturt4Geriamojovande8</vt:lpstr>
      <vt:lpstr>'Forma 12'!VAS083_F_Ilgalaikioturt4Geriamojovande9</vt:lpstr>
      <vt:lpstr>VAS083_F_Ilgalaikioturt4Geriamojovande9</vt:lpstr>
      <vt:lpstr>'Forma 12'!VAS083_F_Ilgalaikioturt4Inventorinisnu1</vt:lpstr>
      <vt:lpstr>VAS083_F_Ilgalaikioturt4Inventorinisnu1</vt:lpstr>
      <vt:lpstr>'Forma 12'!VAS083_F_Ilgalaikioturt4Kitareguliuoja1</vt:lpstr>
      <vt:lpstr>VAS083_F_Ilgalaikioturt4Kitareguliuoja1</vt:lpstr>
      <vt:lpstr>'Forma 12'!VAS083_F_Ilgalaikioturt4Kitosveiklosne1</vt:lpstr>
      <vt:lpstr>VAS083_F_Ilgalaikioturt4Kitosveiklosne1</vt:lpstr>
      <vt:lpstr>'Forma 12'!VAS083_F_Ilgalaikioturt4Lrklimatokaito1</vt:lpstr>
      <vt:lpstr>VAS083_F_Ilgalaikioturt4Lrklimatokaito1</vt:lpstr>
      <vt:lpstr>'Forma 12'!VAS083_F_Ilgalaikioturt4Nuotekudumblot1</vt:lpstr>
      <vt:lpstr>VAS083_F_Ilgalaikioturt4Nuotekudumblot1</vt:lpstr>
      <vt:lpstr>'Forma 12'!VAS083_F_Ilgalaikioturt4Nuotekusurinki1</vt:lpstr>
      <vt:lpstr>VAS083_F_Ilgalaikioturt4Nuotekusurinki1</vt:lpstr>
      <vt:lpstr>'Forma 12'!VAS083_F_Ilgalaikioturt4Nuotekuvalymas1</vt:lpstr>
      <vt:lpstr>VAS083_F_Ilgalaikioturt4Nuotekuvalymas1</vt:lpstr>
      <vt:lpstr>'Forma 12'!VAS083_F_Ilgalaikioturt4Pavirsiniunuot1</vt:lpstr>
      <vt:lpstr>VAS083_F_Ilgalaikioturt4Pavirsiniunuot1</vt:lpstr>
      <vt:lpstr>'Forma 12'!VAS083_F_Ilgalaikioturt4Turtovienetask1</vt:lpstr>
      <vt:lpstr>VAS083_F_Ilgalaikioturt4Turtovienetask1</vt:lpstr>
      <vt:lpstr>'Forma 12'!VAS083_F_Ilgalaikioturt50Apskaitosveikla1</vt:lpstr>
      <vt:lpstr>VAS083_F_Ilgalaikioturt50Apskaitosveikla1</vt:lpstr>
      <vt:lpstr>'Forma 12'!VAS083_F_Ilgalaikioturt50Geriamojovande7</vt:lpstr>
      <vt:lpstr>VAS083_F_Ilgalaikioturt50Geriamojovande7</vt:lpstr>
      <vt:lpstr>'Forma 12'!VAS083_F_Ilgalaikioturt50Geriamojovande8</vt:lpstr>
      <vt:lpstr>VAS083_F_Ilgalaikioturt50Geriamojovande8</vt:lpstr>
      <vt:lpstr>'Forma 12'!VAS083_F_Ilgalaikioturt50Geriamojovande9</vt:lpstr>
      <vt:lpstr>VAS083_F_Ilgalaikioturt50Geriamojovande9</vt:lpstr>
      <vt:lpstr>'Forma 12'!VAS083_F_Ilgalaikioturt50Inventorinisnu1</vt:lpstr>
      <vt:lpstr>VAS083_F_Ilgalaikioturt50Inventorinisnu1</vt:lpstr>
      <vt:lpstr>'Forma 12'!VAS083_F_Ilgalaikioturt50Kitareguliuoja1</vt:lpstr>
      <vt:lpstr>VAS083_F_Ilgalaikioturt50Kitareguliuoja1</vt:lpstr>
      <vt:lpstr>'Forma 12'!VAS083_F_Ilgalaikioturt50Kitosveiklosne1</vt:lpstr>
      <vt:lpstr>VAS083_F_Ilgalaikioturt50Kitosveiklosne1</vt:lpstr>
      <vt:lpstr>'Forma 12'!VAS083_F_Ilgalaikioturt50Lrklimatokaito1</vt:lpstr>
      <vt:lpstr>VAS083_F_Ilgalaikioturt50Lrklimatokaito1</vt:lpstr>
      <vt:lpstr>'Forma 12'!VAS083_F_Ilgalaikioturt50Nuotekudumblot1</vt:lpstr>
      <vt:lpstr>VAS083_F_Ilgalaikioturt50Nuotekudumblot1</vt:lpstr>
      <vt:lpstr>'Forma 12'!VAS083_F_Ilgalaikioturt50Nuotekusurinki1</vt:lpstr>
      <vt:lpstr>VAS083_F_Ilgalaikioturt50Nuotekusurinki1</vt:lpstr>
      <vt:lpstr>'Forma 12'!VAS083_F_Ilgalaikioturt50Nuotekuvalymas1</vt:lpstr>
      <vt:lpstr>VAS083_F_Ilgalaikioturt50Nuotekuvalymas1</vt:lpstr>
      <vt:lpstr>'Forma 12'!VAS083_F_Ilgalaikioturt50Pavirsiniunuot1</vt:lpstr>
      <vt:lpstr>VAS083_F_Ilgalaikioturt50Pavirsiniunuot1</vt:lpstr>
      <vt:lpstr>'Forma 12'!VAS083_F_Ilgalaikioturt50Turtovienetask1</vt:lpstr>
      <vt:lpstr>VAS083_F_Ilgalaikioturt50Turtovienetask1</vt:lpstr>
      <vt:lpstr>'Forma 12'!VAS083_F_Ilgalaikioturt51Apskaitosveikla1</vt:lpstr>
      <vt:lpstr>VAS083_F_Ilgalaikioturt51Apskaitosveikla1</vt:lpstr>
      <vt:lpstr>'Forma 12'!VAS083_F_Ilgalaikioturt51Geriamojovande7</vt:lpstr>
      <vt:lpstr>VAS083_F_Ilgalaikioturt51Geriamojovande7</vt:lpstr>
      <vt:lpstr>'Forma 12'!VAS083_F_Ilgalaikioturt51Geriamojovande8</vt:lpstr>
      <vt:lpstr>VAS083_F_Ilgalaikioturt51Geriamojovande8</vt:lpstr>
      <vt:lpstr>'Forma 12'!VAS083_F_Ilgalaikioturt51Geriamojovande9</vt:lpstr>
      <vt:lpstr>VAS083_F_Ilgalaikioturt51Geriamojovande9</vt:lpstr>
      <vt:lpstr>'Forma 12'!VAS083_F_Ilgalaikioturt51Inventorinisnu1</vt:lpstr>
      <vt:lpstr>VAS083_F_Ilgalaikioturt51Inventorinisnu1</vt:lpstr>
      <vt:lpstr>'Forma 12'!VAS083_F_Ilgalaikioturt51Kitareguliuoja1</vt:lpstr>
      <vt:lpstr>VAS083_F_Ilgalaikioturt51Kitareguliuoja1</vt:lpstr>
      <vt:lpstr>'Forma 12'!VAS083_F_Ilgalaikioturt51Kitosveiklosne1</vt:lpstr>
      <vt:lpstr>VAS083_F_Ilgalaikioturt51Kitosveiklosne1</vt:lpstr>
      <vt:lpstr>'Forma 12'!VAS083_F_Ilgalaikioturt51Lrklimatokaito1</vt:lpstr>
      <vt:lpstr>VAS083_F_Ilgalaikioturt51Lrklimatokaito1</vt:lpstr>
      <vt:lpstr>'Forma 12'!VAS083_F_Ilgalaikioturt51Nuotekudumblot1</vt:lpstr>
      <vt:lpstr>VAS083_F_Ilgalaikioturt51Nuotekudumblot1</vt:lpstr>
      <vt:lpstr>'Forma 12'!VAS083_F_Ilgalaikioturt51Nuotekusurinki1</vt:lpstr>
      <vt:lpstr>VAS083_F_Ilgalaikioturt51Nuotekusurinki1</vt:lpstr>
      <vt:lpstr>'Forma 12'!VAS083_F_Ilgalaikioturt51Nuotekuvalymas1</vt:lpstr>
      <vt:lpstr>VAS083_F_Ilgalaikioturt51Nuotekuvalymas1</vt:lpstr>
      <vt:lpstr>'Forma 12'!VAS083_F_Ilgalaikioturt51Pavirsiniunuot1</vt:lpstr>
      <vt:lpstr>VAS083_F_Ilgalaikioturt51Pavirsiniunuot1</vt:lpstr>
      <vt:lpstr>'Forma 12'!VAS083_F_Ilgalaikioturt51Turtovienetask1</vt:lpstr>
      <vt:lpstr>VAS083_F_Ilgalaikioturt51Turtovienetask1</vt:lpstr>
      <vt:lpstr>'Forma 12'!VAS083_F_Ilgalaikioturt52Apskaitosveikla1</vt:lpstr>
      <vt:lpstr>VAS083_F_Ilgalaikioturt52Apskaitosveikla1</vt:lpstr>
      <vt:lpstr>'Forma 12'!VAS083_F_Ilgalaikioturt52Geriamojovande7</vt:lpstr>
      <vt:lpstr>VAS083_F_Ilgalaikioturt52Geriamojovande7</vt:lpstr>
      <vt:lpstr>'Forma 12'!VAS083_F_Ilgalaikioturt52Geriamojovande8</vt:lpstr>
      <vt:lpstr>VAS083_F_Ilgalaikioturt52Geriamojovande8</vt:lpstr>
      <vt:lpstr>'Forma 12'!VAS083_F_Ilgalaikioturt52Geriamojovande9</vt:lpstr>
      <vt:lpstr>VAS083_F_Ilgalaikioturt52Geriamojovande9</vt:lpstr>
      <vt:lpstr>'Forma 12'!VAS083_F_Ilgalaikioturt52Inventorinisnu1</vt:lpstr>
      <vt:lpstr>VAS083_F_Ilgalaikioturt52Inventorinisnu1</vt:lpstr>
      <vt:lpstr>'Forma 12'!VAS083_F_Ilgalaikioturt52Kitareguliuoja1</vt:lpstr>
      <vt:lpstr>VAS083_F_Ilgalaikioturt52Kitareguliuoja1</vt:lpstr>
      <vt:lpstr>'Forma 12'!VAS083_F_Ilgalaikioturt52Kitosveiklosne1</vt:lpstr>
      <vt:lpstr>VAS083_F_Ilgalaikioturt52Kitosveiklosne1</vt:lpstr>
      <vt:lpstr>'Forma 12'!VAS083_F_Ilgalaikioturt52Lrklimatokaito1</vt:lpstr>
      <vt:lpstr>VAS083_F_Ilgalaikioturt52Lrklimatokaito1</vt:lpstr>
      <vt:lpstr>'Forma 12'!VAS083_F_Ilgalaikioturt52Nuotekudumblot1</vt:lpstr>
      <vt:lpstr>VAS083_F_Ilgalaikioturt52Nuotekudumblot1</vt:lpstr>
      <vt:lpstr>'Forma 12'!VAS083_F_Ilgalaikioturt52Nuotekusurinki1</vt:lpstr>
      <vt:lpstr>VAS083_F_Ilgalaikioturt52Nuotekusurinki1</vt:lpstr>
      <vt:lpstr>'Forma 12'!VAS083_F_Ilgalaikioturt52Nuotekuvalymas1</vt:lpstr>
      <vt:lpstr>VAS083_F_Ilgalaikioturt52Nuotekuvalymas1</vt:lpstr>
      <vt:lpstr>'Forma 12'!VAS083_F_Ilgalaikioturt52Pavirsiniunuot1</vt:lpstr>
      <vt:lpstr>VAS083_F_Ilgalaikioturt52Pavirsiniunuot1</vt:lpstr>
      <vt:lpstr>'Forma 12'!VAS083_F_Ilgalaikioturt52Turtovienetask1</vt:lpstr>
      <vt:lpstr>VAS083_F_Ilgalaikioturt52Turtovienetask1</vt:lpstr>
      <vt:lpstr>'Forma 12'!VAS083_F_Ilgalaikioturt53Apskaitosveikla1</vt:lpstr>
      <vt:lpstr>VAS083_F_Ilgalaikioturt53Apskaitosveikla1</vt:lpstr>
      <vt:lpstr>'Forma 12'!VAS083_F_Ilgalaikioturt53Geriamojovande7</vt:lpstr>
      <vt:lpstr>VAS083_F_Ilgalaikioturt53Geriamojovande7</vt:lpstr>
      <vt:lpstr>'Forma 12'!VAS083_F_Ilgalaikioturt53Geriamojovande8</vt:lpstr>
      <vt:lpstr>VAS083_F_Ilgalaikioturt53Geriamojovande8</vt:lpstr>
      <vt:lpstr>'Forma 12'!VAS083_F_Ilgalaikioturt53Geriamojovande9</vt:lpstr>
      <vt:lpstr>VAS083_F_Ilgalaikioturt53Geriamojovande9</vt:lpstr>
      <vt:lpstr>'Forma 12'!VAS083_F_Ilgalaikioturt53Inventorinisnu1</vt:lpstr>
      <vt:lpstr>VAS083_F_Ilgalaikioturt53Inventorinisnu1</vt:lpstr>
      <vt:lpstr>'Forma 12'!VAS083_F_Ilgalaikioturt53Kitareguliuoja1</vt:lpstr>
      <vt:lpstr>VAS083_F_Ilgalaikioturt53Kitareguliuoja1</vt:lpstr>
      <vt:lpstr>'Forma 12'!VAS083_F_Ilgalaikioturt53Kitosveiklosne1</vt:lpstr>
      <vt:lpstr>VAS083_F_Ilgalaikioturt53Kitosveiklosne1</vt:lpstr>
      <vt:lpstr>'Forma 12'!VAS083_F_Ilgalaikioturt53Lrklimatokaito1</vt:lpstr>
      <vt:lpstr>VAS083_F_Ilgalaikioturt53Lrklimatokaito1</vt:lpstr>
      <vt:lpstr>'Forma 12'!VAS083_F_Ilgalaikioturt53Nuotekudumblot1</vt:lpstr>
      <vt:lpstr>VAS083_F_Ilgalaikioturt53Nuotekudumblot1</vt:lpstr>
      <vt:lpstr>'Forma 12'!VAS083_F_Ilgalaikioturt53Nuotekusurinki1</vt:lpstr>
      <vt:lpstr>VAS083_F_Ilgalaikioturt53Nuotekusurinki1</vt:lpstr>
      <vt:lpstr>'Forma 12'!VAS083_F_Ilgalaikioturt53Nuotekuvalymas1</vt:lpstr>
      <vt:lpstr>VAS083_F_Ilgalaikioturt53Nuotekuvalymas1</vt:lpstr>
      <vt:lpstr>'Forma 12'!VAS083_F_Ilgalaikioturt53Pavirsiniunuot1</vt:lpstr>
      <vt:lpstr>VAS083_F_Ilgalaikioturt53Pavirsiniunuot1</vt:lpstr>
      <vt:lpstr>'Forma 12'!VAS083_F_Ilgalaikioturt53Turtovienetask1</vt:lpstr>
      <vt:lpstr>VAS083_F_Ilgalaikioturt53Turtovienetask1</vt:lpstr>
      <vt:lpstr>'Forma 12'!VAS083_F_Ilgalaikioturt54Apskaitosveikla1</vt:lpstr>
      <vt:lpstr>VAS083_F_Ilgalaikioturt54Apskaitosveikla1</vt:lpstr>
      <vt:lpstr>'Forma 12'!VAS083_F_Ilgalaikioturt54Geriamojovande7</vt:lpstr>
      <vt:lpstr>VAS083_F_Ilgalaikioturt54Geriamojovande7</vt:lpstr>
      <vt:lpstr>'Forma 12'!VAS083_F_Ilgalaikioturt54Geriamojovande8</vt:lpstr>
      <vt:lpstr>VAS083_F_Ilgalaikioturt54Geriamojovande8</vt:lpstr>
      <vt:lpstr>'Forma 12'!VAS083_F_Ilgalaikioturt54Geriamojovande9</vt:lpstr>
      <vt:lpstr>VAS083_F_Ilgalaikioturt54Geriamojovande9</vt:lpstr>
      <vt:lpstr>'Forma 12'!VAS083_F_Ilgalaikioturt54Inventorinisnu1</vt:lpstr>
      <vt:lpstr>VAS083_F_Ilgalaikioturt54Inventorinisnu1</vt:lpstr>
      <vt:lpstr>'Forma 12'!VAS083_F_Ilgalaikioturt54Kitareguliuoja1</vt:lpstr>
      <vt:lpstr>VAS083_F_Ilgalaikioturt54Kitareguliuoja1</vt:lpstr>
      <vt:lpstr>'Forma 12'!VAS083_F_Ilgalaikioturt54Kitosveiklosne1</vt:lpstr>
      <vt:lpstr>VAS083_F_Ilgalaikioturt54Kitosveiklosne1</vt:lpstr>
      <vt:lpstr>'Forma 12'!VAS083_F_Ilgalaikioturt54Lrklimatokaito1</vt:lpstr>
      <vt:lpstr>VAS083_F_Ilgalaikioturt54Lrklimatokaito1</vt:lpstr>
      <vt:lpstr>'Forma 12'!VAS083_F_Ilgalaikioturt54Nuotekudumblot1</vt:lpstr>
      <vt:lpstr>VAS083_F_Ilgalaikioturt54Nuotekudumblot1</vt:lpstr>
      <vt:lpstr>'Forma 12'!VAS083_F_Ilgalaikioturt54Nuotekusurinki1</vt:lpstr>
      <vt:lpstr>VAS083_F_Ilgalaikioturt54Nuotekusurinki1</vt:lpstr>
      <vt:lpstr>'Forma 12'!VAS083_F_Ilgalaikioturt54Nuotekuvalymas1</vt:lpstr>
      <vt:lpstr>VAS083_F_Ilgalaikioturt54Nuotekuvalymas1</vt:lpstr>
      <vt:lpstr>'Forma 12'!VAS083_F_Ilgalaikioturt54Pavirsiniunuot1</vt:lpstr>
      <vt:lpstr>VAS083_F_Ilgalaikioturt54Pavirsiniunuot1</vt:lpstr>
      <vt:lpstr>'Forma 12'!VAS083_F_Ilgalaikioturt54Turtovienetask1</vt:lpstr>
      <vt:lpstr>VAS083_F_Ilgalaikioturt54Turtovienetask1</vt:lpstr>
      <vt:lpstr>'Forma 12'!VAS083_F_Ilgalaikioturt55Apskaitosveikla1</vt:lpstr>
      <vt:lpstr>VAS083_F_Ilgalaikioturt55Apskaitosveikla1</vt:lpstr>
      <vt:lpstr>'Forma 12'!VAS083_F_Ilgalaikioturt55Geriamojovande7</vt:lpstr>
      <vt:lpstr>VAS083_F_Ilgalaikioturt55Geriamojovande7</vt:lpstr>
      <vt:lpstr>'Forma 12'!VAS083_F_Ilgalaikioturt55Geriamojovande8</vt:lpstr>
      <vt:lpstr>VAS083_F_Ilgalaikioturt55Geriamojovande8</vt:lpstr>
      <vt:lpstr>'Forma 12'!VAS083_F_Ilgalaikioturt55Geriamojovande9</vt:lpstr>
      <vt:lpstr>VAS083_F_Ilgalaikioturt55Geriamojovande9</vt:lpstr>
      <vt:lpstr>'Forma 12'!VAS083_F_Ilgalaikioturt55Inventorinisnu1</vt:lpstr>
      <vt:lpstr>VAS083_F_Ilgalaikioturt55Inventorinisnu1</vt:lpstr>
      <vt:lpstr>'Forma 12'!VAS083_F_Ilgalaikioturt55Kitareguliuoja1</vt:lpstr>
      <vt:lpstr>VAS083_F_Ilgalaikioturt55Kitareguliuoja1</vt:lpstr>
      <vt:lpstr>'Forma 12'!VAS083_F_Ilgalaikioturt55Kitosveiklosne1</vt:lpstr>
      <vt:lpstr>VAS083_F_Ilgalaikioturt55Kitosveiklosne1</vt:lpstr>
      <vt:lpstr>'Forma 12'!VAS083_F_Ilgalaikioturt55Lrklimatokaito1</vt:lpstr>
      <vt:lpstr>VAS083_F_Ilgalaikioturt55Lrklimatokaito1</vt:lpstr>
      <vt:lpstr>'Forma 12'!VAS083_F_Ilgalaikioturt55Nuotekudumblot1</vt:lpstr>
      <vt:lpstr>VAS083_F_Ilgalaikioturt55Nuotekudumblot1</vt:lpstr>
      <vt:lpstr>'Forma 12'!VAS083_F_Ilgalaikioturt55Nuotekusurinki1</vt:lpstr>
      <vt:lpstr>VAS083_F_Ilgalaikioturt55Nuotekusurinki1</vt:lpstr>
      <vt:lpstr>'Forma 12'!VAS083_F_Ilgalaikioturt55Nuotekuvalymas1</vt:lpstr>
      <vt:lpstr>VAS083_F_Ilgalaikioturt55Nuotekuvalymas1</vt:lpstr>
      <vt:lpstr>'Forma 12'!VAS083_F_Ilgalaikioturt55Pavirsiniunuot1</vt:lpstr>
      <vt:lpstr>VAS083_F_Ilgalaikioturt55Pavirsiniunuot1</vt:lpstr>
      <vt:lpstr>'Forma 12'!VAS083_F_Ilgalaikioturt55Turtovienetask1</vt:lpstr>
      <vt:lpstr>VAS083_F_Ilgalaikioturt55Turtovienetask1</vt:lpstr>
      <vt:lpstr>'Forma 12'!VAS083_F_Ilgalaikioturt56Apskaitosveikla1</vt:lpstr>
      <vt:lpstr>VAS083_F_Ilgalaikioturt56Apskaitosveikla1</vt:lpstr>
      <vt:lpstr>'Forma 12'!VAS083_F_Ilgalaikioturt56Geriamojovande7</vt:lpstr>
      <vt:lpstr>VAS083_F_Ilgalaikioturt56Geriamojovande7</vt:lpstr>
      <vt:lpstr>'Forma 12'!VAS083_F_Ilgalaikioturt56Geriamojovande8</vt:lpstr>
      <vt:lpstr>VAS083_F_Ilgalaikioturt56Geriamojovande8</vt:lpstr>
      <vt:lpstr>'Forma 12'!VAS083_F_Ilgalaikioturt56Geriamojovande9</vt:lpstr>
      <vt:lpstr>VAS083_F_Ilgalaikioturt56Geriamojovande9</vt:lpstr>
      <vt:lpstr>'Forma 12'!VAS083_F_Ilgalaikioturt56Inventorinisnu1</vt:lpstr>
      <vt:lpstr>VAS083_F_Ilgalaikioturt56Inventorinisnu1</vt:lpstr>
      <vt:lpstr>'Forma 12'!VAS083_F_Ilgalaikioturt56Kitareguliuoja1</vt:lpstr>
      <vt:lpstr>VAS083_F_Ilgalaikioturt56Kitareguliuoja1</vt:lpstr>
      <vt:lpstr>'Forma 12'!VAS083_F_Ilgalaikioturt56Kitosveiklosne1</vt:lpstr>
      <vt:lpstr>VAS083_F_Ilgalaikioturt56Kitosveiklosne1</vt:lpstr>
      <vt:lpstr>'Forma 12'!VAS083_F_Ilgalaikioturt56Lrklimatokaito1</vt:lpstr>
      <vt:lpstr>VAS083_F_Ilgalaikioturt56Lrklimatokaito1</vt:lpstr>
      <vt:lpstr>'Forma 12'!VAS083_F_Ilgalaikioturt56Nuotekudumblot1</vt:lpstr>
      <vt:lpstr>VAS083_F_Ilgalaikioturt56Nuotekudumblot1</vt:lpstr>
      <vt:lpstr>'Forma 12'!VAS083_F_Ilgalaikioturt56Nuotekusurinki1</vt:lpstr>
      <vt:lpstr>VAS083_F_Ilgalaikioturt56Nuotekusurinki1</vt:lpstr>
      <vt:lpstr>'Forma 12'!VAS083_F_Ilgalaikioturt56Nuotekuvalymas1</vt:lpstr>
      <vt:lpstr>VAS083_F_Ilgalaikioturt56Nuotekuvalymas1</vt:lpstr>
      <vt:lpstr>'Forma 12'!VAS083_F_Ilgalaikioturt56Pavirsiniunuot1</vt:lpstr>
      <vt:lpstr>VAS083_F_Ilgalaikioturt56Pavirsiniunuot1</vt:lpstr>
      <vt:lpstr>'Forma 12'!VAS083_F_Ilgalaikioturt56Turtovienetask1</vt:lpstr>
      <vt:lpstr>VAS083_F_Ilgalaikioturt56Turtovienetask1</vt:lpstr>
      <vt:lpstr>'Forma 12'!VAS083_F_Ilgalaikioturt57Apskaitosveikla1</vt:lpstr>
      <vt:lpstr>VAS083_F_Ilgalaikioturt57Apskaitosveikla1</vt:lpstr>
      <vt:lpstr>'Forma 12'!VAS083_F_Ilgalaikioturt57Geriamojovande7</vt:lpstr>
      <vt:lpstr>VAS083_F_Ilgalaikioturt57Geriamojovande7</vt:lpstr>
      <vt:lpstr>'Forma 12'!VAS083_F_Ilgalaikioturt57Geriamojovande8</vt:lpstr>
      <vt:lpstr>VAS083_F_Ilgalaikioturt57Geriamojovande8</vt:lpstr>
      <vt:lpstr>'Forma 12'!VAS083_F_Ilgalaikioturt57Geriamojovande9</vt:lpstr>
      <vt:lpstr>VAS083_F_Ilgalaikioturt57Geriamojovande9</vt:lpstr>
      <vt:lpstr>'Forma 12'!VAS083_F_Ilgalaikioturt57Inventorinisnu1</vt:lpstr>
      <vt:lpstr>VAS083_F_Ilgalaikioturt57Inventorinisnu1</vt:lpstr>
      <vt:lpstr>'Forma 12'!VAS083_F_Ilgalaikioturt57Kitareguliuoja1</vt:lpstr>
      <vt:lpstr>VAS083_F_Ilgalaikioturt57Kitareguliuoja1</vt:lpstr>
      <vt:lpstr>'Forma 12'!VAS083_F_Ilgalaikioturt57Kitosveiklosne1</vt:lpstr>
      <vt:lpstr>VAS083_F_Ilgalaikioturt57Kitosveiklosne1</vt:lpstr>
      <vt:lpstr>'Forma 12'!VAS083_F_Ilgalaikioturt57Lrklimatokaito1</vt:lpstr>
      <vt:lpstr>VAS083_F_Ilgalaikioturt57Lrklimatokaito1</vt:lpstr>
      <vt:lpstr>'Forma 12'!VAS083_F_Ilgalaikioturt57Nuotekudumblot1</vt:lpstr>
      <vt:lpstr>VAS083_F_Ilgalaikioturt57Nuotekudumblot1</vt:lpstr>
      <vt:lpstr>'Forma 12'!VAS083_F_Ilgalaikioturt57Nuotekusurinki1</vt:lpstr>
      <vt:lpstr>VAS083_F_Ilgalaikioturt57Nuotekusurinki1</vt:lpstr>
      <vt:lpstr>'Forma 12'!VAS083_F_Ilgalaikioturt57Nuotekuvalymas1</vt:lpstr>
      <vt:lpstr>VAS083_F_Ilgalaikioturt57Nuotekuvalymas1</vt:lpstr>
      <vt:lpstr>'Forma 12'!VAS083_F_Ilgalaikioturt57Pavirsiniunuot1</vt:lpstr>
      <vt:lpstr>VAS083_F_Ilgalaikioturt57Pavirsiniunuot1</vt:lpstr>
      <vt:lpstr>'Forma 12'!VAS083_F_Ilgalaikioturt57Turtovienetask1</vt:lpstr>
      <vt:lpstr>VAS083_F_Ilgalaikioturt57Turtovienetask1</vt:lpstr>
      <vt:lpstr>'Forma 12'!VAS083_F_Ilgalaikioturt58Apskaitosveikla1</vt:lpstr>
      <vt:lpstr>VAS083_F_Ilgalaikioturt58Apskaitosveikla1</vt:lpstr>
      <vt:lpstr>'Forma 12'!VAS083_F_Ilgalaikioturt58Geriamojovande7</vt:lpstr>
      <vt:lpstr>VAS083_F_Ilgalaikioturt58Geriamojovande7</vt:lpstr>
      <vt:lpstr>'Forma 12'!VAS083_F_Ilgalaikioturt58Geriamojovande8</vt:lpstr>
      <vt:lpstr>VAS083_F_Ilgalaikioturt58Geriamojovande8</vt:lpstr>
      <vt:lpstr>'Forma 12'!VAS083_F_Ilgalaikioturt58Geriamojovande9</vt:lpstr>
      <vt:lpstr>VAS083_F_Ilgalaikioturt58Geriamojovande9</vt:lpstr>
      <vt:lpstr>'Forma 12'!VAS083_F_Ilgalaikioturt58Inventorinisnu1</vt:lpstr>
      <vt:lpstr>VAS083_F_Ilgalaikioturt58Inventorinisnu1</vt:lpstr>
      <vt:lpstr>'Forma 12'!VAS083_F_Ilgalaikioturt58Kitareguliuoja1</vt:lpstr>
      <vt:lpstr>VAS083_F_Ilgalaikioturt58Kitareguliuoja1</vt:lpstr>
      <vt:lpstr>'Forma 12'!VAS083_F_Ilgalaikioturt58Kitosveiklosne1</vt:lpstr>
      <vt:lpstr>VAS083_F_Ilgalaikioturt58Kitosveiklosne1</vt:lpstr>
      <vt:lpstr>'Forma 12'!VAS083_F_Ilgalaikioturt58Lrklimatokaito1</vt:lpstr>
      <vt:lpstr>VAS083_F_Ilgalaikioturt58Lrklimatokaito1</vt:lpstr>
      <vt:lpstr>'Forma 12'!VAS083_F_Ilgalaikioturt58Nuotekudumblot1</vt:lpstr>
      <vt:lpstr>VAS083_F_Ilgalaikioturt58Nuotekudumblot1</vt:lpstr>
      <vt:lpstr>'Forma 12'!VAS083_F_Ilgalaikioturt58Nuotekusurinki1</vt:lpstr>
      <vt:lpstr>VAS083_F_Ilgalaikioturt58Nuotekusurinki1</vt:lpstr>
      <vt:lpstr>'Forma 12'!VAS083_F_Ilgalaikioturt58Nuotekuvalymas1</vt:lpstr>
      <vt:lpstr>VAS083_F_Ilgalaikioturt58Nuotekuvalymas1</vt:lpstr>
      <vt:lpstr>'Forma 12'!VAS083_F_Ilgalaikioturt58Pavirsiniunuot1</vt:lpstr>
      <vt:lpstr>VAS083_F_Ilgalaikioturt58Pavirsiniunuot1</vt:lpstr>
      <vt:lpstr>'Forma 12'!VAS083_F_Ilgalaikioturt58Turtovienetask1</vt:lpstr>
      <vt:lpstr>VAS083_F_Ilgalaikioturt58Turtovienetask1</vt:lpstr>
      <vt:lpstr>'Forma 12'!VAS083_F_Ilgalaikioturt59Apskaitosveikla1</vt:lpstr>
      <vt:lpstr>VAS083_F_Ilgalaikioturt59Apskaitosveikla1</vt:lpstr>
      <vt:lpstr>'Forma 12'!VAS083_F_Ilgalaikioturt59Geriamojovande7</vt:lpstr>
      <vt:lpstr>VAS083_F_Ilgalaikioturt59Geriamojovande7</vt:lpstr>
      <vt:lpstr>'Forma 12'!VAS083_F_Ilgalaikioturt59Geriamojovande8</vt:lpstr>
      <vt:lpstr>VAS083_F_Ilgalaikioturt59Geriamojovande8</vt:lpstr>
      <vt:lpstr>'Forma 12'!VAS083_F_Ilgalaikioturt59Geriamojovande9</vt:lpstr>
      <vt:lpstr>VAS083_F_Ilgalaikioturt59Geriamojovande9</vt:lpstr>
      <vt:lpstr>'Forma 12'!VAS083_F_Ilgalaikioturt59Inventorinisnu1</vt:lpstr>
      <vt:lpstr>VAS083_F_Ilgalaikioturt59Inventorinisnu1</vt:lpstr>
      <vt:lpstr>'Forma 12'!VAS083_F_Ilgalaikioturt59Kitareguliuoja1</vt:lpstr>
      <vt:lpstr>VAS083_F_Ilgalaikioturt59Kitareguliuoja1</vt:lpstr>
      <vt:lpstr>'Forma 12'!VAS083_F_Ilgalaikioturt59Kitosveiklosne1</vt:lpstr>
      <vt:lpstr>VAS083_F_Ilgalaikioturt59Kitosveiklosne1</vt:lpstr>
      <vt:lpstr>'Forma 12'!VAS083_F_Ilgalaikioturt59Lrklimatokaito1</vt:lpstr>
      <vt:lpstr>VAS083_F_Ilgalaikioturt59Lrklimatokaito1</vt:lpstr>
      <vt:lpstr>'Forma 12'!VAS083_F_Ilgalaikioturt59Nuotekudumblot1</vt:lpstr>
      <vt:lpstr>VAS083_F_Ilgalaikioturt59Nuotekudumblot1</vt:lpstr>
      <vt:lpstr>'Forma 12'!VAS083_F_Ilgalaikioturt59Nuotekusurinki1</vt:lpstr>
      <vt:lpstr>VAS083_F_Ilgalaikioturt59Nuotekusurinki1</vt:lpstr>
      <vt:lpstr>'Forma 12'!VAS083_F_Ilgalaikioturt59Nuotekuvalymas1</vt:lpstr>
      <vt:lpstr>VAS083_F_Ilgalaikioturt59Nuotekuvalymas1</vt:lpstr>
      <vt:lpstr>'Forma 12'!VAS083_F_Ilgalaikioturt59Pavirsiniunuot1</vt:lpstr>
      <vt:lpstr>VAS083_F_Ilgalaikioturt59Pavirsiniunuot1</vt:lpstr>
      <vt:lpstr>'Forma 12'!VAS083_F_Ilgalaikioturt59Turtovienetask1</vt:lpstr>
      <vt:lpstr>VAS083_F_Ilgalaikioturt59Turtovienetask1</vt:lpstr>
      <vt:lpstr>'Forma 12'!VAS083_F_Ilgalaikioturt5Apskaitosveikla1</vt:lpstr>
      <vt:lpstr>VAS083_F_Ilgalaikioturt5Apskaitosveikla1</vt:lpstr>
      <vt:lpstr>'Forma 12'!VAS083_F_Ilgalaikioturt5Geriamojovande7</vt:lpstr>
      <vt:lpstr>VAS083_F_Ilgalaikioturt5Geriamojovande7</vt:lpstr>
      <vt:lpstr>'Forma 12'!VAS083_F_Ilgalaikioturt5Geriamojovande8</vt:lpstr>
      <vt:lpstr>VAS083_F_Ilgalaikioturt5Geriamojovande8</vt:lpstr>
      <vt:lpstr>'Forma 12'!VAS083_F_Ilgalaikioturt5Geriamojovande9</vt:lpstr>
      <vt:lpstr>VAS083_F_Ilgalaikioturt5Geriamojovande9</vt:lpstr>
      <vt:lpstr>'Forma 12'!VAS083_F_Ilgalaikioturt5Inventorinisnu1</vt:lpstr>
      <vt:lpstr>VAS083_F_Ilgalaikioturt5Inventorinisnu1</vt:lpstr>
      <vt:lpstr>'Forma 12'!VAS083_F_Ilgalaikioturt5Kitareguliuoja1</vt:lpstr>
      <vt:lpstr>VAS083_F_Ilgalaikioturt5Kitareguliuoja1</vt:lpstr>
      <vt:lpstr>'Forma 12'!VAS083_F_Ilgalaikioturt5Kitosveiklosne1</vt:lpstr>
      <vt:lpstr>VAS083_F_Ilgalaikioturt5Kitosveiklosne1</vt:lpstr>
      <vt:lpstr>'Forma 12'!VAS083_F_Ilgalaikioturt5Lrklimatokaito1</vt:lpstr>
      <vt:lpstr>VAS083_F_Ilgalaikioturt5Lrklimatokaito1</vt:lpstr>
      <vt:lpstr>'Forma 12'!VAS083_F_Ilgalaikioturt5Nuotekudumblot1</vt:lpstr>
      <vt:lpstr>VAS083_F_Ilgalaikioturt5Nuotekudumblot1</vt:lpstr>
      <vt:lpstr>'Forma 12'!VAS083_F_Ilgalaikioturt5Nuotekusurinki1</vt:lpstr>
      <vt:lpstr>VAS083_F_Ilgalaikioturt5Nuotekusurinki1</vt:lpstr>
      <vt:lpstr>'Forma 12'!VAS083_F_Ilgalaikioturt5Nuotekuvalymas1</vt:lpstr>
      <vt:lpstr>VAS083_F_Ilgalaikioturt5Nuotekuvalymas1</vt:lpstr>
      <vt:lpstr>'Forma 12'!VAS083_F_Ilgalaikioturt5Pavirsiniunuot1</vt:lpstr>
      <vt:lpstr>VAS083_F_Ilgalaikioturt5Pavirsiniunuot1</vt:lpstr>
      <vt:lpstr>'Forma 12'!VAS083_F_Ilgalaikioturt5Turtovienetask1</vt:lpstr>
      <vt:lpstr>VAS083_F_Ilgalaikioturt5Turtovienetask1</vt:lpstr>
      <vt:lpstr>'Forma 12'!VAS083_F_Ilgalaikioturt60Apskaitosveikla1</vt:lpstr>
      <vt:lpstr>VAS083_F_Ilgalaikioturt60Apskaitosveikla1</vt:lpstr>
      <vt:lpstr>'Forma 12'!VAS083_F_Ilgalaikioturt60Geriamojovande7</vt:lpstr>
      <vt:lpstr>VAS083_F_Ilgalaikioturt60Geriamojovande7</vt:lpstr>
      <vt:lpstr>'Forma 12'!VAS083_F_Ilgalaikioturt60Geriamojovande8</vt:lpstr>
      <vt:lpstr>VAS083_F_Ilgalaikioturt60Geriamojovande8</vt:lpstr>
      <vt:lpstr>'Forma 12'!VAS083_F_Ilgalaikioturt60Geriamojovande9</vt:lpstr>
      <vt:lpstr>VAS083_F_Ilgalaikioturt60Geriamojovande9</vt:lpstr>
      <vt:lpstr>'Forma 12'!VAS083_F_Ilgalaikioturt60Inventorinisnu1</vt:lpstr>
      <vt:lpstr>VAS083_F_Ilgalaikioturt60Inventorinisnu1</vt:lpstr>
      <vt:lpstr>'Forma 12'!VAS083_F_Ilgalaikioturt60Kitareguliuoja1</vt:lpstr>
      <vt:lpstr>VAS083_F_Ilgalaikioturt60Kitareguliuoja1</vt:lpstr>
      <vt:lpstr>'Forma 12'!VAS083_F_Ilgalaikioturt60Kitosveiklosne1</vt:lpstr>
      <vt:lpstr>VAS083_F_Ilgalaikioturt60Kitosveiklosne1</vt:lpstr>
      <vt:lpstr>'Forma 12'!VAS083_F_Ilgalaikioturt60Lrklimatokaito1</vt:lpstr>
      <vt:lpstr>VAS083_F_Ilgalaikioturt60Lrklimatokaito1</vt:lpstr>
      <vt:lpstr>'Forma 12'!VAS083_F_Ilgalaikioturt60Nuotekudumblot1</vt:lpstr>
      <vt:lpstr>VAS083_F_Ilgalaikioturt60Nuotekudumblot1</vt:lpstr>
      <vt:lpstr>'Forma 12'!VAS083_F_Ilgalaikioturt60Nuotekusurinki1</vt:lpstr>
      <vt:lpstr>VAS083_F_Ilgalaikioturt60Nuotekusurinki1</vt:lpstr>
      <vt:lpstr>'Forma 12'!VAS083_F_Ilgalaikioturt60Nuotekuvalymas1</vt:lpstr>
      <vt:lpstr>VAS083_F_Ilgalaikioturt60Nuotekuvalymas1</vt:lpstr>
      <vt:lpstr>'Forma 12'!VAS083_F_Ilgalaikioturt60Pavirsiniunuot1</vt:lpstr>
      <vt:lpstr>VAS083_F_Ilgalaikioturt60Pavirsiniunuot1</vt:lpstr>
      <vt:lpstr>'Forma 12'!VAS083_F_Ilgalaikioturt60Turtovienetask1</vt:lpstr>
      <vt:lpstr>VAS083_F_Ilgalaikioturt60Turtovienetask1</vt:lpstr>
      <vt:lpstr>'Forma 12'!VAS083_F_Ilgalaikioturt61Apskaitosveikla1</vt:lpstr>
      <vt:lpstr>VAS083_F_Ilgalaikioturt61Apskaitosveikla1</vt:lpstr>
      <vt:lpstr>'Forma 12'!VAS083_F_Ilgalaikioturt61Geriamojovande7</vt:lpstr>
      <vt:lpstr>VAS083_F_Ilgalaikioturt61Geriamojovande7</vt:lpstr>
      <vt:lpstr>'Forma 12'!VAS083_F_Ilgalaikioturt61Geriamojovande8</vt:lpstr>
      <vt:lpstr>VAS083_F_Ilgalaikioturt61Geriamojovande8</vt:lpstr>
      <vt:lpstr>'Forma 12'!VAS083_F_Ilgalaikioturt61Geriamojovande9</vt:lpstr>
      <vt:lpstr>VAS083_F_Ilgalaikioturt61Geriamojovande9</vt:lpstr>
      <vt:lpstr>'Forma 12'!VAS083_F_Ilgalaikioturt61Inventorinisnu1</vt:lpstr>
      <vt:lpstr>VAS083_F_Ilgalaikioturt61Inventorinisnu1</vt:lpstr>
      <vt:lpstr>'Forma 12'!VAS083_F_Ilgalaikioturt61Kitareguliuoja1</vt:lpstr>
      <vt:lpstr>VAS083_F_Ilgalaikioturt61Kitareguliuoja1</vt:lpstr>
      <vt:lpstr>'Forma 12'!VAS083_F_Ilgalaikioturt61Kitosveiklosne1</vt:lpstr>
      <vt:lpstr>VAS083_F_Ilgalaikioturt61Kitosveiklosne1</vt:lpstr>
      <vt:lpstr>'Forma 12'!VAS083_F_Ilgalaikioturt61Lrklimatokaito1</vt:lpstr>
      <vt:lpstr>VAS083_F_Ilgalaikioturt61Lrklimatokaito1</vt:lpstr>
      <vt:lpstr>'Forma 12'!VAS083_F_Ilgalaikioturt61Nuotekudumblot1</vt:lpstr>
      <vt:lpstr>VAS083_F_Ilgalaikioturt61Nuotekudumblot1</vt:lpstr>
      <vt:lpstr>'Forma 12'!VAS083_F_Ilgalaikioturt61Nuotekusurinki1</vt:lpstr>
      <vt:lpstr>VAS083_F_Ilgalaikioturt61Nuotekusurinki1</vt:lpstr>
      <vt:lpstr>'Forma 12'!VAS083_F_Ilgalaikioturt61Nuotekuvalymas1</vt:lpstr>
      <vt:lpstr>VAS083_F_Ilgalaikioturt61Nuotekuvalymas1</vt:lpstr>
      <vt:lpstr>'Forma 12'!VAS083_F_Ilgalaikioturt61Pavirsiniunuot1</vt:lpstr>
      <vt:lpstr>VAS083_F_Ilgalaikioturt61Pavirsiniunuot1</vt:lpstr>
      <vt:lpstr>'Forma 12'!VAS083_F_Ilgalaikioturt61Turtovienetask1</vt:lpstr>
      <vt:lpstr>VAS083_F_Ilgalaikioturt61Turtovienetask1</vt:lpstr>
      <vt:lpstr>'Forma 12'!VAS083_F_Ilgalaikioturt62Apskaitosveikla1</vt:lpstr>
      <vt:lpstr>VAS083_F_Ilgalaikioturt62Apskaitosveikla1</vt:lpstr>
      <vt:lpstr>'Forma 12'!VAS083_F_Ilgalaikioturt62Geriamojovande7</vt:lpstr>
      <vt:lpstr>VAS083_F_Ilgalaikioturt62Geriamojovande7</vt:lpstr>
      <vt:lpstr>'Forma 12'!VAS083_F_Ilgalaikioturt62Geriamojovande8</vt:lpstr>
      <vt:lpstr>VAS083_F_Ilgalaikioturt62Geriamojovande8</vt:lpstr>
      <vt:lpstr>'Forma 12'!VAS083_F_Ilgalaikioturt62Geriamojovande9</vt:lpstr>
      <vt:lpstr>VAS083_F_Ilgalaikioturt62Geriamojovande9</vt:lpstr>
      <vt:lpstr>'Forma 12'!VAS083_F_Ilgalaikioturt62Inventorinisnu1</vt:lpstr>
      <vt:lpstr>VAS083_F_Ilgalaikioturt62Inventorinisnu1</vt:lpstr>
      <vt:lpstr>'Forma 12'!VAS083_F_Ilgalaikioturt62Kitareguliuoja1</vt:lpstr>
      <vt:lpstr>VAS083_F_Ilgalaikioturt62Kitareguliuoja1</vt:lpstr>
      <vt:lpstr>'Forma 12'!VAS083_F_Ilgalaikioturt62Kitosveiklosne1</vt:lpstr>
      <vt:lpstr>VAS083_F_Ilgalaikioturt62Kitosveiklosne1</vt:lpstr>
      <vt:lpstr>'Forma 12'!VAS083_F_Ilgalaikioturt62Lrklimatokaito1</vt:lpstr>
      <vt:lpstr>VAS083_F_Ilgalaikioturt62Lrklimatokaito1</vt:lpstr>
      <vt:lpstr>'Forma 12'!VAS083_F_Ilgalaikioturt62Nuotekudumblot1</vt:lpstr>
      <vt:lpstr>VAS083_F_Ilgalaikioturt62Nuotekudumblot1</vt:lpstr>
      <vt:lpstr>'Forma 12'!VAS083_F_Ilgalaikioturt62Nuotekusurinki1</vt:lpstr>
      <vt:lpstr>VAS083_F_Ilgalaikioturt62Nuotekusurinki1</vt:lpstr>
      <vt:lpstr>'Forma 12'!VAS083_F_Ilgalaikioturt62Nuotekuvalymas1</vt:lpstr>
      <vt:lpstr>VAS083_F_Ilgalaikioturt62Nuotekuvalymas1</vt:lpstr>
      <vt:lpstr>'Forma 12'!VAS083_F_Ilgalaikioturt62Pavirsiniunuot1</vt:lpstr>
      <vt:lpstr>VAS083_F_Ilgalaikioturt62Pavirsiniunuot1</vt:lpstr>
      <vt:lpstr>'Forma 12'!VAS083_F_Ilgalaikioturt62Turtovienetask1</vt:lpstr>
      <vt:lpstr>VAS083_F_Ilgalaikioturt62Turtovienetask1</vt:lpstr>
      <vt:lpstr>'Forma 12'!VAS083_F_Ilgalaikioturt63Apskaitosveikla1</vt:lpstr>
      <vt:lpstr>VAS083_F_Ilgalaikioturt63Apskaitosveikla1</vt:lpstr>
      <vt:lpstr>'Forma 12'!VAS083_F_Ilgalaikioturt63Geriamojovande7</vt:lpstr>
      <vt:lpstr>VAS083_F_Ilgalaikioturt63Geriamojovande7</vt:lpstr>
      <vt:lpstr>'Forma 12'!VAS083_F_Ilgalaikioturt63Geriamojovande8</vt:lpstr>
      <vt:lpstr>VAS083_F_Ilgalaikioturt63Geriamojovande8</vt:lpstr>
      <vt:lpstr>'Forma 12'!VAS083_F_Ilgalaikioturt63Geriamojovande9</vt:lpstr>
      <vt:lpstr>VAS083_F_Ilgalaikioturt63Geriamojovande9</vt:lpstr>
      <vt:lpstr>'Forma 12'!VAS083_F_Ilgalaikioturt63Inventorinisnu1</vt:lpstr>
      <vt:lpstr>VAS083_F_Ilgalaikioturt63Inventorinisnu1</vt:lpstr>
      <vt:lpstr>'Forma 12'!VAS083_F_Ilgalaikioturt63Kitareguliuoja1</vt:lpstr>
      <vt:lpstr>VAS083_F_Ilgalaikioturt63Kitareguliuoja1</vt:lpstr>
      <vt:lpstr>'Forma 12'!VAS083_F_Ilgalaikioturt63Kitosveiklosne1</vt:lpstr>
      <vt:lpstr>VAS083_F_Ilgalaikioturt63Kitosveiklosne1</vt:lpstr>
      <vt:lpstr>'Forma 12'!VAS083_F_Ilgalaikioturt63Lrklimatokaito1</vt:lpstr>
      <vt:lpstr>VAS083_F_Ilgalaikioturt63Lrklimatokaito1</vt:lpstr>
      <vt:lpstr>'Forma 12'!VAS083_F_Ilgalaikioturt63Nuotekudumblot1</vt:lpstr>
      <vt:lpstr>VAS083_F_Ilgalaikioturt63Nuotekudumblot1</vt:lpstr>
      <vt:lpstr>'Forma 12'!VAS083_F_Ilgalaikioturt63Nuotekusurinki1</vt:lpstr>
      <vt:lpstr>VAS083_F_Ilgalaikioturt63Nuotekusurinki1</vt:lpstr>
      <vt:lpstr>'Forma 12'!VAS083_F_Ilgalaikioturt63Nuotekuvalymas1</vt:lpstr>
      <vt:lpstr>VAS083_F_Ilgalaikioturt63Nuotekuvalymas1</vt:lpstr>
      <vt:lpstr>'Forma 12'!VAS083_F_Ilgalaikioturt63Pavirsiniunuot1</vt:lpstr>
      <vt:lpstr>VAS083_F_Ilgalaikioturt63Pavirsiniunuot1</vt:lpstr>
      <vt:lpstr>'Forma 12'!VAS083_F_Ilgalaikioturt63Turtovienetask1</vt:lpstr>
      <vt:lpstr>VAS083_F_Ilgalaikioturt63Turtovienetask1</vt:lpstr>
      <vt:lpstr>'Forma 12'!VAS083_F_Ilgalaikioturt64Apskaitosveikla1</vt:lpstr>
      <vt:lpstr>VAS083_F_Ilgalaikioturt64Apskaitosveikla1</vt:lpstr>
      <vt:lpstr>'Forma 12'!VAS083_F_Ilgalaikioturt64Geriamojovande7</vt:lpstr>
      <vt:lpstr>VAS083_F_Ilgalaikioturt64Geriamojovande7</vt:lpstr>
      <vt:lpstr>'Forma 12'!VAS083_F_Ilgalaikioturt64Geriamojovande8</vt:lpstr>
      <vt:lpstr>VAS083_F_Ilgalaikioturt64Geriamojovande8</vt:lpstr>
      <vt:lpstr>'Forma 12'!VAS083_F_Ilgalaikioturt64Geriamojovande9</vt:lpstr>
      <vt:lpstr>VAS083_F_Ilgalaikioturt64Geriamojovande9</vt:lpstr>
      <vt:lpstr>'Forma 12'!VAS083_F_Ilgalaikioturt64Inventorinisnu1</vt:lpstr>
      <vt:lpstr>VAS083_F_Ilgalaikioturt64Inventorinisnu1</vt:lpstr>
      <vt:lpstr>'Forma 12'!VAS083_F_Ilgalaikioturt64Kitareguliuoja1</vt:lpstr>
      <vt:lpstr>VAS083_F_Ilgalaikioturt64Kitareguliuoja1</vt:lpstr>
      <vt:lpstr>'Forma 12'!VAS083_F_Ilgalaikioturt64Kitosveiklosne1</vt:lpstr>
      <vt:lpstr>VAS083_F_Ilgalaikioturt64Kitosveiklosne1</vt:lpstr>
      <vt:lpstr>'Forma 12'!VAS083_F_Ilgalaikioturt64Lrklimatokaito1</vt:lpstr>
      <vt:lpstr>VAS083_F_Ilgalaikioturt64Lrklimatokaito1</vt:lpstr>
      <vt:lpstr>'Forma 12'!VAS083_F_Ilgalaikioturt64Nuotekudumblot1</vt:lpstr>
      <vt:lpstr>VAS083_F_Ilgalaikioturt64Nuotekudumblot1</vt:lpstr>
      <vt:lpstr>'Forma 12'!VAS083_F_Ilgalaikioturt64Nuotekusurinki1</vt:lpstr>
      <vt:lpstr>VAS083_F_Ilgalaikioturt64Nuotekusurinki1</vt:lpstr>
      <vt:lpstr>'Forma 12'!VAS083_F_Ilgalaikioturt64Nuotekuvalymas1</vt:lpstr>
      <vt:lpstr>VAS083_F_Ilgalaikioturt64Nuotekuvalymas1</vt:lpstr>
      <vt:lpstr>'Forma 12'!VAS083_F_Ilgalaikioturt64Pavirsiniunuot1</vt:lpstr>
      <vt:lpstr>VAS083_F_Ilgalaikioturt64Pavirsiniunuot1</vt:lpstr>
      <vt:lpstr>'Forma 12'!VAS083_F_Ilgalaikioturt64Turtovienetask1</vt:lpstr>
      <vt:lpstr>VAS083_F_Ilgalaikioturt64Turtovienetask1</vt:lpstr>
      <vt:lpstr>'Forma 12'!VAS083_F_Ilgalaikioturt65Apskaitosveikla1</vt:lpstr>
      <vt:lpstr>VAS083_F_Ilgalaikioturt65Apskaitosveikla1</vt:lpstr>
      <vt:lpstr>'Forma 12'!VAS083_F_Ilgalaikioturt65Geriamojovande7</vt:lpstr>
      <vt:lpstr>VAS083_F_Ilgalaikioturt65Geriamojovande7</vt:lpstr>
      <vt:lpstr>'Forma 12'!VAS083_F_Ilgalaikioturt65Geriamojovande8</vt:lpstr>
      <vt:lpstr>VAS083_F_Ilgalaikioturt65Geriamojovande8</vt:lpstr>
      <vt:lpstr>'Forma 12'!VAS083_F_Ilgalaikioturt65Geriamojovande9</vt:lpstr>
      <vt:lpstr>VAS083_F_Ilgalaikioturt65Geriamojovande9</vt:lpstr>
      <vt:lpstr>'Forma 12'!VAS083_F_Ilgalaikioturt65Inventorinisnu1</vt:lpstr>
      <vt:lpstr>VAS083_F_Ilgalaikioturt65Inventorinisnu1</vt:lpstr>
      <vt:lpstr>'Forma 12'!VAS083_F_Ilgalaikioturt65Kitareguliuoja1</vt:lpstr>
      <vt:lpstr>VAS083_F_Ilgalaikioturt65Kitareguliuoja1</vt:lpstr>
      <vt:lpstr>'Forma 12'!VAS083_F_Ilgalaikioturt65Kitosveiklosne1</vt:lpstr>
      <vt:lpstr>VAS083_F_Ilgalaikioturt65Kitosveiklosne1</vt:lpstr>
      <vt:lpstr>'Forma 12'!VAS083_F_Ilgalaikioturt65Lrklimatokaito1</vt:lpstr>
      <vt:lpstr>VAS083_F_Ilgalaikioturt65Lrklimatokaito1</vt:lpstr>
      <vt:lpstr>'Forma 12'!VAS083_F_Ilgalaikioturt65Nuotekudumblot1</vt:lpstr>
      <vt:lpstr>VAS083_F_Ilgalaikioturt65Nuotekudumblot1</vt:lpstr>
      <vt:lpstr>'Forma 12'!VAS083_F_Ilgalaikioturt65Nuotekusurinki1</vt:lpstr>
      <vt:lpstr>VAS083_F_Ilgalaikioturt65Nuotekusurinki1</vt:lpstr>
      <vt:lpstr>'Forma 12'!VAS083_F_Ilgalaikioturt65Nuotekuvalymas1</vt:lpstr>
      <vt:lpstr>VAS083_F_Ilgalaikioturt65Nuotekuvalymas1</vt:lpstr>
      <vt:lpstr>'Forma 12'!VAS083_F_Ilgalaikioturt65Pavirsiniunuot1</vt:lpstr>
      <vt:lpstr>VAS083_F_Ilgalaikioturt65Pavirsiniunuot1</vt:lpstr>
      <vt:lpstr>'Forma 12'!VAS083_F_Ilgalaikioturt65Turtovienetask1</vt:lpstr>
      <vt:lpstr>VAS083_F_Ilgalaikioturt65Turtovienetask1</vt:lpstr>
      <vt:lpstr>'Forma 12'!VAS083_F_Ilgalaikioturt66Apskaitosveikla1</vt:lpstr>
      <vt:lpstr>VAS083_F_Ilgalaikioturt66Apskaitosveikla1</vt:lpstr>
      <vt:lpstr>'Forma 12'!VAS083_F_Ilgalaikioturt66Geriamojovande7</vt:lpstr>
      <vt:lpstr>VAS083_F_Ilgalaikioturt66Geriamojovande7</vt:lpstr>
      <vt:lpstr>'Forma 12'!VAS083_F_Ilgalaikioturt66Geriamojovande8</vt:lpstr>
      <vt:lpstr>VAS083_F_Ilgalaikioturt66Geriamojovande8</vt:lpstr>
      <vt:lpstr>'Forma 12'!VAS083_F_Ilgalaikioturt66Geriamojovande9</vt:lpstr>
      <vt:lpstr>VAS083_F_Ilgalaikioturt66Geriamojovande9</vt:lpstr>
      <vt:lpstr>'Forma 12'!VAS083_F_Ilgalaikioturt66Inventorinisnu1</vt:lpstr>
      <vt:lpstr>VAS083_F_Ilgalaikioturt66Inventorinisnu1</vt:lpstr>
      <vt:lpstr>'Forma 12'!VAS083_F_Ilgalaikioturt66Kitareguliuoja1</vt:lpstr>
      <vt:lpstr>VAS083_F_Ilgalaikioturt66Kitareguliuoja1</vt:lpstr>
      <vt:lpstr>'Forma 12'!VAS083_F_Ilgalaikioturt66Kitosveiklosne1</vt:lpstr>
      <vt:lpstr>VAS083_F_Ilgalaikioturt66Kitosveiklosne1</vt:lpstr>
      <vt:lpstr>'Forma 12'!VAS083_F_Ilgalaikioturt66Lrklimatokaito1</vt:lpstr>
      <vt:lpstr>VAS083_F_Ilgalaikioturt66Lrklimatokaito1</vt:lpstr>
      <vt:lpstr>'Forma 12'!VAS083_F_Ilgalaikioturt66Nuotekudumblot1</vt:lpstr>
      <vt:lpstr>VAS083_F_Ilgalaikioturt66Nuotekudumblot1</vt:lpstr>
      <vt:lpstr>'Forma 12'!VAS083_F_Ilgalaikioturt66Nuotekusurinki1</vt:lpstr>
      <vt:lpstr>VAS083_F_Ilgalaikioturt66Nuotekusurinki1</vt:lpstr>
      <vt:lpstr>'Forma 12'!VAS083_F_Ilgalaikioturt66Nuotekuvalymas1</vt:lpstr>
      <vt:lpstr>VAS083_F_Ilgalaikioturt66Nuotekuvalymas1</vt:lpstr>
      <vt:lpstr>'Forma 12'!VAS083_F_Ilgalaikioturt66Pavirsiniunuot1</vt:lpstr>
      <vt:lpstr>VAS083_F_Ilgalaikioturt66Pavirsiniunuot1</vt:lpstr>
      <vt:lpstr>'Forma 12'!VAS083_F_Ilgalaikioturt66Turtovienetask1</vt:lpstr>
      <vt:lpstr>VAS083_F_Ilgalaikioturt66Turtovienetask1</vt:lpstr>
      <vt:lpstr>'Forma 12'!VAS083_F_Ilgalaikioturt67Apskaitosveikla1</vt:lpstr>
      <vt:lpstr>VAS083_F_Ilgalaikioturt67Apskaitosveikla1</vt:lpstr>
      <vt:lpstr>'Forma 12'!VAS083_F_Ilgalaikioturt67Geriamojovande7</vt:lpstr>
      <vt:lpstr>VAS083_F_Ilgalaikioturt67Geriamojovande7</vt:lpstr>
      <vt:lpstr>'Forma 12'!VAS083_F_Ilgalaikioturt67Geriamojovande8</vt:lpstr>
      <vt:lpstr>VAS083_F_Ilgalaikioturt67Geriamojovande8</vt:lpstr>
      <vt:lpstr>'Forma 12'!VAS083_F_Ilgalaikioturt67Geriamojovande9</vt:lpstr>
      <vt:lpstr>VAS083_F_Ilgalaikioturt67Geriamojovande9</vt:lpstr>
      <vt:lpstr>'Forma 12'!VAS083_F_Ilgalaikioturt67Inventorinisnu1</vt:lpstr>
      <vt:lpstr>VAS083_F_Ilgalaikioturt67Inventorinisnu1</vt:lpstr>
      <vt:lpstr>'Forma 12'!VAS083_F_Ilgalaikioturt67Kitareguliuoja1</vt:lpstr>
      <vt:lpstr>VAS083_F_Ilgalaikioturt67Kitareguliuoja1</vt:lpstr>
      <vt:lpstr>'Forma 12'!VAS083_F_Ilgalaikioturt67Kitosveiklosne1</vt:lpstr>
      <vt:lpstr>VAS083_F_Ilgalaikioturt67Kitosveiklosne1</vt:lpstr>
      <vt:lpstr>'Forma 12'!VAS083_F_Ilgalaikioturt67Lrklimatokaito1</vt:lpstr>
      <vt:lpstr>VAS083_F_Ilgalaikioturt67Lrklimatokaito1</vt:lpstr>
      <vt:lpstr>'Forma 12'!VAS083_F_Ilgalaikioturt67Nuotekudumblot1</vt:lpstr>
      <vt:lpstr>VAS083_F_Ilgalaikioturt67Nuotekudumblot1</vt:lpstr>
      <vt:lpstr>'Forma 12'!VAS083_F_Ilgalaikioturt67Nuotekusurinki1</vt:lpstr>
      <vt:lpstr>VAS083_F_Ilgalaikioturt67Nuotekusurinki1</vt:lpstr>
      <vt:lpstr>'Forma 12'!VAS083_F_Ilgalaikioturt67Nuotekuvalymas1</vt:lpstr>
      <vt:lpstr>VAS083_F_Ilgalaikioturt67Nuotekuvalymas1</vt:lpstr>
      <vt:lpstr>'Forma 12'!VAS083_F_Ilgalaikioturt67Pavirsiniunuot1</vt:lpstr>
      <vt:lpstr>VAS083_F_Ilgalaikioturt67Pavirsiniunuot1</vt:lpstr>
      <vt:lpstr>'Forma 12'!VAS083_F_Ilgalaikioturt67Turtovienetask1</vt:lpstr>
      <vt:lpstr>VAS083_F_Ilgalaikioturt67Turtovienetask1</vt:lpstr>
      <vt:lpstr>'Forma 12'!VAS083_F_Ilgalaikioturt68Apskaitosveikla1</vt:lpstr>
      <vt:lpstr>VAS083_F_Ilgalaikioturt68Apskaitosveikla1</vt:lpstr>
      <vt:lpstr>'Forma 12'!VAS083_F_Ilgalaikioturt68Geriamojovande7</vt:lpstr>
      <vt:lpstr>VAS083_F_Ilgalaikioturt68Geriamojovande7</vt:lpstr>
      <vt:lpstr>'Forma 12'!VAS083_F_Ilgalaikioturt68Geriamojovande8</vt:lpstr>
      <vt:lpstr>VAS083_F_Ilgalaikioturt68Geriamojovande8</vt:lpstr>
      <vt:lpstr>'Forma 12'!VAS083_F_Ilgalaikioturt68Geriamojovande9</vt:lpstr>
      <vt:lpstr>VAS083_F_Ilgalaikioturt68Geriamojovande9</vt:lpstr>
      <vt:lpstr>'Forma 12'!VAS083_F_Ilgalaikioturt68Inventorinisnu1</vt:lpstr>
      <vt:lpstr>VAS083_F_Ilgalaikioturt68Inventorinisnu1</vt:lpstr>
      <vt:lpstr>'Forma 12'!VAS083_F_Ilgalaikioturt68Kitareguliuoja1</vt:lpstr>
      <vt:lpstr>VAS083_F_Ilgalaikioturt68Kitareguliuoja1</vt:lpstr>
      <vt:lpstr>'Forma 12'!VAS083_F_Ilgalaikioturt68Kitosveiklosne1</vt:lpstr>
      <vt:lpstr>VAS083_F_Ilgalaikioturt68Kitosveiklosne1</vt:lpstr>
      <vt:lpstr>'Forma 12'!VAS083_F_Ilgalaikioturt68Lrklimatokaito1</vt:lpstr>
      <vt:lpstr>VAS083_F_Ilgalaikioturt68Lrklimatokaito1</vt:lpstr>
      <vt:lpstr>'Forma 12'!VAS083_F_Ilgalaikioturt68Nuotekudumblot1</vt:lpstr>
      <vt:lpstr>VAS083_F_Ilgalaikioturt68Nuotekudumblot1</vt:lpstr>
      <vt:lpstr>'Forma 12'!VAS083_F_Ilgalaikioturt68Nuotekusurinki1</vt:lpstr>
      <vt:lpstr>VAS083_F_Ilgalaikioturt68Nuotekusurinki1</vt:lpstr>
      <vt:lpstr>'Forma 12'!VAS083_F_Ilgalaikioturt68Nuotekuvalymas1</vt:lpstr>
      <vt:lpstr>VAS083_F_Ilgalaikioturt68Nuotekuvalymas1</vt:lpstr>
      <vt:lpstr>'Forma 12'!VAS083_F_Ilgalaikioturt68Pavirsiniunuot1</vt:lpstr>
      <vt:lpstr>VAS083_F_Ilgalaikioturt68Pavirsiniunuot1</vt:lpstr>
      <vt:lpstr>'Forma 12'!VAS083_F_Ilgalaikioturt68Turtovienetask1</vt:lpstr>
      <vt:lpstr>VAS083_F_Ilgalaikioturt68Turtovienetask1</vt:lpstr>
      <vt:lpstr>'Forma 12'!VAS083_F_Ilgalaikioturt69Apskaitosveikla1</vt:lpstr>
      <vt:lpstr>VAS083_F_Ilgalaikioturt69Apskaitosveikla1</vt:lpstr>
      <vt:lpstr>'Forma 12'!VAS083_F_Ilgalaikioturt69Geriamojovande7</vt:lpstr>
      <vt:lpstr>VAS083_F_Ilgalaikioturt69Geriamojovande7</vt:lpstr>
      <vt:lpstr>'Forma 12'!VAS083_F_Ilgalaikioturt69Geriamojovande8</vt:lpstr>
      <vt:lpstr>VAS083_F_Ilgalaikioturt69Geriamojovande8</vt:lpstr>
      <vt:lpstr>'Forma 12'!VAS083_F_Ilgalaikioturt69Geriamojovande9</vt:lpstr>
      <vt:lpstr>VAS083_F_Ilgalaikioturt69Geriamojovande9</vt:lpstr>
      <vt:lpstr>'Forma 12'!VAS083_F_Ilgalaikioturt69Inventorinisnu1</vt:lpstr>
      <vt:lpstr>VAS083_F_Ilgalaikioturt69Inventorinisnu1</vt:lpstr>
      <vt:lpstr>'Forma 12'!VAS083_F_Ilgalaikioturt69Kitareguliuoja1</vt:lpstr>
      <vt:lpstr>VAS083_F_Ilgalaikioturt69Kitareguliuoja1</vt:lpstr>
      <vt:lpstr>'Forma 12'!VAS083_F_Ilgalaikioturt69Kitosveiklosne1</vt:lpstr>
      <vt:lpstr>VAS083_F_Ilgalaikioturt69Kitosveiklosne1</vt:lpstr>
      <vt:lpstr>'Forma 12'!VAS083_F_Ilgalaikioturt69Lrklimatokaito1</vt:lpstr>
      <vt:lpstr>VAS083_F_Ilgalaikioturt69Lrklimatokaito1</vt:lpstr>
      <vt:lpstr>'Forma 12'!VAS083_F_Ilgalaikioturt69Nuotekudumblot1</vt:lpstr>
      <vt:lpstr>VAS083_F_Ilgalaikioturt69Nuotekudumblot1</vt:lpstr>
      <vt:lpstr>'Forma 12'!VAS083_F_Ilgalaikioturt69Nuotekusurinki1</vt:lpstr>
      <vt:lpstr>VAS083_F_Ilgalaikioturt69Nuotekusurinki1</vt:lpstr>
      <vt:lpstr>'Forma 12'!VAS083_F_Ilgalaikioturt69Nuotekuvalymas1</vt:lpstr>
      <vt:lpstr>VAS083_F_Ilgalaikioturt69Nuotekuvalymas1</vt:lpstr>
      <vt:lpstr>'Forma 12'!VAS083_F_Ilgalaikioturt69Pavirsiniunuot1</vt:lpstr>
      <vt:lpstr>VAS083_F_Ilgalaikioturt69Pavirsiniunuot1</vt:lpstr>
      <vt:lpstr>'Forma 12'!VAS083_F_Ilgalaikioturt69Turtovienetask1</vt:lpstr>
      <vt:lpstr>VAS083_F_Ilgalaikioturt69Turtovienetask1</vt:lpstr>
      <vt:lpstr>'Forma 12'!VAS083_F_Ilgalaikioturt6Apskaitosveikla1</vt:lpstr>
      <vt:lpstr>VAS083_F_Ilgalaikioturt6Apskaitosveikla1</vt:lpstr>
      <vt:lpstr>'Forma 12'!VAS083_F_Ilgalaikioturt6Geriamojovande7</vt:lpstr>
      <vt:lpstr>VAS083_F_Ilgalaikioturt6Geriamojovande7</vt:lpstr>
      <vt:lpstr>'Forma 12'!VAS083_F_Ilgalaikioturt6Geriamojovande8</vt:lpstr>
      <vt:lpstr>VAS083_F_Ilgalaikioturt6Geriamojovande8</vt:lpstr>
      <vt:lpstr>'Forma 12'!VAS083_F_Ilgalaikioturt6Geriamojovande9</vt:lpstr>
      <vt:lpstr>VAS083_F_Ilgalaikioturt6Geriamojovande9</vt:lpstr>
      <vt:lpstr>'Forma 12'!VAS083_F_Ilgalaikioturt6Inventorinisnu1</vt:lpstr>
      <vt:lpstr>VAS083_F_Ilgalaikioturt6Inventorinisnu1</vt:lpstr>
      <vt:lpstr>'Forma 12'!VAS083_F_Ilgalaikioturt6Kitareguliuoja1</vt:lpstr>
      <vt:lpstr>VAS083_F_Ilgalaikioturt6Kitareguliuoja1</vt:lpstr>
      <vt:lpstr>'Forma 12'!VAS083_F_Ilgalaikioturt6Kitosveiklosne1</vt:lpstr>
      <vt:lpstr>VAS083_F_Ilgalaikioturt6Kitosveiklosne1</vt:lpstr>
      <vt:lpstr>'Forma 12'!VAS083_F_Ilgalaikioturt6Lrklimatokaito1</vt:lpstr>
      <vt:lpstr>VAS083_F_Ilgalaikioturt6Lrklimatokaito1</vt:lpstr>
      <vt:lpstr>'Forma 12'!VAS083_F_Ilgalaikioturt6Nuotekudumblot1</vt:lpstr>
      <vt:lpstr>VAS083_F_Ilgalaikioturt6Nuotekudumblot1</vt:lpstr>
      <vt:lpstr>'Forma 12'!VAS083_F_Ilgalaikioturt6Nuotekusurinki1</vt:lpstr>
      <vt:lpstr>VAS083_F_Ilgalaikioturt6Nuotekusurinki1</vt:lpstr>
      <vt:lpstr>'Forma 12'!VAS083_F_Ilgalaikioturt6Nuotekuvalymas1</vt:lpstr>
      <vt:lpstr>VAS083_F_Ilgalaikioturt6Nuotekuvalymas1</vt:lpstr>
      <vt:lpstr>'Forma 12'!VAS083_F_Ilgalaikioturt6Pavirsiniunuot1</vt:lpstr>
      <vt:lpstr>VAS083_F_Ilgalaikioturt6Pavirsiniunuot1</vt:lpstr>
      <vt:lpstr>'Forma 12'!VAS083_F_Ilgalaikioturt6Turtovienetask1</vt:lpstr>
      <vt:lpstr>VAS083_F_Ilgalaikioturt6Turtovienetask1</vt:lpstr>
      <vt:lpstr>'Forma 12'!VAS083_F_Ilgalaikioturt70Apskaitosveikla1</vt:lpstr>
      <vt:lpstr>VAS083_F_Ilgalaikioturt70Apskaitosveikla1</vt:lpstr>
      <vt:lpstr>'Forma 12'!VAS083_F_Ilgalaikioturt70Geriamojovande7</vt:lpstr>
      <vt:lpstr>VAS083_F_Ilgalaikioturt70Geriamojovande7</vt:lpstr>
      <vt:lpstr>'Forma 12'!VAS083_F_Ilgalaikioturt70Geriamojovande8</vt:lpstr>
      <vt:lpstr>VAS083_F_Ilgalaikioturt70Geriamojovande8</vt:lpstr>
      <vt:lpstr>'Forma 12'!VAS083_F_Ilgalaikioturt70Geriamojovande9</vt:lpstr>
      <vt:lpstr>VAS083_F_Ilgalaikioturt70Geriamojovande9</vt:lpstr>
      <vt:lpstr>'Forma 12'!VAS083_F_Ilgalaikioturt70Inventorinisnu1</vt:lpstr>
      <vt:lpstr>VAS083_F_Ilgalaikioturt70Inventorinisnu1</vt:lpstr>
      <vt:lpstr>'Forma 12'!VAS083_F_Ilgalaikioturt70Kitareguliuoja1</vt:lpstr>
      <vt:lpstr>VAS083_F_Ilgalaikioturt70Kitareguliuoja1</vt:lpstr>
      <vt:lpstr>'Forma 12'!VAS083_F_Ilgalaikioturt70Kitosveiklosne1</vt:lpstr>
      <vt:lpstr>VAS083_F_Ilgalaikioturt70Kitosveiklosne1</vt:lpstr>
      <vt:lpstr>'Forma 12'!VAS083_F_Ilgalaikioturt70Lrklimatokaito1</vt:lpstr>
      <vt:lpstr>VAS083_F_Ilgalaikioturt70Lrklimatokaito1</vt:lpstr>
      <vt:lpstr>'Forma 12'!VAS083_F_Ilgalaikioturt70Nuotekudumblot1</vt:lpstr>
      <vt:lpstr>VAS083_F_Ilgalaikioturt70Nuotekudumblot1</vt:lpstr>
      <vt:lpstr>'Forma 12'!VAS083_F_Ilgalaikioturt70Nuotekusurinki1</vt:lpstr>
      <vt:lpstr>VAS083_F_Ilgalaikioturt70Nuotekusurinki1</vt:lpstr>
      <vt:lpstr>'Forma 12'!VAS083_F_Ilgalaikioturt70Nuotekuvalymas1</vt:lpstr>
      <vt:lpstr>VAS083_F_Ilgalaikioturt70Nuotekuvalymas1</vt:lpstr>
      <vt:lpstr>'Forma 12'!VAS083_F_Ilgalaikioturt70Pavirsiniunuot1</vt:lpstr>
      <vt:lpstr>VAS083_F_Ilgalaikioturt70Pavirsiniunuot1</vt:lpstr>
      <vt:lpstr>'Forma 12'!VAS083_F_Ilgalaikioturt70Turtovienetask1</vt:lpstr>
      <vt:lpstr>VAS083_F_Ilgalaikioturt70Turtovienetask1</vt:lpstr>
      <vt:lpstr>'Forma 12'!VAS083_F_Ilgalaikioturt71Apskaitosveikla1</vt:lpstr>
      <vt:lpstr>VAS083_F_Ilgalaikioturt71Apskaitosveikla1</vt:lpstr>
      <vt:lpstr>'Forma 12'!VAS083_F_Ilgalaikioturt71Geriamojovande7</vt:lpstr>
      <vt:lpstr>VAS083_F_Ilgalaikioturt71Geriamojovande7</vt:lpstr>
      <vt:lpstr>'Forma 12'!VAS083_F_Ilgalaikioturt71Geriamojovande8</vt:lpstr>
      <vt:lpstr>VAS083_F_Ilgalaikioturt71Geriamojovande8</vt:lpstr>
      <vt:lpstr>'Forma 12'!VAS083_F_Ilgalaikioturt71Geriamojovande9</vt:lpstr>
      <vt:lpstr>VAS083_F_Ilgalaikioturt71Geriamojovande9</vt:lpstr>
      <vt:lpstr>'Forma 12'!VAS083_F_Ilgalaikioturt71Inventorinisnu1</vt:lpstr>
      <vt:lpstr>VAS083_F_Ilgalaikioturt71Inventorinisnu1</vt:lpstr>
      <vt:lpstr>'Forma 12'!VAS083_F_Ilgalaikioturt71Kitareguliuoja1</vt:lpstr>
      <vt:lpstr>VAS083_F_Ilgalaikioturt71Kitareguliuoja1</vt:lpstr>
      <vt:lpstr>'Forma 12'!VAS083_F_Ilgalaikioturt71Kitosveiklosne1</vt:lpstr>
      <vt:lpstr>VAS083_F_Ilgalaikioturt71Kitosveiklosne1</vt:lpstr>
      <vt:lpstr>'Forma 12'!VAS083_F_Ilgalaikioturt71Lrklimatokaito1</vt:lpstr>
      <vt:lpstr>VAS083_F_Ilgalaikioturt71Lrklimatokaito1</vt:lpstr>
      <vt:lpstr>'Forma 12'!VAS083_F_Ilgalaikioturt71Nuotekudumblot1</vt:lpstr>
      <vt:lpstr>VAS083_F_Ilgalaikioturt71Nuotekudumblot1</vt:lpstr>
      <vt:lpstr>'Forma 12'!VAS083_F_Ilgalaikioturt71Nuotekusurinki1</vt:lpstr>
      <vt:lpstr>VAS083_F_Ilgalaikioturt71Nuotekusurinki1</vt:lpstr>
      <vt:lpstr>'Forma 12'!VAS083_F_Ilgalaikioturt71Nuotekuvalymas1</vt:lpstr>
      <vt:lpstr>VAS083_F_Ilgalaikioturt71Nuotekuvalymas1</vt:lpstr>
      <vt:lpstr>'Forma 12'!VAS083_F_Ilgalaikioturt71Pavirsiniunuot1</vt:lpstr>
      <vt:lpstr>VAS083_F_Ilgalaikioturt71Pavirsiniunuot1</vt:lpstr>
      <vt:lpstr>'Forma 12'!VAS083_F_Ilgalaikioturt71Turtovienetask1</vt:lpstr>
      <vt:lpstr>VAS083_F_Ilgalaikioturt71Turtovienetask1</vt:lpstr>
      <vt:lpstr>'Forma 12'!VAS083_F_Ilgalaikioturt72Apskaitosveikla1</vt:lpstr>
      <vt:lpstr>VAS083_F_Ilgalaikioturt72Apskaitosveikla1</vt:lpstr>
      <vt:lpstr>'Forma 12'!VAS083_F_Ilgalaikioturt72Geriamojovande7</vt:lpstr>
      <vt:lpstr>VAS083_F_Ilgalaikioturt72Geriamojovande7</vt:lpstr>
      <vt:lpstr>'Forma 12'!VAS083_F_Ilgalaikioturt72Geriamojovande8</vt:lpstr>
      <vt:lpstr>VAS083_F_Ilgalaikioturt72Geriamojovande8</vt:lpstr>
      <vt:lpstr>'Forma 12'!VAS083_F_Ilgalaikioturt72Geriamojovande9</vt:lpstr>
      <vt:lpstr>VAS083_F_Ilgalaikioturt72Geriamojovande9</vt:lpstr>
      <vt:lpstr>'Forma 12'!VAS083_F_Ilgalaikioturt72Inventorinisnu1</vt:lpstr>
      <vt:lpstr>VAS083_F_Ilgalaikioturt72Inventorinisnu1</vt:lpstr>
      <vt:lpstr>'Forma 12'!VAS083_F_Ilgalaikioturt72Kitareguliuoja1</vt:lpstr>
      <vt:lpstr>VAS083_F_Ilgalaikioturt72Kitareguliuoja1</vt:lpstr>
      <vt:lpstr>'Forma 12'!VAS083_F_Ilgalaikioturt72Kitosveiklosne1</vt:lpstr>
      <vt:lpstr>VAS083_F_Ilgalaikioturt72Kitosveiklosne1</vt:lpstr>
      <vt:lpstr>'Forma 12'!VAS083_F_Ilgalaikioturt72Lrklimatokaito1</vt:lpstr>
      <vt:lpstr>VAS083_F_Ilgalaikioturt72Lrklimatokaito1</vt:lpstr>
      <vt:lpstr>'Forma 12'!VAS083_F_Ilgalaikioturt72Nuotekudumblot1</vt:lpstr>
      <vt:lpstr>VAS083_F_Ilgalaikioturt72Nuotekudumblot1</vt:lpstr>
      <vt:lpstr>'Forma 12'!VAS083_F_Ilgalaikioturt72Nuotekusurinki1</vt:lpstr>
      <vt:lpstr>VAS083_F_Ilgalaikioturt72Nuotekusurinki1</vt:lpstr>
      <vt:lpstr>'Forma 12'!VAS083_F_Ilgalaikioturt72Nuotekuvalymas1</vt:lpstr>
      <vt:lpstr>VAS083_F_Ilgalaikioturt72Nuotekuvalymas1</vt:lpstr>
      <vt:lpstr>'Forma 12'!VAS083_F_Ilgalaikioturt72Pavirsiniunuot1</vt:lpstr>
      <vt:lpstr>VAS083_F_Ilgalaikioturt72Pavirsiniunuot1</vt:lpstr>
      <vt:lpstr>'Forma 12'!VAS083_F_Ilgalaikioturt72Turtovienetask1</vt:lpstr>
      <vt:lpstr>VAS083_F_Ilgalaikioturt72Turtovienetask1</vt:lpstr>
      <vt:lpstr>'Forma 12'!VAS083_F_Ilgalaikioturt73Apskaitosveikla1</vt:lpstr>
      <vt:lpstr>VAS083_F_Ilgalaikioturt73Apskaitosveikla1</vt:lpstr>
      <vt:lpstr>'Forma 12'!VAS083_F_Ilgalaikioturt73Geriamojovande7</vt:lpstr>
      <vt:lpstr>VAS083_F_Ilgalaikioturt73Geriamojovande7</vt:lpstr>
      <vt:lpstr>'Forma 12'!VAS083_F_Ilgalaikioturt73Geriamojovande8</vt:lpstr>
      <vt:lpstr>VAS083_F_Ilgalaikioturt73Geriamojovande8</vt:lpstr>
      <vt:lpstr>'Forma 12'!VAS083_F_Ilgalaikioturt73Geriamojovande9</vt:lpstr>
      <vt:lpstr>VAS083_F_Ilgalaikioturt73Geriamojovande9</vt:lpstr>
      <vt:lpstr>'Forma 12'!VAS083_F_Ilgalaikioturt73Inventorinisnu1</vt:lpstr>
      <vt:lpstr>VAS083_F_Ilgalaikioturt73Inventorinisnu1</vt:lpstr>
      <vt:lpstr>'Forma 12'!VAS083_F_Ilgalaikioturt73Kitareguliuoja1</vt:lpstr>
      <vt:lpstr>VAS083_F_Ilgalaikioturt73Kitareguliuoja1</vt:lpstr>
      <vt:lpstr>'Forma 12'!VAS083_F_Ilgalaikioturt73Kitosveiklosne1</vt:lpstr>
      <vt:lpstr>VAS083_F_Ilgalaikioturt73Kitosveiklosne1</vt:lpstr>
      <vt:lpstr>'Forma 12'!VAS083_F_Ilgalaikioturt73Lrklimatokaito1</vt:lpstr>
      <vt:lpstr>VAS083_F_Ilgalaikioturt73Lrklimatokaito1</vt:lpstr>
      <vt:lpstr>'Forma 12'!VAS083_F_Ilgalaikioturt73Nuotekudumblot1</vt:lpstr>
      <vt:lpstr>VAS083_F_Ilgalaikioturt73Nuotekudumblot1</vt:lpstr>
      <vt:lpstr>'Forma 12'!VAS083_F_Ilgalaikioturt73Nuotekusurinki1</vt:lpstr>
      <vt:lpstr>VAS083_F_Ilgalaikioturt73Nuotekusurinki1</vt:lpstr>
      <vt:lpstr>'Forma 12'!VAS083_F_Ilgalaikioturt73Nuotekuvalymas1</vt:lpstr>
      <vt:lpstr>VAS083_F_Ilgalaikioturt73Nuotekuvalymas1</vt:lpstr>
      <vt:lpstr>'Forma 12'!VAS083_F_Ilgalaikioturt73Pavirsiniunuot1</vt:lpstr>
      <vt:lpstr>VAS083_F_Ilgalaikioturt73Pavirsiniunuot1</vt:lpstr>
      <vt:lpstr>'Forma 12'!VAS083_F_Ilgalaikioturt73Turtovienetask1</vt:lpstr>
      <vt:lpstr>VAS083_F_Ilgalaikioturt73Turtovienetask1</vt:lpstr>
      <vt:lpstr>'Forma 12'!VAS083_F_Ilgalaikioturt74Apskaitosveikla1</vt:lpstr>
      <vt:lpstr>VAS083_F_Ilgalaikioturt74Apskaitosveikla1</vt:lpstr>
      <vt:lpstr>'Forma 12'!VAS083_F_Ilgalaikioturt74Geriamojovande7</vt:lpstr>
      <vt:lpstr>VAS083_F_Ilgalaikioturt74Geriamojovande7</vt:lpstr>
      <vt:lpstr>'Forma 12'!VAS083_F_Ilgalaikioturt74Geriamojovande8</vt:lpstr>
      <vt:lpstr>VAS083_F_Ilgalaikioturt74Geriamojovande8</vt:lpstr>
      <vt:lpstr>'Forma 12'!VAS083_F_Ilgalaikioturt74Geriamojovande9</vt:lpstr>
      <vt:lpstr>VAS083_F_Ilgalaikioturt74Geriamojovande9</vt:lpstr>
      <vt:lpstr>'Forma 12'!VAS083_F_Ilgalaikioturt74Inventorinisnu1</vt:lpstr>
      <vt:lpstr>VAS083_F_Ilgalaikioturt74Inventorinisnu1</vt:lpstr>
      <vt:lpstr>'Forma 12'!VAS083_F_Ilgalaikioturt74Kitareguliuoja1</vt:lpstr>
      <vt:lpstr>VAS083_F_Ilgalaikioturt74Kitareguliuoja1</vt:lpstr>
      <vt:lpstr>'Forma 12'!VAS083_F_Ilgalaikioturt74Kitosveiklosne1</vt:lpstr>
      <vt:lpstr>VAS083_F_Ilgalaikioturt74Kitosveiklosne1</vt:lpstr>
      <vt:lpstr>'Forma 12'!VAS083_F_Ilgalaikioturt74Lrklimatokaito1</vt:lpstr>
      <vt:lpstr>VAS083_F_Ilgalaikioturt74Lrklimatokaito1</vt:lpstr>
      <vt:lpstr>'Forma 12'!VAS083_F_Ilgalaikioturt74Nuotekudumblot1</vt:lpstr>
      <vt:lpstr>VAS083_F_Ilgalaikioturt74Nuotekudumblot1</vt:lpstr>
      <vt:lpstr>'Forma 12'!VAS083_F_Ilgalaikioturt74Nuotekusurinki1</vt:lpstr>
      <vt:lpstr>VAS083_F_Ilgalaikioturt74Nuotekusurinki1</vt:lpstr>
      <vt:lpstr>'Forma 12'!VAS083_F_Ilgalaikioturt74Nuotekuvalymas1</vt:lpstr>
      <vt:lpstr>VAS083_F_Ilgalaikioturt74Nuotekuvalymas1</vt:lpstr>
      <vt:lpstr>'Forma 12'!VAS083_F_Ilgalaikioturt74Pavirsiniunuot1</vt:lpstr>
      <vt:lpstr>VAS083_F_Ilgalaikioturt74Pavirsiniunuot1</vt:lpstr>
      <vt:lpstr>'Forma 12'!VAS083_F_Ilgalaikioturt74Turtovienetask1</vt:lpstr>
      <vt:lpstr>VAS083_F_Ilgalaikioturt74Turtovienetask1</vt:lpstr>
      <vt:lpstr>'Forma 12'!VAS083_F_Ilgalaikioturt75Apskaitosveikla1</vt:lpstr>
      <vt:lpstr>VAS083_F_Ilgalaikioturt75Apskaitosveikla1</vt:lpstr>
      <vt:lpstr>'Forma 12'!VAS083_F_Ilgalaikioturt75Geriamojovande7</vt:lpstr>
      <vt:lpstr>VAS083_F_Ilgalaikioturt75Geriamojovande7</vt:lpstr>
      <vt:lpstr>'Forma 12'!VAS083_F_Ilgalaikioturt75Geriamojovande8</vt:lpstr>
      <vt:lpstr>VAS083_F_Ilgalaikioturt75Geriamojovande8</vt:lpstr>
      <vt:lpstr>'Forma 12'!VAS083_F_Ilgalaikioturt75Geriamojovande9</vt:lpstr>
      <vt:lpstr>VAS083_F_Ilgalaikioturt75Geriamojovande9</vt:lpstr>
      <vt:lpstr>'Forma 12'!VAS083_F_Ilgalaikioturt75Inventorinisnu1</vt:lpstr>
      <vt:lpstr>VAS083_F_Ilgalaikioturt75Inventorinisnu1</vt:lpstr>
      <vt:lpstr>'Forma 12'!VAS083_F_Ilgalaikioturt75Kitareguliuoja1</vt:lpstr>
      <vt:lpstr>VAS083_F_Ilgalaikioturt75Kitareguliuoja1</vt:lpstr>
      <vt:lpstr>'Forma 12'!VAS083_F_Ilgalaikioturt75Kitosveiklosne1</vt:lpstr>
      <vt:lpstr>VAS083_F_Ilgalaikioturt75Kitosveiklosne1</vt:lpstr>
      <vt:lpstr>'Forma 12'!VAS083_F_Ilgalaikioturt75Lrklimatokaito1</vt:lpstr>
      <vt:lpstr>VAS083_F_Ilgalaikioturt75Lrklimatokaito1</vt:lpstr>
      <vt:lpstr>'Forma 12'!VAS083_F_Ilgalaikioturt75Nuotekudumblot1</vt:lpstr>
      <vt:lpstr>VAS083_F_Ilgalaikioturt75Nuotekudumblot1</vt:lpstr>
      <vt:lpstr>'Forma 12'!VAS083_F_Ilgalaikioturt75Nuotekusurinki1</vt:lpstr>
      <vt:lpstr>VAS083_F_Ilgalaikioturt75Nuotekusurinki1</vt:lpstr>
      <vt:lpstr>'Forma 12'!VAS083_F_Ilgalaikioturt75Nuotekuvalymas1</vt:lpstr>
      <vt:lpstr>VAS083_F_Ilgalaikioturt75Nuotekuvalymas1</vt:lpstr>
      <vt:lpstr>'Forma 12'!VAS083_F_Ilgalaikioturt75Pavirsiniunuot1</vt:lpstr>
      <vt:lpstr>VAS083_F_Ilgalaikioturt75Pavirsiniunuot1</vt:lpstr>
      <vt:lpstr>'Forma 12'!VAS083_F_Ilgalaikioturt75Turtovienetask1</vt:lpstr>
      <vt:lpstr>VAS083_F_Ilgalaikioturt75Turtovienetask1</vt:lpstr>
      <vt:lpstr>'Forma 12'!VAS083_F_Ilgalaikioturt76Apskaitosveikla1</vt:lpstr>
      <vt:lpstr>VAS083_F_Ilgalaikioturt76Apskaitosveikla1</vt:lpstr>
      <vt:lpstr>'Forma 12'!VAS083_F_Ilgalaikioturt76Geriamojovande7</vt:lpstr>
      <vt:lpstr>VAS083_F_Ilgalaikioturt76Geriamojovande7</vt:lpstr>
      <vt:lpstr>'Forma 12'!VAS083_F_Ilgalaikioturt76Geriamojovande8</vt:lpstr>
      <vt:lpstr>VAS083_F_Ilgalaikioturt76Geriamojovande8</vt:lpstr>
      <vt:lpstr>'Forma 12'!VAS083_F_Ilgalaikioturt76Geriamojovande9</vt:lpstr>
      <vt:lpstr>VAS083_F_Ilgalaikioturt76Geriamojovande9</vt:lpstr>
      <vt:lpstr>'Forma 12'!VAS083_F_Ilgalaikioturt76Inventorinisnu1</vt:lpstr>
      <vt:lpstr>VAS083_F_Ilgalaikioturt76Inventorinisnu1</vt:lpstr>
      <vt:lpstr>'Forma 12'!VAS083_F_Ilgalaikioturt76Kitareguliuoja1</vt:lpstr>
      <vt:lpstr>VAS083_F_Ilgalaikioturt76Kitareguliuoja1</vt:lpstr>
      <vt:lpstr>'Forma 12'!VAS083_F_Ilgalaikioturt76Kitosveiklosne1</vt:lpstr>
      <vt:lpstr>VAS083_F_Ilgalaikioturt76Kitosveiklosne1</vt:lpstr>
      <vt:lpstr>'Forma 12'!VAS083_F_Ilgalaikioturt76Lrklimatokaito1</vt:lpstr>
      <vt:lpstr>VAS083_F_Ilgalaikioturt76Lrklimatokaito1</vt:lpstr>
      <vt:lpstr>'Forma 12'!VAS083_F_Ilgalaikioturt76Nuotekudumblot1</vt:lpstr>
      <vt:lpstr>VAS083_F_Ilgalaikioturt76Nuotekudumblot1</vt:lpstr>
      <vt:lpstr>'Forma 12'!VAS083_F_Ilgalaikioturt76Nuotekusurinki1</vt:lpstr>
      <vt:lpstr>VAS083_F_Ilgalaikioturt76Nuotekusurinki1</vt:lpstr>
      <vt:lpstr>'Forma 12'!VAS083_F_Ilgalaikioturt76Nuotekuvalymas1</vt:lpstr>
      <vt:lpstr>VAS083_F_Ilgalaikioturt76Nuotekuvalymas1</vt:lpstr>
      <vt:lpstr>'Forma 12'!VAS083_F_Ilgalaikioturt76Pavirsiniunuot1</vt:lpstr>
      <vt:lpstr>VAS083_F_Ilgalaikioturt76Pavirsiniunuot1</vt:lpstr>
      <vt:lpstr>'Forma 12'!VAS083_F_Ilgalaikioturt76Turtovienetask1</vt:lpstr>
      <vt:lpstr>VAS083_F_Ilgalaikioturt76Turtovienetask1</vt:lpstr>
      <vt:lpstr>'Forma 12'!VAS083_F_Ilgalaikioturt77Apskaitosveikla1</vt:lpstr>
      <vt:lpstr>VAS083_F_Ilgalaikioturt77Apskaitosveikla1</vt:lpstr>
      <vt:lpstr>'Forma 12'!VAS083_F_Ilgalaikioturt77Geriamojovande7</vt:lpstr>
      <vt:lpstr>VAS083_F_Ilgalaikioturt77Geriamojovande7</vt:lpstr>
      <vt:lpstr>'Forma 12'!VAS083_F_Ilgalaikioturt77Geriamojovande8</vt:lpstr>
      <vt:lpstr>VAS083_F_Ilgalaikioturt77Geriamojovande8</vt:lpstr>
      <vt:lpstr>'Forma 12'!VAS083_F_Ilgalaikioturt77Geriamojovande9</vt:lpstr>
      <vt:lpstr>VAS083_F_Ilgalaikioturt77Geriamojovande9</vt:lpstr>
      <vt:lpstr>'Forma 12'!VAS083_F_Ilgalaikioturt77Inventorinisnu1</vt:lpstr>
      <vt:lpstr>VAS083_F_Ilgalaikioturt77Inventorinisnu1</vt:lpstr>
      <vt:lpstr>'Forma 12'!VAS083_F_Ilgalaikioturt77Kitareguliuoja1</vt:lpstr>
      <vt:lpstr>VAS083_F_Ilgalaikioturt77Kitareguliuoja1</vt:lpstr>
      <vt:lpstr>'Forma 12'!VAS083_F_Ilgalaikioturt77Kitosveiklosne1</vt:lpstr>
      <vt:lpstr>VAS083_F_Ilgalaikioturt77Kitosveiklosne1</vt:lpstr>
      <vt:lpstr>'Forma 12'!VAS083_F_Ilgalaikioturt77Lrklimatokaito1</vt:lpstr>
      <vt:lpstr>VAS083_F_Ilgalaikioturt77Lrklimatokaito1</vt:lpstr>
      <vt:lpstr>'Forma 12'!VAS083_F_Ilgalaikioturt77Nuotekudumblot1</vt:lpstr>
      <vt:lpstr>VAS083_F_Ilgalaikioturt77Nuotekudumblot1</vt:lpstr>
      <vt:lpstr>'Forma 12'!VAS083_F_Ilgalaikioturt77Nuotekusurinki1</vt:lpstr>
      <vt:lpstr>VAS083_F_Ilgalaikioturt77Nuotekusurinki1</vt:lpstr>
      <vt:lpstr>'Forma 12'!VAS083_F_Ilgalaikioturt77Nuotekuvalymas1</vt:lpstr>
      <vt:lpstr>VAS083_F_Ilgalaikioturt77Nuotekuvalymas1</vt:lpstr>
      <vt:lpstr>'Forma 12'!VAS083_F_Ilgalaikioturt77Pavirsiniunuot1</vt:lpstr>
      <vt:lpstr>VAS083_F_Ilgalaikioturt77Pavirsiniunuot1</vt:lpstr>
      <vt:lpstr>'Forma 12'!VAS083_F_Ilgalaikioturt77Turtovienetask1</vt:lpstr>
      <vt:lpstr>VAS083_F_Ilgalaikioturt77Turtovienetask1</vt:lpstr>
      <vt:lpstr>'Forma 12'!VAS083_F_Ilgalaikioturt78Apskaitosveikla1</vt:lpstr>
      <vt:lpstr>VAS083_F_Ilgalaikioturt78Apskaitosveikla1</vt:lpstr>
      <vt:lpstr>'Forma 12'!VAS083_F_Ilgalaikioturt78Geriamojovande7</vt:lpstr>
      <vt:lpstr>VAS083_F_Ilgalaikioturt78Geriamojovande7</vt:lpstr>
      <vt:lpstr>'Forma 12'!VAS083_F_Ilgalaikioturt78Geriamojovande8</vt:lpstr>
      <vt:lpstr>VAS083_F_Ilgalaikioturt78Geriamojovande8</vt:lpstr>
      <vt:lpstr>'Forma 12'!VAS083_F_Ilgalaikioturt78Geriamojovande9</vt:lpstr>
      <vt:lpstr>VAS083_F_Ilgalaikioturt78Geriamojovande9</vt:lpstr>
      <vt:lpstr>'Forma 12'!VAS083_F_Ilgalaikioturt78Inventorinisnu1</vt:lpstr>
      <vt:lpstr>VAS083_F_Ilgalaikioturt78Inventorinisnu1</vt:lpstr>
      <vt:lpstr>'Forma 12'!VAS083_F_Ilgalaikioturt78Kitareguliuoja1</vt:lpstr>
      <vt:lpstr>VAS083_F_Ilgalaikioturt78Kitareguliuoja1</vt:lpstr>
      <vt:lpstr>'Forma 12'!VAS083_F_Ilgalaikioturt78Kitosveiklosne1</vt:lpstr>
      <vt:lpstr>VAS083_F_Ilgalaikioturt78Kitosveiklosne1</vt:lpstr>
      <vt:lpstr>'Forma 12'!VAS083_F_Ilgalaikioturt78Lrklimatokaito1</vt:lpstr>
      <vt:lpstr>VAS083_F_Ilgalaikioturt78Lrklimatokaito1</vt:lpstr>
      <vt:lpstr>'Forma 12'!VAS083_F_Ilgalaikioturt78Nuotekudumblot1</vt:lpstr>
      <vt:lpstr>VAS083_F_Ilgalaikioturt78Nuotekudumblot1</vt:lpstr>
      <vt:lpstr>'Forma 12'!VAS083_F_Ilgalaikioturt78Nuotekusurinki1</vt:lpstr>
      <vt:lpstr>VAS083_F_Ilgalaikioturt78Nuotekusurinki1</vt:lpstr>
      <vt:lpstr>'Forma 12'!VAS083_F_Ilgalaikioturt78Nuotekuvalymas1</vt:lpstr>
      <vt:lpstr>VAS083_F_Ilgalaikioturt78Nuotekuvalymas1</vt:lpstr>
      <vt:lpstr>'Forma 12'!VAS083_F_Ilgalaikioturt78Pavirsiniunuot1</vt:lpstr>
      <vt:lpstr>VAS083_F_Ilgalaikioturt78Pavirsiniunuot1</vt:lpstr>
      <vt:lpstr>'Forma 12'!VAS083_F_Ilgalaikioturt78Turtovienetask1</vt:lpstr>
      <vt:lpstr>VAS083_F_Ilgalaikioturt78Turtovienetask1</vt:lpstr>
      <vt:lpstr>'Forma 12'!VAS083_F_Ilgalaikioturt79Apskaitosveikla1</vt:lpstr>
      <vt:lpstr>VAS083_F_Ilgalaikioturt79Apskaitosveikla1</vt:lpstr>
      <vt:lpstr>'Forma 12'!VAS083_F_Ilgalaikioturt79Geriamojovande7</vt:lpstr>
      <vt:lpstr>VAS083_F_Ilgalaikioturt79Geriamojovande7</vt:lpstr>
      <vt:lpstr>'Forma 12'!VAS083_F_Ilgalaikioturt79Geriamojovande8</vt:lpstr>
      <vt:lpstr>VAS083_F_Ilgalaikioturt79Geriamojovande8</vt:lpstr>
      <vt:lpstr>'Forma 12'!VAS083_F_Ilgalaikioturt79Geriamojovande9</vt:lpstr>
      <vt:lpstr>VAS083_F_Ilgalaikioturt79Geriamojovande9</vt:lpstr>
      <vt:lpstr>'Forma 12'!VAS083_F_Ilgalaikioturt79Inventorinisnu1</vt:lpstr>
      <vt:lpstr>VAS083_F_Ilgalaikioturt79Inventorinisnu1</vt:lpstr>
      <vt:lpstr>'Forma 12'!VAS083_F_Ilgalaikioturt79Kitareguliuoja1</vt:lpstr>
      <vt:lpstr>VAS083_F_Ilgalaikioturt79Kitareguliuoja1</vt:lpstr>
      <vt:lpstr>'Forma 12'!VAS083_F_Ilgalaikioturt79Kitosveiklosne1</vt:lpstr>
      <vt:lpstr>VAS083_F_Ilgalaikioturt79Kitosveiklosne1</vt:lpstr>
      <vt:lpstr>'Forma 12'!VAS083_F_Ilgalaikioturt79Lrklimatokaito1</vt:lpstr>
      <vt:lpstr>VAS083_F_Ilgalaikioturt79Lrklimatokaito1</vt:lpstr>
      <vt:lpstr>'Forma 12'!VAS083_F_Ilgalaikioturt79Nuotekudumblot1</vt:lpstr>
      <vt:lpstr>VAS083_F_Ilgalaikioturt79Nuotekudumblot1</vt:lpstr>
      <vt:lpstr>'Forma 12'!VAS083_F_Ilgalaikioturt79Nuotekusurinki1</vt:lpstr>
      <vt:lpstr>VAS083_F_Ilgalaikioturt79Nuotekusurinki1</vt:lpstr>
      <vt:lpstr>'Forma 12'!VAS083_F_Ilgalaikioturt79Nuotekuvalymas1</vt:lpstr>
      <vt:lpstr>VAS083_F_Ilgalaikioturt79Nuotekuvalymas1</vt:lpstr>
      <vt:lpstr>'Forma 12'!VAS083_F_Ilgalaikioturt79Pavirsiniunuot1</vt:lpstr>
      <vt:lpstr>VAS083_F_Ilgalaikioturt79Pavirsiniunuot1</vt:lpstr>
      <vt:lpstr>'Forma 12'!VAS083_F_Ilgalaikioturt79Turtovienetask1</vt:lpstr>
      <vt:lpstr>VAS083_F_Ilgalaikioturt79Turtovienetask1</vt:lpstr>
      <vt:lpstr>'Forma 12'!VAS083_F_Ilgalaikioturt7Apskaitosveikla1</vt:lpstr>
      <vt:lpstr>VAS083_F_Ilgalaikioturt7Apskaitosveikla1</vt:lpstr>
      <vt:lpstr>'Forma 12'!VAS083_F_Ilgalaikioturt7Geriamojovande7</vt:lpstr>
      <vt:lpstr>VAS083_F_Ilgalaikioturt7Geriamojovande7</vt:lpstr>
      <vt:lpstr>'Forma 12'!VAS083_F_Ilgalaikioturt7Geriamojovande8</vt:lpstr>
      <vt:lpstr>VAS083_F_Ilgalaikioturt7Geriamojovande8</vt:lpstr>
      <vt:lpstr>'Forma 12'!VAS083_F_Ilgalaikioturt7Geriamojovande9</vt:lpstr>
      <vt:lpstr>VAS083_F_Ilgalaikioturt7Geriamojovande9</vt:lpstr>
      <vt:lpstr>'Forma 12'!VAS083_F_Ilgalaikioturt7Inventorinisnu1</vt:lpstr>
      <vt:lpstr>VAS083_F_Ilgalaikioturt7Inventorinisnu1</vt:lpstr>
      <vt:lpstr>'Forma 12'!VAS083_F_Ilgalaikioturt7Kitareguliuoja1</vt:lpstr>
      <vt:lpstr>VAS083_F_Ilgalaikioturt7Kitareguliuoja1</vt:lpstr>
      <vt:lpstr>'Forma 12'!VAS083_F_Ilgalaikioturt7Kitosveiklosne1</vt:lpstr>
      <vt:lpstr>VAS083_F_Ilgalaikioturt7Kitosveiklosne1</vt:lpstr>
      <vt:lpstr>'Forma 12'!VAS083_F_Ilgalaikioturt7Lrklimatokaito1</vt:lpstr>
      <vt:lpstr>VAS083_F_Ilgalaikioturt7Lrklimatokaito1</vt:lpstr>
      <vt:lpstr>'Forma 12'!VAS083_F_Ilgalaikioturt7Nuotekudumblot1</vt:lpstr>
      <vt:lpstr>VAS083_F_Ilgalaikioturt7Nuotekudumblot1</vt:lpstr>
      <vt:lpstr>'Forma 12'!VAS083_F_Ilgalaikioturt7Nuotekusurinki1</vt:lpstr>
      <vt:lpstr>VAS083_F_Ilgalaikioturt7Nuotekusurinki1</vt:lpstr>
      <vt:lpstr>'Forma 12'!VAS083_F_Ilgalaikioturt7Nuotekuvalymas1</vt:lpstr>
      <vt:lpstr>VAS083_F_Ilgalaikioturt7Nuotekuvalymas1</vt:lpstr>
      <vt:lpstr>'Forma 12'!VAS083_F_Ilgalaikioturt7Pavirsiniunuot1</vt:lpstr>
      <vt:lpstr>VAS083_F_Ilgalaikioturt7Pavirsiniunuot1</vt:lpstr>
      <vt:lpstr>'Forma 12'!VAS083_F_Ilgalaikioturt7Turtovienetask1</vt:lpstr>
      <vt:lpstr>VAS083_F_Ilgalaikioturt7Turtovienetask1</vt:lpstr>
      <vt:lpstr>'Forma 12'!VAS083_F_Ilgalaikioturt80Apskaitosveikla1</vt:lpstr>
      <vt:lpstr>VAS083_F_Ilgalaikioturt80Apskaitosveikla1</vt:lpstr>
      <vt:lpstr>'Forma 12'!VAS083_F_Ilgalaikioturt80Geriamojovande7</vt:lpstr>
      <vt:lpstr>VAS083_F_Ilgalaikioturt80Geriamojovande7</vt:lpstr>
      <vt:lpstr>'Forma 12'!VAS083_F_Ilgalaikioturt80Geriamojovande8</vt:lpstr>
      <vt:lpstr>VAS083_F_Ilgalaikioturt80Geriamojovande8</vt:lpstr>
      <vt:lpstr>'Forma 12'!VAS083_F_Ilgalaikioturt80Geriamojovande9</vt:lpstr>
      <vt:lpstr>VAS083_F_Ilgalaikioturt80Geriamojovande9</vt:lpstr>
      <vt:lpstr>'Forma 12'!VAS083_F_Ilgalaikioturt80Inventorinisnu1</vt:lpstr>
      <vt:lpstr>VAS083_F_Ilgalaikioturt80Inventorinisnu1</vt:lpstr>
      <vt:lpstr>'Forma 12'!VAS083_F_Ilgalaikioturt80Kitareguliuoja1</vt:lpstr>
      <vt:lpstr>VAS083_F_Ilgalaikioturt80Kitareguliuoja1</vt:lpstr>
      <vt:lpstr>'Forma 12'!VAS083_F_Ilgalaikioturt80Kitosveiklosne1</vt:lpstr>
      <vt:lpstr>VAS083_F_Ilgalaikioturt80Kitosveiklosne1</vt:lpstr>
      <vt:lpstr>'Forma 12'!VAS083_F_Ilgalaikioturt80Lrklimatokaito1</vt:lpstr>
      <vt:lpstr>VAS083_F_Ilgalaikioturt80Lrklimatokaito1</vt:lpstr>
      <vt:lpstr>'Forma 12'!VAS083_F_Ilgalaikioturt80Nuotekudumblot1</vt:lpstr>
      <vt:lpstr>VAS083_F_Ilgalaikioturt80Nuotekudumblot1</vt:lpstr>
      <vt:lpstr>'Forma 12'!VAS083_F_Ilgalaikioturt80Nuotekusurinki1</vt:lpstr>
      <vt:lpstr>VAS083_F_Ilgalaikioturt80Nuotekusurinki1</vt:lpstr>
      <vt:lpstr>'Forma 12'!VAS083_F_Ilgalaikioturt80Nuotekuvalymas1</vt:lpstr>
      <vt:lpstr>VAS083_F_Ilgalaikioturt80Nuotekuvalymas1</vt:lpstr>
      <vt:lpstr>'Forma 12'!VAS083_F_Ilgalaikioturt80Pavirsiniunuot1</vt:lpstr>
      <vt:lpstr>VAS083_F_Ilgalaikioturt80Pavirsiniunuot1</vt:lpstr>
      <vt:lpstr>'Forma 12'!VAS083_F_Ilgalaikioturt80Turtovienetask1</vt:lpstr>
      <vt:lpstr>VAS083_F_Ilgalaikioturt80Turtovienetask1</vt:lpstr>
      <vt:lpstr>'Forma 12'!VAS083_F_Ilgalaikioturt81Apskaitosveikla1</vt:lpstr>
      <vt:lpstr>VAS083_F_Ilgalaikioturt81Apskaitosveikla1</vt:lpstr>
      <vt:lpstr>'Forma 12'!VAS083_F_Ilgalaikioturt81Geriamojovande7</vt:lpstr>
      <vt:lpstr>VAS083_F_Ilgalaikioturt81Geriamojovande7</vt:lpstr>
      <vt:lpstr>'Forma 12'!VAS083_F_Ilgalaikioturt81Geriamojovande8</vt:lpstr>
      <vt:lpstr>VAS083_F_Ilgalaikioturt81Geriamojovande8</vt:lpstr>
      <vt:lpstr>'Forma 12'!VAS083_F_Ilgalaikioturt81Geriamojovande9</vt:lpstr>
      <vt:lpstr>VAS083_F_Ilgalaikioturt81Geriamojovande9</vt:lpstr>
      <vt:lpstr>'Forma 12'!VAS083_F_Ilgalaikioturt81Inventorinisnu1</vt:lpstr>
      <vt:lpstr>VAS083_F_Ilgalaikioturt81Inventorinisnu1</vt:lpstr>
      <vt:lpstr>'Forma 12'!VAS083_F_Ilgalaikioturt81Kitareguliuoja1</vt:lpstr>
      <vt:lpstr>VAS083_F_Ilgalaikioturt81Kitareguliuoja1</vt:lpstr>
      <vt:lpstr>'Forma 12'!VAS083_F_Ilgalaikioturt81Kitosveiklosne1</vt:lpstr>
      <vt:lpstr>VAS083_F_Ilgalaikioturt81Kitosveiklosne1</vt:lpstr>
      <vt:lpstr>'Forma 12'!VAS083_F_Ilgalaikioturt81Lrklimatokaito1</vt:lpstr>
      <vt:lpstr>VAS083_F_Ilgalaikioturt81Lrklimatokaito1</vt:lpstr>
      <vt:lpstr>'Forma 12'!VAS083_F_Ilgalaikioturt81Nuotekudumblot1</vt:lpstr>
      <vt:lpstr>VAS083_F_Ilgalaikioturt81Nuotekudumblot1</vt:lpstr>
      <vt:lpstr>'Forma 12'!VAS083_F_Ilgalaikioturt81Nuotekusurinki1</vt:lpstr>
      <vt:lpstr>VAS083_F_Ilgalaikioturt81Nuotekusurinki1</vt:lpstr>
      <vt:lpstr>'Forma 12'!VAS083_F_Ilgalaikioturt81Nuotekuvalymas1</vt:lpstr>
      <vt:lpstr>VAS083_F_Ilgalaikioturt81Nuotekuvalymas1</vt:lpstr>
      <vt:lpstr>'Forma 12'!VAS083_F_Ilgalaikioturt81Pavirsiniunuot1</vt:lpstr>
      <vt:lpstr>VAS083_F_Ilgalaikioturt81Pavirsiniunuot1</vt:lpstr>
      <vt:lpstr>'Forma 12'!VAS083_F_Ilgalaikioturt81Turtovienetask1</vt:lpstr>
      <vt:lpstr>VAS083_F_Ilgalaikioturt81Turtovienetask1</vt:lpstr>
      <vt:lpstr>'Forma 12'!VAS083_F_Ilgalaikioturt82Apskaitosveikla1</vt:lpstr>
      <vt:lpstr>VAS083_F_Ilgalaikioturt82Apskaitosveikla1</vt:lpstr>
      <vt:lpstr>'Forma 12'!VAS083_F_Ilgalaikioturt82Geriamojovande7</vt:lpstr>
      <vt:lpstr>VAS083_F_Ilgalaikioturt82Geriamojovande7</vt:lpstr>
      <vt:lpstr>'Forma 12'!VAS083_F_Ilgalaikioturt82Geriamojovande8</vt:lpstr>
      <vt:lpstr>VAS083_F_Ilgalaikioturt82Geriamojovande8</vt:lpstr>
      <vt:lpstr>'Forma 12'!VAS083_F_Ilgalaikioturt82Geriamojovande9</vt:lpstr>
      <vt:lpstr>VAS083_F_Ilgalaikioturt82Geriamojovande9</vt:lpstr>
      <vt:lpstr>'Forma 12'!VAS083_F_Ilgalaikioturt82Inventorinisnu1</vt:lpstr>
      <vt:lpstr>VAS083_F_Ilgalaikioturt82Inventorinisnu1</vt:lpstr>
      <vt:lpstr>'Forma 12'!VAS083_F_Ilgalaikioturt82Kitareguliuoja1</vt:lpstr>
      <vt:lpstr>VAS083_F_Ilgalaikioturt82Kitareguliuoja1</vt:lpstr>
      <vt:lpstr>'Forma 12'!VAS083_F_Ilgalaikioturt82Kitosveiklosne1</vt:lpstr>
      <vt:lpstr>VAS083_F_Ilgalaikioturt82Kitosveiklosne1</vt:lpstr>
      <vt:lpstr>'Forma 12'!VAS083_F_Ilgalaikioturt82Lrklimatokaito1</vt:lpstr>
      <vt:lpstr>VAS083_F_Ilgalaikioturt82Lrklimatokaito1</vt:lpstr>
      <vt:lpstr>'Forma 12'!VAS083_F_Ilgalaikioturt82Nuotekudumblot1</vt:lpstr>
      <vt:lpstr>VAS083_F_Ilgalaikioturt82Nuotekudumblot1</vt:lpstr>
      <vt:lpstr>'Forma 12'!VAS083_F_Ilgalaikioturt82Nuotekusurinki1</vt:lpstr>
      <vt:lpstr>VAS083_F_Ilgalaikioturt82Nuotekusurinki1</vt:lpstr>
      <vt:lpstr>'Forma 12'!VAS083_F_Ilgalaikioturt82Nuotekuvalymas1</vt:lpstr>
      <vt:lpstr>VAS083_F_Ilgalaikioturt82Nuotekuvalymas1</vt:lpstr>
      <vt:lpstr>'Forma 12'!VAS083_F_Ilgalaikioturt82Pavirsiniunuot1</vt:lpstr>
      <vt:lpstr>VAS083_F_Ilgalaikioturt82Pavirsiniunuot1</vt:lpstr>
      <vt:lpstr>'Forma 12'!VAS083_F_Ilgalaikioturt82Turtovienetask1</vt:lpstr>
      <vt:lpstr>VAS083_F_Ilgalaikioturt82Turtovienetask1</vt:lpstr>
      <vt:lpstr>'Forma 12'!VAS083_F_Ilgalaikioturt83Apskaitosveikla1</vt:lpstr>
      <vt:lpstr>VAS083_F_Ilgalaikioturt83Apskaitosveikla1</vt:lpstr>
      <vt:lpstr>'Forma 12'!VAS083_F_Ilgalaikioturt83Geriamojovande7</vt:lpstr>
      <vt:lpstr>VAS083_F_Ilgalaikioturt83Geriamojovande7</vt:lpstr>
      <vt:lpstr>'Forma 12'!VAS083_F_Ilgalaikioturt83Geriamojovande8</vt:lpstr>
      <vt:lpstr>VAS083_F_Ilgalaikioturt83Geriamojovande8</vt:lpstr>
      <vt:lpstr>'Forma 12'!VAS083_F_Ilgalaikioturt83Geriamojovande9</vt:lpstr>
      <vt:lpstr>VAS083_F_Ilgalaikioturt83Geriamojovande9</vt:lpstr>
      <vt:lpstr>'Forma 12'!VAS083_F_Ilgalaikioturt83Inventorinisnu1</vt:lpstr>
      <vt:lpstr>VAS083_F_Ilgalaikioturt83Inventorinisnu1</vt:lpstr>
      <vt:lpstr>'Forma 12'!VAS083_F_Ilgalaikioturt83Kitareguliuoja1</vt:lpstr>
      <vt:lpstr>VAS083_F_Ilgalaikioturt83Kitareguliuoja1</vt:lpstr>
      <vt:lpstr>'Forma 12'!VAS083_F_Ilgalaikioturt83Kitosveiklosne1</vt:lpstr>
      <vt:lpstr>VAS083_F_Ilgalaikioturt83Kitosveiklosne1</vt:lpstr>
      <vt:lpstr>'Forma 12'!VAS083_F_Ilgalaikioturt83Lrklimatokaito1</vt:lpstr>
      <vt:lpstr>VAS083_F_Ilgalaikioturt83Lrklimatokaito1</vt:lpstr>
      <vt:lpstr>'Forma 12'!VAS083_F_Ilgalaikioturt83Nuotekudumblot1</vt:lpstr>
      <vt:lpstr>VAS083_F_Ilgalaikioturt83Nuotekudumblot1</vt:lpstr>
      <vt:lpstr>'Forma 12'!VAS083_F_Ilgalaikioturt83Nuotekusurinki1</vt:lpstr>
      <vt:lpstr>VAS083_F_Ilgalaikioturt83Nuotekusurinki1</vt:lpstr>
      <vt:lpstr>'Forma 12'!VAS083_F_Ilgalaikioturt83Nuotekuvalymas1</vt:lpstr>
      <vt:lpstr>VAS083_F_Ilgalaikioturt83Nuotekuvalymas1</vt:lpstr>
      <vt:lpstr>'Forma 12'!VAS083_F_Ilgalaikioturt83Pavirsiniunuot1</vt:lpstr>
      <vt:lpstr>VAS083_F_Ilgalaikioturt83Pavirsiniunuot1</vt:lpstr>
      <vt:lpstr>'Forma 12'!VAS083_F_Ilgalaikioturt83Turtovienetask1</vt:lpstr>
      <vt:lpstr>VAS083_F_Ilgalaikioturt83Turtovienetask1</vt:lpstr>
      <vt:lpstr>'Forma 12'!VAS083_F_Ilgalaikioturt84Apskaitosveikla1</vt:lpstr>
      <vt:lpstr>VAS083_F_Ilgalaikioturt84Apskaitosveikla1</vt:lpstr>
      <vt:lpstr>'Forma 12'!VAS083_F_Ilgalaikioturt84Geriamojovande7</vt:lpstr>
      <vt:lpstr>VAS083_F_Ilgalaikioturt84Geriamojovande7</vt:lpstr>
      <vt:lpstr>'Forma 12'!VAS083_F_Ilgalaikioturt84Geriamojovande8</vt:lpstr>
      <vt:lpstr>VAS083_F_Ilgalaikioturt84Geriamojovande8</vt:lpstr>
      <vt:lpstr>'Forma 12'!VAS083_F_Ilgalaikioturt84Geriamojovande9</vt:lpstr>
      <vt:lpstr>VAS083_F_Ilgalaikioturt84Geriamojovande9</vt:lpstr>
      <vt:lpstr>'Forma 12'!VAS083_F_Ilgalaikioturt84Inventorinisnu1</vt:lpstr>
      <vt:lpstr>VAS083_F_Ilgalaikioturt84Inventorinisnu1</vt:lpstr>
      <vt:lpstr>'Forma 12'!VAS083_F_Ilgalaikioturt84Kitareguliuoja1</vt:lpstr>
      <vt:lpstr>VAS083_F_Ilgalaikioturt84Kitareguliuoja1</vt:lpstr>
      <vt:lpstr>'Forma 12'!VAS083_F_Ilgalaikioturt84Kitosveiklosne1</vt:lpstr>
      <vt:lpstr>VAS083_F_Ilgalaikioturt84Kitosveiklosne1</vt:lpstr>
      <vt:lpstr>'Forma 12'!VAS083_F_Ilgalaikioturt84Lrklimatokaito1</vt:lpstr>
      <vt:lpstr>VAS083_F_Ilgalaikioturt84Lrklimatokaito1</vt:lpstr>
      <vt:lpstr>'Forma 12'!VAS083_F_Ilgalaikioturt84Nuotekudumblot1</vt:lpstr>
      <vt:lpstr>VAS083_F_Ilgalaikioturt84Nuotekudumblot1</vt:lpstr>
      <vt:lpstr>'Forma 12'!VAS083_F_Ilgalaikioturt84Nuotekusurinki1</vt:lpstr>
      <vt:lpstr>VAS083_F_Ilgalaikioturt84Nuotekusurinki1</vt:lpstr>
      <vt:lpstr>'Forma 12'!VAS083_F_Ilgalaikioturt84Nuotekuvalymas1</vt:lpstr>
      <vt:lpstr>VAS083_F_Ilgalaikioturt84Nuotekuvalymas1</vt:lpstr>
      <vt:lpstr>'Forma 12'!VAS083_F_Ilgalaikioturt84Pavirsiniunuot1</vt:lpstr>
      <vt:lpstr>VAS083_F_Ilgalaikioturt84Pavirsiniunuot1</vt:lpstr>
      <vt:lpstr>'Forma 12'!VAS083_F_Ilgalaikioturt84Turtovienetask1</vt:lpstr>
      <vt:lpstr>VAS083_F_Ilgalaikioturt84Turtovienetask1</vt:lpstr>
      <vt:lpstr>'Forma 12'!VAS083_F_Ilgalaikioturt85Apskaitosveikla1</vt:lpstr>
      <vt:lpstr>VAS083_F_Ilgalaikioturt85Apskaitosveikla1</vt:lpstr>
      <vt:lpstr>'Forma 12'!VAS083_F_Ilgalaikioturt85Geriamojovande7</vt:lpstr>
      <vt:lpstr>VAS083_F_Ilgalaikioturt85Geriamojovande7</vt:lpstr>
      <vt:lpstr>'Forma 12'!VAS083_F_Ilgalaikioturt85Geriamojovande8</vt:lpstr>
      <vt:lpstr>VAS083_F_Ilgalaikioturt85Geriamojovande8</vt:lpstr>
      <vt:lpstr>'Forma 12'!VAS083_F_Ilgalaikioturt85Geriamojovande9</vt:lpstr>
      <vt:lpstr>VAS083_F_Ilgalaikioturt85Geriamojovande9</vt:lpstr>
      <vt:lpstr>'Forma 12'!VAS083_F_Ilgalaikioturt85Inventorinisnu1</vt:lpstr>
      <vt:lpstr>VAS083_F_Ilgalaikioturt85Inventorinisnu1</vt:lpstr>
      <vt:lpstr>'Forma 12'!VAS083_F_Ilgalaikioturt85Kitareguliuoja1</vt:lpstr>
      <vt:lpstr>VAS083_F_Ilgalaikioturt85Kitareguliuoja1</vt:lpstr>
      <vt:lpstr>'Forma 12'!VAS083_F_Ilgalaikioturt85Kitosveiklosne1</vt:lpstr>
      <vt:lpstr>VAS083_F_Ilgalaikioturt85Kitosveiklosne1</vt:lpstr>
      <vt:lpstr>'Forma 12'!VAS083_F_Ilgalaikioturt85Lrklimatokaito1</vt:lpstr>
      <vt:lpstr>VAS083_F_Ilgalaikioturt85Lrklimatokaito1</vt:lpstr>
      <vt:lpstr>'Forma 12'!VAS083_F_Ilgalaikioturt85Nuotekudumblot1</vt:lpstr>
      <vt:lpstr>VAS083_F_Ilgalaikioturt85Nuotekudumblot1</vt:lpstr>
      <vt:lpstr>'Forma 12'!VAS083_F_Ilgalaikioturt85Nuotekusurinki1</vt:lpstr>
      <vt:lpstr>VAS083_F_Ilgalaikioturt85Nuotekusurinki1</vt:lpstr>
      <vt:lpstr>'Forma 12'!VAS083_F_Ilgalaikioturt85Nuotekuvalymas1</vt:lpstr>
      <vt:lpstr>VAS083_F_Ilgalaikioturt85Nuotekuvalymas1</vt:lpstr>
      <vt:lpstr>'Forma 12'!VAS083_F_Ilgalaikioturt85Pavirsiniunuot1</vt:lpstr>
      <vt:lpstr>VAS083_F_Ilgalaikioturt85Pavirsiniunuot1</vt:lpstr>
      <vt:lpstr>'Forma 12'!VAS083_F_Ilgalaikioturt85Turtovienetask1</vt:lpstr>
      <vt:lpstr>VAS083_F_Ilgalaikioturt85Turtovienetask1</vt:lpstr>
      <vt:lpstr>'Forma 12'!VAS083_F_Ilgalaikioturt86Apskaitosveikla1</vt:lpstr>
      <vt:lpstr>VAS083_F_Ilgalaikioturt86Apskaitosveikla1</vt:lpstr>
      <vt:lpstr>'Forma 12'!VAS083_F_Ilgalaikioturt86Geriamojovande7</vt:lpstr>
      <vt:lpstr>VAS083_F_Ilgalaikioturt86Geriamojovande7</vt:lpstr>
      <vt:lpstr>'Forma 12'!VAS083_F_Ilgalaikioturt86Geriamojovande8</vt:lpstr>
      <vt:lpstr>VAS083_F_Ilgalaikioturt86Geriamojovande8</vt:lpstr>
      <vt:lpstr>'Forma 12'!VAS083_F_Ilgalaikioturt86Geriamojovande9</vt:lpstr>
      <vt:lpstr>VAS083_F_Ilgalaikioturt86Geriamojovande9</vt:lpstr>
      <vt:lpstr>'Forma 12'!VAS083_F_Ilgalaikioturt86Inventorinisnu1</vt:lpstr>
      <vt:lpstr>VAS083_F_Ilgalaikioturt86Inventorinisnu1</vt:lpstr>
      <vt:lpstr>'Forma 12'!VAS083_F_Ilgalaikioturt86Kitareguliuoja1</vt:lpstr>
      <vt:lpstr>VAS083_F_Ilgalaikioturt86Kitareguliuoja1</vt:lpstr>
      <vt:lpstr>'Forma 12'!VAS083_F_Ilgalaikioturt86Kitosveiklosne1</vt:lpstr>
      <vt:lpstr>VAS083_F_Ilgalaikioturt86Kitosveiklosne1</vt:lpstr>
      <vt:lpstr>'Forma 12'!VAS083_F_Ilgalaikioturt86Lrklimatokaito1</vt:lpstr>
      <vt:lpstr>VAS083_F_Ilgalaikioturt86Lrklimatokaito1</vt:lpstr>
      <vt:lpstr>'Forma 12'!VAS083_F_Ilgalaikioturt86Nuotekudumblot1</vt:lpstr>
      <vt:lpstr>VAS083_F_Ilgalaikioturt86Nuotekudumblot1</vt:lpstr>
      <vt:lpstr>'Forma 12'!VAS083_F_Ilgalaikioturt86Nuotekusurinki1</vt:lpstr>
      <vt:lpstr>VAS083_F_Ilgalaikioturt86Nuotekusurinki1</vt:lpstr>
      <vt:lpstr>'Forma 12'!VAS083_F_Ilgalaikioturt86Nuotekuvalymas1</vt:lpstr>
      <vt:lpstr>VAS083_F_Ilgalaikioturt86Nuotekuvalymas1</vt:lpstr>
      <vt:lpstr>'Forma 12'!VAS083_F_Ilgalaikioturt86Pavirsiniunuot1</vt:lpstr>
      <vt:lpstr>VAS083_F_Ilgalaikioturt86Pavirsiniunuot1</vt:lpstr>
      <vt:lpstr>'Forma 12'!VAS083_F_Ilgalaikioturt86Turtovienetask1</vt:lpstr>
      <vt:lpstr>VAS083_F_Ilgalaikioturt86Turtovienetask1</vt:lpstr>
      <vt:lpstr>'Forma 12'!VAS083_F_Ilgalaikioturt87Apskaitosveikla1</vt:lpstr>
      <vt:lpstr>VAS083_F_Ilgalaikioturt87Apskaitosveikla1</vt:lpstr>
      <vt:lpstr>'Forma 12'!VAS083_F_Ilgalaikioturt87Geriamojovande7</vt:lpstr>
      <vt:lpstr>VAS083_F_Ilgalaikioturt87Geriamojovande7</vt:lpstr>
      <vt:lpstr>'Forma 12'!VAS083_F_Ilgalaikioturt87Geriamojovande8</vt:lpstr>
      <vt:lpstr>VAS083_F_Ilgalaikioturt87Geriamojovande8</vt:lpstr>
      <vt:lpstr>'Forma 12'!VAS083_F_Ilgalaikioturt87Geriamojovande9</vt:lpstr>
      <vt:lpstr>VAS083_F_Ilgalaikioturt87Geriamojovande9</vt:lpstr>
      <vt:lpstr>'Forma 12'!VAS083_F_Ilgalaikioturt87Inventorinisnu1</vt:lpstr>
      <vt:lpstr>VAS083_F_Ilgalaikioturt87Inventorinisnu1</vt:lpstr>
      <vt:lpstr>'Forma 12'!VAS083_F_Ilgalaikioturt87Kitareguliuoja1</vt:lpstr>
      <vt:lpstr>VAS083_F_Ilgalaikioturt87Kitareguliuoja1</vt:lpstr>
      <vt:lpstr>'Forma 12'!VAS083_F_Ilgalaikioturt87Kitosveiklosne1</vt:lpstr>
      <vt:lpstr>VAS083_F_Ilgalaikioturt87Kitosveiklosne1</vt:lpstr>
      <vt:lpstr>'Forma 12'!VAS083_F_Ilgalaikioturt87Lrklimatokaito1</vt:lpstr>
      <vt:lpstr>VAS083_F_Ilgalaikioturt87Lrklimatokaito1</vt:lpstr>
      <vt:lpstr>'Forma 12'!VAS083_F_Ilgalaikioturt87Nuotekudumblot1</vt:lpstr>
      <vt:lpstr>VAS083_F_Ilgalaikioturt87Nuotekudumblot1</vt:lpstr>
      <vt:lpstr>'Forma 12'!VAS083_F_Ilgalaikioturt87Nuotekusurinki1</vt:lpstr>
      <vt:lpstr>VAS083_F_Ilgalaikioturt87Nuotekusurinki1</vt:lpstr>
      <vt:lpstr>'Forma 12'!VAS083_F_Ilgalaikioturt87Nuotekuvalymas1</vt:lpstr>
      <vt:lpstr>VAS083_F_Ilgalaikioturt87Nuotekuvalymas1</vt:lpstr>
      <vt:lpstr>'Forma 12'!VAS083_F_Ilgalaikioturt87Pavirsiniunuot1</vt:lpstr>
      <vt:lpstr>VAS083_F_Ilgalaikioturt87Pavirsiniunuot1</vt:lpstr>
      <vt:lpstr>'Forma 12'!VAS083_F_Ilgalaikioturt87Turtovienetask1</vt:lpstr>
      <vt:lpstr>VAS083_F_Ilgalaikioturt87Turtovienetask1</vt:lpstr>
      <vt:lpstr>'Forma 12'!VAS083_F_Ilgalaikioturt88Apskaitosveikla1</vt:lpstr>
      <vt:lpstr>VAS083_F_Ilgalaikioturt88Apskaitosveikla1</vt:lpstr>
      <vt:lpstr>'Forma 12'!VAS083_F_Ilgalaikioturt88Geriamojovande7</vt:lpstr>
      <vt:lpstr>VAS083_F_Ilgalaikioturt88Geriamojovande7</vt:lpstr>
      <vt:lpstr>'Forma 12'!VAS083_F_Ilgalaikioturt88Geriamojovande8</vt:lpstr>
      <vt:lpstr>VAS083_F_Ilgalaikioturt88Geriamojovande8</vt:lpstr>
      <vt:lpstr>'Forma 12'!VAS083_F_Ilgalaikioturt88Geriamojovande9</vt:lpstr>
      <vt:lpstr>VAS083_F_Ilgalaikioturt88Geriamojovande9</vt:lpstr>
      <vt:lpstr>'Forma 12'!VAS083_F_Ilgalaikioturt88Inventorinisnu1</vt:lpstr>
      <vt:lpstr>VAS083_F_Ilgalaikioturt88Inventorinisnu1</vt:lpstr>
      <vt:lpstr>'Forma 12'!VAS083_F_Ilgalaikioturt88Kitareguliuoja1</vt:lpstr>
      <vt:lpstr>VAS083_F_Ilgalaikioturt88Kitareguliuoja1</vt:lpstr>
      <vt:lpstr>'Forma 12'!VAS083_F_Ilgalaikioturt88Kitosveiklosne1</vt:lpstr>
      <vt:lpstr>VAS083_F_Ilgalaikioturt88Kitosveiklosne1</vt:lpstr>
      <vt:lpstr>'Forma 12'!VAS083_F_Ilgalaikioturt88Lrklimatokaito1</vt:lpstr>
      <vt:lpstr>VAS083_F_Ilgalaikioturt88Lrklimatokaito1</vt:lpstr>
      <vt:lpstr>'Forma 12'!VAS083_F_Ilgalaikioturt88Nuotekudumblot1</vt:lpstr>
      <vt:lpstr>VAS083_F_Ilgalaikioturt88Nuotekudumblot1</vt:lpstr>
      <vt:lpstr>'Forma 12'!VAS083_F_Ilgalaikioturt88Nuotekusurinki1</vt:lpstr>
      <vt:lpstr>VAS083_F_Ilgalaikioturt88Nuotekusurinki1</vt:lpstr>
      <vt:lpstr>'Forma 12'!VAS083_F_Ilgalaikioturt88Nuotekuvalymas1</vt:lpstr>
      <vt:lpstr>VAS083_F_Ilgalaikioturt88Nuotekuvalymas1</vt:lpstr>
      <vt:lpstr>'Forma 12'!VAS083_F_Ilgalaikioturt88Pavirsiniunuot1</vt:lpstr>
      <vt:lpstr>VAS083_F_Ilgalaikioturt88Pavirsiniunuot1</vt:lpstr>
      <vt:lpstr>'Forma 12'!VAS083_F_Ilgalaikioturt88Turtovienetask1</vt:lpstr>
      <vt:lpstr>VAS083_F_Ilgalaikioturt88Turtovienetask1</vt:lpstr>
      <vt:lpstr>'Forma 12'!VAS083_F_Ilgalaikioturt89Apskaitosveikla1</vt:lpstr>
      <vt:lpstr>VAS083_F_Ilgalaikioturt89Apskaitosveikla1</vt:lpstr>
      <vt:lpstr>'Forma 12'!VAS083_F_Ilgalaikioturt89Geriamojovande7</vt:lpstr>
      <vt:lpstr>VAS083_F_Ilgalaikioturt89Geriamojovande7</vt:lpstr>
      <vt:lpstr>'Forma 12'!VAS083_F_Ilgalaikioturt89Geriamojovande8</vt:lpstr>
      <vt:lpstr>VAS083_F_Ilgalaikioturt89Geriamojovande8</vt:lpstr>
      <vt:lpstr>'Forma 12'!VAS083_F_Ilgalaikioturt89Geriamojovande9</vt:lpstr>
      <vt:lpstr>VAS083_F_Ilgalaikioturt89Geriamojovande9</vt:lpstr>
      <vt:lpstr>'Forma 12'!VAS083_F_Ilgalaikioturt89Inventorinisnu1</vt:lpstr>
      <vt:lpstr>VAS083_F_Ilgalaikioturt89Inventorinisnu1</vt:lpstr>
      <vt:lpstr>'Forma 12'!VAS083_F_Ilgalaikioturt89Kitareguliuoja1</vt:lpstr>
      <vt:lpstr>VAS083_F_Ilgalaikioturt89Kitareguliuoja1</vt:lpstr>
      <vt:lpstr>'Forma 12'!VAS083_F_Ilgalaikioturt89Kitosveiklosne1</vt:lpstr>
      <vt:lpstr>VAS083_F_Ilgalaikioturt89Kitosveiklosne1</vt:lpstr>
      <vt:lpstr>'Forma 12'!VAS083_F_Ilgalaikioturt89Lrklimatokaito1</vt:lpstr>
      <vt:lpstr>VAS083_F_Ilgalaikioturt89Lrklimatokaito1</vt:lpstr>
      <vt:lpstr>'Forma 12'!VAS083_F_Ilgalaikioturt89Nuotekudumblot1</vt:lpstr>
      <vt:lpstr>VAS083_F_Ilgalaikioturt89Nuotekudumblot1</vt:lpstr>
      <vt:lpstr>'Forma 12'!VAS083_F_Ilgalaikioturt89Nuotekusurinki1</vt:lpstr>
      <vt:lpstr>VAS083_F_Ilgalaikioturt89Nuotekusurinki1</vt:lpstr>
      <vt:lpstr>'Forma 12'!VAS083_F_Ilgalaikioturt89Nuotekuvalymas1</vt:lpstr>
      <vt:lpstr>VAS083_F_Ilgalaikioturt89Nuotekuvalymas1</vt:lpstr>
      <vt:lpstr>'Forma 12'!VAS083_F_Ilgalaikioturt89Pavirsiniunuot1</vt:lpstr>
      <vt:lpstr>VAS083_F_Ilgalaikioturt89Pavirsiniunuot1</vt:lpstr>
      <vt:lpstr>'Forma 12'!VAS083_F_Ilgalaikioturt89Turtovienetask1</vt:lpstr>
      <vt:lpstr>VAS083_F_Ilgalaikioturt89Turtovienetask1</vt:lpstr>
      <vt:lpstr>'Forma 12'!VAS083_F_Ilgalaikioturt8Apskaitosveikla1</vt:lpstr>
      <vt:lpstr>VAS083_F_Ilgalaikioturt8Apskaitosveikla1</vt:lpstr>
      <vt:lpstr>'Forma 12'!VAS083_F_Ilgalaikioturt8Geriamojovande7</vt:lpstr>
      <vt:lpstr>VAS083_F_Ilgalaikioturt8Geriamojovande7</vt:lpstr>
      <vt:lpstr>'Forma 12'!VAS083_F_Ilgalaikioturt8Geriamojovande8</vt:lpstr>
      <vt:lpstr>VAS083_F_Ilgalaikioturt8Geriamojovande8</vt:lpstr>
      <vt:lpstr>'Forma 12'!VAS083_F_Ilgalaikioturt8Geriamojovande9</vt:lpstr>
      <vt:lpstr>VAS083_F_Ilgalaikioturt8Geriamojovande9</vt:lpstr>
      <vt:lpstr>'Forma 12'!VAS083_F_Ilgalaikioturt8Inventorinisnu1</vt:lpstr>
      <vt:lpstr>VAS083_F_Ilgalaikioturt8Inventorinisnu1</vt:lpstr>
      <vt:lpstr>'Forma 12'!VAS083_F_Ilgalaikioturt8Kitareguliuoja1</vt:lpstr>
      <vt:lpstr>VAS083_F_Ilgalaikioturt8Kitareguliuoja1</vt:lpstr>
      <vt:lpstr>'Forma 12'!VAS083_F_Ilgalaikioturt8Kitosveiklosne1</vt:lpstr>
      <vt:lpstr>VAS083_F_Ilgalaikioturt8Kitosveiklosne1</vt:lpstr>
      <vt:lpstr>'Forma 12'!VAS083_F_Ilgalaikioturt8Lrklimatokaito1</vt:lpstr>
      <vt:lpstr>VAS083_F_Ilgalaikioturt8Lrklimatokaito1</vt:lpstr>
      <vt:lpstr>'Forma 12'!VAS083_F_Ilgalaikioturt8Nuotekudumblot1</vt:lpstr>
      <vt:lpstr>VAS083_F_Ilgalaikioturt8Nuotekudumblot1</vt:lpstr>
      <vt:lpstr>'Forma 12'!VAS083_F_Ilgalaikioturt8Nuotekusurinki1</vt:lpstr>
      <vt:lpstr>VAS083_F_Ilgalaikioturt8Nuotekusurinki1</vt:lpstr>
      <vt:lpstr>'Forma 12'!VAS083_F_Ilgalaikioturt8Nuotekuvalymas1</vt:lpstr>
      <vt:lpstr>VAS083_F_Ilgalaikioturt8Nuotekuvalymas1</vt:lpstr>
      <vt:lpstr>'Forma 12'!VAS083_F_Ilgalaikioturt8Pavirsiniunuot1</vt:lpstr>
      <vt:lpstr>VAS083_F_Ilgalaikioturt8Pavirsiniunuot1</vt:lpstr>
      <vt:lpstr>'Forma 12'!VAS083_F_Ilgalaikioturt8Turtovienetask1</vt:lpstr>
      <vt:lpstr>VAS083_F_Ilgalaikioturt8Turtovienetask1</vt:lpstr>
      <vt:lpstr>'Forma 12'!VAS083_F_Ilgalaikioturt90Apskaitosveikla1</vt:lpstr>
      <vt:lpstr>VAS083_F_Ilgalaikioturt90Apskaitosveikla1</vt:lpstr>
      <vt:lpstr>'Forma 12'!VAS083_F_Ilgalaikioturt90Geriamojovande7</vt:lpstr>
      <vt:lpstr>VAS083_F_Ilgalaikioturt90Geriamojovande7</vt:lpstr>
      <vt:lpstr>'Forma 12'!VAS083_F_Ilgalaikioturt90Geriamojovande8</vt:lpstr>
      <vt:lpstr>VAS083_F_Ilgalaikioturt90Geriamojovande8</vt:lpstr>
      <vt:lpstr>'Forma 12'!VAS083_F_Ilgalaikioturt90Geriamojovande9</vt:lpstr>
      <vt:lpstr>VAS083_F_Ilgalaikioturt90Geriamojovande9</vt:lpstr>
      <vt:lpstr>'Forma 12'!VAS083_F_Ilgalaikioturt90Inventorinisnu1</vt:lpstr>
      <vt:lpstr>VAS083_F_Ilgalaikioturt90Inventorinisnu1</vt:lpstr>
      <vt:lpstr>'Forma 12'!VAS083_F_Ilgalaikioturt90Kitareguliuoja1</vt:lpstr>
      <vt:lpstr>VAS083_F_Ilgalaikioturt90Kitareguliuoja1</vt:lpstr>
      <vt:lpstr>'Forma 12'!VAS083_F_Ilgalaikioturt90Kitosveiklosne1</vt:lpstr>
      <vt:lpstr>VAS083_F_Ilgalaikioturt90Kitosveiklosne1</vt:lpstr>
      <vt:lpstr>'Forma 12'!VAS083_F_Ilgalaikioturt90Lrklimatokaito1</vt:lpstr>
      <vt:lpstr>VAS083_F_Ilgalaikioturt90Lrklimatokaito1</vt:lpstr>
      <vt:lpstr>'Forma 12'!VAS083_F_Ilgalaikioturt90Nuotekudumblot1</vt:lpstr>
      <vt:lpstr>VAS083_F_Ilgalaikioturt90Nuotekudumblot1</vt:lpstr>
      <vt:lpstr>'Forma 12'!VAS083_F_Ilgalaikioturt90Nuotekusurinki1</vt:lpstr>
      <vt:lpstr>VAS083_F_Ilgalaikioturt90Nuotekusurinki1</vt:lpstr>
      <vt:lpstr>'Forma 12'!VAS083_F_Ilgalaikioturt90Nuotekuvalymas1</vt:lpstr>
      <vt:lpstr>VAS083_F_Ilgalaikioturt90Nuotekuvalymas1</vt:lpstr>
      <vt:lpstr>'Forma 12'!VAS083_F_Ilgalaikioturt90Pavirsiniunuot1</vt:lpstr>
      <vt:lpstr>VAS083_F_Ilgalaikioturt90Pavirsiniunuot1</vt:lpstr>
      <vt:lpstr>'Forma 12'!VAS083_F_Ilgalaikioturt90Turtovienetask1</vt:lpstr>
      <vt:lpstr>VAS083_F_Ilgalaikioturt90Turtovienetask1</vt:lpstr>
      <vt:lpstr>'Forma 12'!VAS083_F_Ilgalaikioturt91Apskaitosveikla1</vt:lpstr>
      <vt:lpstr>VAS083_F_Ilgalaikioturt91Apskaitosveikla1</vt:lpstr>
      <vt:lpstr>'Forma 12'!VAS083_F_Ilgalaikioturt91Geriamojovande7</vt:lpstr>
      <vt:lpstr>VAS083_F_Ilgalaikioturt91Geriamojovande7</vt:lpstr>
      <vt:lpstr>'Forma 12'!VAS083_F_Ilgalaikioturt91Geriamojovande8</vt:lpstr>
      <vt:lpstr>VAS083_F_Ilgalaikioturt91Geriamojovande8</vt:lpstr>
      <vt:lpstr>'Forma 12'!VAS083_F_Ilgalaikioturt91Geriamojovande9</vt:lpstr>
      <vt:lpstr>VAS083_F_Ilgalaikioturt91Geriamojovande9</vt:lpstr>
      <vt:lpstr>'Forma 12'!VAS083_F_Ilgalaikioturt91Inventorinisnu1</vt:lpstr>
      <vt:lpstr>VAS083_F_Ilgalaikioturt91Inventorinisnu1</vt:lpstr>
      <vt:lpstr>'Forma 12'!VAS083_F_Ilgalaikioturt91Kitareguliuoja1</vt:lpstr>
      <vt:lpstr>VAS083_F_Ilgalaikioturt91Kitareguliuoja1</vt:lpstr>
      <vt:lpstr>'Forma 12'!VAS083_F_Ilgalaikioturt91Kitosveiklosne1</vt:lpstr>
      <vt:lpstr>VAS083_F_Ilgalaikioturt91Kitosveiklosne1</vt:lpstr>
      <vt:lpstr>'Forma 12'!VAS083_F_Ilgalaikioturt91Lrklimatokaito1</vt:lpstr>
      <vt:lpstr>VAS083_F_Ilgalaikioturt91Lrklimatokaito1</vt:lpstr>
      <vt:lpstr>'Forma 12'!VAS083_F_Ilgalaikioturt91Nuotekudumblot1</vt:lpstr>
      <vt:lpstr>VAS083_F_Ilgalaikioturt91Nuotekudumblot1</vt:lpstr>
      <vt:lpstr>'Forma 12'!VAS083_F_Ilgalaikioturt91Nuotekusurinki1</vt:lpstr>
      <vt:lpstr>VAS083_F_Ilgalaikioturt91Nuotekusurinki1</vt:lpstr>
      <vt:lpstr>'Forma 12'!VAS083_F_Ilgalaikioturt91Nuotekuvalymas1</vt:lpstr>
      <vt:lpstr>VAS083_F_Ilgalaikioturt91Nuotekuvalymas1</vt:lpstr>
      <vt:lpstr>'Forma 12'!VAS083_F_Ilgalaikioturt91Pavirsiniunuot1</vt:lpstr>
      <vt:lpstr>VAS083_F_Ilgalaikioturt91Pavirsiniunuot1</vt:lpstr>
      <vt:lpstr>'Forma 12'!VAS083_F_Ilgalaikioturt91Turtovienetask1</vt:lpstr>
      <vt:lpstr>VAS083_F_Ilgalaikioturt91Turtovienetask1</vt:lpstr>
      <vt:lpstr>'Forma 12'!VAS083_F_Ilgalaikioturt92Apskaitosveikla1</vt:lpstr>
      <vt:lpstr>VAS083_F_Ilgalaikioturt92Apskaitosveikla1</vt:lpstr>
      <vt:lpstr>'Forma 12'!VAS083_F_Ilgalaikioturt92Geriamojovande7</vt:lpstr>
      <vt:lpstr>VAS083_F_Ilgalaikioturt92Geriamojovande7</vt:lpstr>
      <vt:lpstr>'Forma 12'!VAS083_F_Ilgalaikioturt92Geriamojovande8</vt:lpstr>
      <vt:lpstr>VAS083_F_Ilgalaikioturt92Geriamojovande8</vt:lpstr>
      <vt:lpstr>'Forma 12'!VAS083_F_Ilgalaikioturt92Geriamojovande9</vt:lpstr>
      <vt:lpstr>VAS083_F_Ilgalaikioturt92Geriamojovande9</vt:lpstr>
      <vt:lpstr>'Forma 12'!VAS083_F_Ilgalaikioturt92Inventorinisnu1</vt:lpstr>
      <vt:lpstr>VAS083_F_Ilgalaikioturt92Inventorinisnu1</vt:lpstr>
      <vt:lpstr>'Forma 12'!VAS083_F_Ilgalaikioturt92Kitareguliuoja1</vt:lpstr>
      <vt:lpstr>VAS083_F_Ilgalaikioturt92Kitareguliuoja1</vt:lpstr>
      <vt:lpstr>'Forma 12'!VAS083_F_Ilgalaikioturt92Kitosveiklosne1</vt:lpstr>
      <vt:lpstr>VAS083_F_Ilgalaikioturt92Kitosveiklosne1</vt:lpstr>
      <vt:lpstr>'Forma 12'!VAS083_F_Ilgalaikioturt92Lrklimatokaito1</vt:lpstr>
      <vt:lpstr>VAS083_F_Ilgalaikioturt92Lrklimatokaito1</vt:lpstr>
      <vt:lpstr>'Forma 12'!VAS083_F_Ilgalaikioturt92Nuotekudumblot1</vt:lpstr>
      <vt:lpstr>VAS083_F_Ilgalaikioturt92Nuotekudumblot1</vt:lpstr>
      <vt:lpstr>'Forma 12'!VAS083_F_Ilgalaikioturt92Nuotekusurinki1</vt:lpstr>
      <vt:lpstr>VAS083_F_Ilgalaikioturt92Nuotekusurinki1</vt:lpstr>
      <vt:lpstr>'Forma 12'!VAS083_F_Ilgalaikioturt92Nuotekuvalymas1</vt:lpstr>
      <vt:lpstr>VAS083_F_Ilgalaikioturt92Nuotekuvalymas1</vt:lpstr>
      <vt:lpstr>'Forma 12'!VAS083_F_Ilgalaikioturt92Pavirsiniunuot1</vt:lpstr>
      <vt:lpstr>VAS083_F_Ilgalaikioturt92Pavirsiniunuot1</vt:lpstr>
      <vt:lpstr>'Forma 12'!VAS083_F_Ilgalaikioturt92Turtovienetask1</vt:lpstr>
      <vt:lpstr>VAS083_F_Ilgalaikioturt92Turtovienetask1</vt:lpstr>
      <vt:lpstr>'Forma 12'!VAS083_F_Ilgalaikioturt93Apskaitosveikla1</vt:lpstr>
      <vt:lpstr>VAS083_F_Ilgalaikioturt93Apskaitosveikla1</vt:lpstr>
      <vt:lpstr>'Forma 12'!VAS083_F_Ilgalaikioturt93Geriamojovande7</vt:lpstr>
      <vt:lpstr>VAS083_F_Ilgalaikioturt93Geriamojovande7</vt:lpstr>
      <vt:lpstr>'Forma 12'!VAS083_F_Ilgalaikioturt93Geriamojovande8</vt:lpstr>
      <vt:lpstr>VAS083_F_Ilgalaikioturt93Geriamojovande8</vt:lpstr>
      <vt:lpstr>'Forma 12'!VAS083_F_Ilgalaikioturt93Geriamojovande9</vt:lpstr>
      <vt:lpstr>VAS083_F_Ilgalaikioturt93Geriamojovande9</vt:lpstr>
      <vt:lpstr>'Forma 12'!VAS083_F_Ilgalaikioturt93Inventorinisnu1</vt:lpstr>
      <vt:lpstr>VAS083_F_Ilgalaikioturt93Inventorinisnu1</vt:lpstr>
      <vt:lpstr>'Forma 12'!VAS083_F_Ilgalaikioturt93Kitareguliuoja1</vt:lpstr>
      <vt:lpstr>VAS083_F_Ilgalaikioturt93Kitareguliuoja1</vt:lpstr>
      <vt:lpstr>'Forma 12'!VAS083_F_Ilgalaikioturt93Kitosveiklosne1</vt:lpstr>
      <vt:lpstr>VAS083_F_Ilgalaikioturt93Kitosveiklosne1</vt:lpstr>
      <vt:lpstr>'Forma 12'!VAS083_F_Ilgalaikioturt93Lrklimatokaito1</vt:lpstr>
      <vt:lpstr>VAS083_F_Ilgalaikioturt93Lrklimatokaito1</vt:lpstr>
      <vt:lpstr>'Forma 12'!VAS083_F_Ilgalaikioturt93Nuotekudumblot1</vt:lpstr>
      <vt:lpstr>VAS083_F_Ilgalaikioturt93Nuotekudumblot1</vt:lpstr>
      <vt:lpstr>'Forma 12'!VAS083_F_Ilgalaikioturt93Nuotekusurinki1</vt:lpstr>
      <vt:lpstr>VAS083_F_Ilgalaikioturt93Nuotekusurinki1</vt:lpstr>
      <vt:lpstr>'Forma 12'!VAS083_F_Ilgalaikioturt93Nuotekuvalymas1</vt:lpstr>
      <vt:lpstr>VAS083_F_Ilgalaikioturt93Nuotekuvalymas1</vt:lpstr>
      <vt:lpstr>'Forma 12'!VAS083_F_Ilgalaikioturt93Pavirsiniunuot1</vt:lpstr>
      <vt:lpstr>VAS083_F_Ilgalaikioturt93Pavirsiniunuot1</vt:lpstr>
      <vt:lpstr>'Forma 12'!VAS083_F_Ilgalaikioturt93Turtovienetask1</vt:lpstr>
      <vt:lpstr>VAS083_F_Ilgalaikioturt93Turtovienetask1</vt:lpstr>
      <vt:lpstr>'Forma 12'!VAS083_F_Ilgalaikioturt94Apskaitosveikla1</vt:lpstr>
      <vt:lpstr>VAS083_F_Ilgalaikioturt94Apskaitosveikla1</vt:lpstr>
      <vt:lpstr>'Forma 12'!VAS083_F_Ilgalaikioturt94Geriamojovande7</vt:lpstr>
      <vt:lpstr>VAS083_F_Ilgalaikioturt94Geriamojovande7</vt:lpstr>
      <vt:lpstr>'Forma 12'!VAS083_F_Ilgalaikioturt94Geriamojovande8</vt:lpstr>
      <vt:lpstr>VAS083_F_Ilgalaikioturt94Geriamojovande8</vt:lpstr>
      <vt:lpstr>'Forma 12'!VAS083_F_Ilgalaikioturt94Geriamojovande9</vt:lpstr>
      <vt:lpstr>VAS083_F_Ilgalaikioturt94Geriamojovande9</vt:lpstr>
      <vt:lpstr>'Forma 12'!VAS083_F_Ilgalaikioturt94Inventorinisnu1</vt:lpstr>
      <vt:lpstr>VAS083_F_Ilgalaikioturt94Inventorinisnu1</vt:lpstr>
      <vt:lpstr>'Forma 12'!VAS083_F_Ilgalaikioturt94Kitareguliuoja1</vt:lpstr>
      <vt:lpstr>VAS083_F_Ilgalaikioturt94Kitareguliuoja1</vt:lpstr>
      <vt:lpstr>'Forma 12'!VAS083_F_Ilgalaikioturt94Kitosveiklosne1</vt:lpstr>
      <vt:lpstr>VAS083_F_Ilgalaikioturt94Kitosveiklosne1</vt:lpstr>
      <vt:lpstr>'Forma 12'!VAS083_F_Ilgalaikioturt94Lrklimatokaito1</vt:lpstr>
      <vt:lpstr>VAS083_F_Ilgalaikioturt94Lrklimatokaito1</vt:lpstr>
      <vt:lpstr>'Forma 12'!VAS083_F_Ilgalaikioturt94Nuotekudumblot1</vt:lpstr>
      <vt:lpstr>VAS083_F_Ilgalaikioturt94Nuotekudumblot1</vt:lpstr>
      <vt:lpstr>'Forma 12'!VAS083_F_Ilgalaikioturt94Nuotekusurinki1</vt:lpstr>
      <vt:lpstr>VAS083_F_Ilgalaikioturt94Nuotekusurinki1</vt:lpstr>
      <vt:lpstr>'Forma 12'!VAS083_F_Ilgalaikioturt94Nuotekuvalymas1</vt:lpstr>
      <vt:lpstr>VAS083_F_Ilgalaikioturt94Nuotekuvalymas1</vt:lpstr>
      <vt:lpstr>'Forma 12'!VAS083_F_Ilgalaikioturt94Pavirsiniunuot1</vt:lpstr>
      <vt:lpstr>VAS083_F_Ilgalaikioturt94Pavirsiniunuot1</vt:lpstr>
      <vt:lpstr>'Forma 12'!VAS083_F_Ilgalaikioturt94Turtovienetask1</vt:lpstr>
      <vt:lpstr>VAS083_F_Ilgalaikioturt94Turtovienetask1</vt:lpstr>
      <vt:lpstr>'Forma 12'!VAS083_F_Ilgalaikioturt95Apskaitosveikla1</vt:lpstr>
      <vt:lpstr>VAS083_F_Ilgalaikioturt95Apskaitosveikla1</vt:lpstr>
      <vt:lpstr>'Forma 12'!VAS083_F_Ilgalaikioturt95Geriamojovande7</vt:lpstr>
      <vt:lpstr>VAS083_F_Ilgalaikioturt95Geriamojovande7</vt:lpstr>
      <vt:lpstr>'Forma 12'!VAS083_F_Ilgalaikioturt95Geriamojovande8</vt:lpstr>
      <vt:lpstr>VAS083_F_Ilgalaikioturt95Geriamojovande8</vt:lpstr>
      <vt:lpstr>'Forma 12'!VAS083_F_Ilgalaikioturt95Geriamojovande9</vt:lpstr>
      <vt:lpstr>VAS083_F_Ilgalaikioturt95Geriamojovande9</vt:lpstr>
      <vt:lpstr>'Forma 12'!VAS083_F_Ilgalaikioturt95Inventorinisnu1</vt:lpstr>
      <vt:lpstr>VAS083_F_Ilgalaikioturt95Inventorinisnu1</vt:lpstr>
      <vt:lpstr>'Forma 12'!VAS083_F_Ilgalaikioturt95Kitareguliuoja1</vt:lpstr>
      <vt:lpstr>VAS083_F_Ilgalaikioturt95Kitareguliuoja1</vt:lpstr>
      <vt:lpstr>'Forma 12'!VAS083_F_Ilgalaikioturt95Kitosveiklosne1</vt:lpstr>
      <vt:lpstr>VAS083_F_Ilgalaikioturt95Kitosveiklosne1</vt:lpstr>
      <vt:lpstr>'Forma 12'!VAS083_F_Ilgalaikioturt95Lrklimatokaito1</vt:lpstr>
      <vt:lpstr>VAS083_F_Ilgalaikioturt95Lrklimatokaito1</vt:lpstr>
      <vt:lpstr>'Forma 12'!VAS083_F_Ilgalaikioturt95Nuotekudumblot1</vt:lpstr>
      <vt:lpstr>VAS083_F_Ilgalaikioturt95Nuotekudumblot1</vt:lpstr>
      <vt:lpstr>'Forma 12'!VAS083_F_Ilgalaikioturt95Nuotekusurinki1</vt:lpstr>
      <vt:lpstr>VAS083_F_Ilgalaikioturt95Nuotekusurinki1</vt:lpstr>
      <vt:lpstr>'Forma 12'!VAS083_F_Ilgalaikioturt95Nuotekuvalymas1</vt:lpstr>
      <vt:lpstr>VAS083_F_Ilgalaikioturt95Nuotekuvalymas1</vt:lpstr>
      <vt:lpstr>'Forma 12'!VAS083_F_Ilgalaikioturt95Pavirsiniunuot1</vt:lpstr>
      <vt:lpstr>VAS083_F_Ilgalaikioturt95Pavirsiniunuot1</vt:lpstr>
      <vt:lpstr>'Forma 12'!VAS083_F_Ilgalaikioturt95Turtovienetask1</vt:lpstr>
      <vt:lpstr>VAS083_F_Ilgalaikioturt95Turtovienetask1</vt:lpstr>
      <vt:lpstr>'Forma 12'!VAS083_F_Ilgalaikioturt96Apskaitosveikla1</vt:lpstr>
      <vt:lpstr>VAS083_F_Ilgalaikioturt96Apskaitosveikla1</vt:lpstr>
      <vt:lpstr>'Forma 12'!VAS083_F_Ilgalaikioturt96Geriamojovande7</vt:lpstr>
      <vt:lpstr>VAS083_F_Ilgalaikioturt96Geriamojovande7</vt:lpstr>
      <vt:lpstr>'Forma 12'!VAS083_F_Ilgalaikioturt96Geriamojovande8</vt:lpstr>
      <vt:lpstr>VAS083_F_Ilgalaikioturt96Geriamojovande8</vt:lpstr>
      <vt:lpstr>'Forma 12'!VAS083_F_Ilgalaikioturt96Geriamojovande9</vt:lpstr>
      <vt:lpstr>VAS083_F_Ilgalaikioturt96Geriamojovande9</vt:lpstr>
      <vt:lpstr>'Forma 12'!VAS083_F_Ilgalaikioturt96Inventorinisnu1</vt:lpstr>
      <vt:lpstr>VAS083_F_Ilgalaikioturt96Inventorinisnu1</vt:lpstr>
      <vt:lpstr>'Forma 12'!VAS083_F_Ilgalaikioturt96Kitareguliuoja1</vt:lpstr>
      <vt:lpstr>VAS083_F_Ilgalaikioturt96Kitareguliuoja1</vt:lpstr>
      <vt:lpstr>'Forma 12'!VAS083_F_Ilgalaikioturt96Kitosveiklosne1</vt:lpstr>
      <vt:lpstr>VAS083_F_Ilgalaikioturt96Kitosveiklosne1</vt:lpstr>
      <vt:lpstr>'Forma 12'!VAS083_F_Ilgalaikioturt96Lrklimatokaito1</vt:lpstr>
      <vt:lpstr>VAS083_F_Ilgalaikioturt96Lrklimatokaito1</vt:lpstr>
      <vt:lpstr>'Forma 12'!VAS083_F_Ilgalaikioturt96Nuotekudumblot1</vt:lpstr>
      <vt:lpstr>VAS083_F_Ilgalaikioturt96Nuotekudumblot1</vt:lpstr>
      <vt:lpstr>'Forma 12'!VAS083_F_Ilgalaikioturt96Nuotekusurinki1</vt:lpstr>
      <vt:lpstr>VAS083_F_Ilgalaikioturt96Nuotekusurinki1</vt:lpstr>
      <vt:lpstr>'Forma 12'!VAS083_F_Ilgalaikioturt96Nuotekuvalymas1</vt:lpstr>
      <vt:lpstr>VAS083_F_Ilgalaikioturt96Nuotekuvalymas1</vt:lpstr>
      <vt:lpstr>'Forma 12'!VAS083_F_Ilgalaikioturt96Pavirsiniunuot1</vt:lpstr>
      <vt:lpstr>VAS083_F_Ilgalaikioturt96Pavirsiniunuot1</vt:lpstr>
      <vt:lpstr>'Forma 12'!VAS083_F_Ilgalaikioturt96Turtovienetask1</vt:lpstr>
      <vt:lpstr>VAS083_F_Ilgalaikioturt96Turtovienetask1</vt:lpstr>
      <vt:lpstr>'Forma 12'!VAS083_F_Ilgalaikioturt97Apskaitosveikla1</vt:lpstr>
      <vt:lpstr>VAS083_F_Ilgalaikioturt97Apskaitosveikla1</vt:lpstr>
      <vt:lpstr>'Forma 12'!VAS083_F_Ilgalaikioturt97Geriamojovande7</vt:lpstr>
      <vt:lpstr>VAS083_F_Ilgalaikioturt97Geriamojovande7</vt:lpstr>
      <vt:lpstr>'Forma 12'!VAS083_F_Ilgalaikioturt97Geriamojovande8</vt:lpstr>
      <vt:lpstr>VAS083_F_Ilgalaikioturt97Geriamojovande8</vt:lpstr>
      <vt:lpstr>'Forma 12'!VAS083_F_Ilgalaikioturt97Geriamojovande9</vt:lpstr>
      <vt:lpstr>VAS083_F_Ilgalaikioturt97Geriamojovande9</vt:lpstr>
      <vt:lpstr>'Forma 12'!VAS083_F_Ilgalaikioturt97Inventorinisnu1</vt:lpstr>
      <vt:lpstr>VAS083_F_Ilgalaikioturt97Inventorinisnu1</vt:lpstr>
      <vt:lpstr>'Forma 12'!VAS083_F_Ilgalaikioturt97Kitareguliuoja1</vt:lpstr>
      <vt:lpstr>VAS083_F_Ilgalaikioturt97Kitareguliuoja1</vt:lpstr>
      <vt:lpstr>'Forma 12'!VAS083_F_Ilgalaikioturt97Kitosveiklosne1</vt:lpstr>
      <vt:lpstr>VAS083_F_Ilgalaikioturt97Kitosveiklosne1</vt:lpstr>
      <vt:lpstr>'Forma 12'!VAS083_F_Ilgalaikioturt97Lrklimatokaito1</vt:lpstr>
      <vt:lpstr>VAS083_F_Ilgalaikioturt97Lrklimatokaito1</vt:lpstr>
      <vt:lpstr>'Forma 12'!VAS083_F_Ilgalaikioturt97Nuotekudumblot1</vt:lpstr>
      <vt:lpstr>VAS083_F_Ilgalaikioturt97Nuotekudumblot1</vt:lpstr>
      <vt:lpstr>'Forma 12'!VAS083_F_Ilgalaikioturt97Nuotekusurinki1</vt:lpstr>
      <vt:lpstr>VAS083_F_Ilgalaikioturt97Nuotekusurinki1</vt:lpstr>
      <vt:lpstr>'Forma 12'!VAS083_F_Ilgalaikioturt97Nuotekuvalymas1</vt:lpstr>
      <vt:lpstr>VAS083_F_Ilgalaikioturt97Nuotekuvalymas1</vt:lpstr>
      <vt:lpstr>'Forma 12'!VAS083_F_Ilgalaikioturt97Pavirsiniunuot1</vt:lpstr>
      <vt:lpstr>VAS083_F_Ilgalaikioturt97Pavirsiniunuot1</vt:lpstr>
      <vt:lpstr>'Forma 12'!VAS083_F_Ilgalaikioturt97Turtovienetask1</vt:lpstr>
      <vt:lpstr>VAS083_F_Ilgalaikioturt97Turtovienetask1</vt:lpstr>
      <vt:lpstr>'Forma 12'!VAS083_F_Ilgalaikioturt98Apskaitosveikla1</vt:lpstr>
      <vt:lpstr>VAS083_F_Ilgalaikioturt98Apskaitosveikla1</vt:lpstr>
      <vt:lpstr>'Forma 12'!VAS083_F_Ilgalaikioturt98Geriamojovande7</vt:lpstr>
      <vt:lpstr>VAS083_F_Ilgalaikioturt98Geriamojovande7</vt:lpstr>
      <vt:lpstr>'Forma 12'!VAS083_F_Ilgalaikioturt98Geriamojovande8</vt:lpstr>
      <vt:lpstr>VAS083_F_Ilgalaikioturt98Geriamojovande8</vt:lpstr>
      <vt:lpstr>'Forma 12'!VAS083_F_Ilgalaikioturt98Geriamojovande9</vt:lpstr>
      <vt:lpstr>VAS083_F_Ilgalaikioturt98Geriamojovande9</vt:lpstr>
      <vt:lpstr>'Forma 12'!VAS083_F_Ilgalaikioturt98Inventorinisnu1</vt:lpstr>
      <vt:lpstr>VAS083_F_Ilgalaikioturt98Inventorinisnu1</vt:lpstr>
      <vt:lpstr>'Forma 12'!VAS083_F_Ilgalaikioturt98Kitareguliuoja1</vt:lpstr>
      <vt:lpstr>VAS083_F_Ilgalaikioturt98Kitareguliuoja1</vt:lpstr>
      <vt:lpstr>'Forma 12'!VAS083_F_Ilgalaikioturt98Kitosveiklosne1</vt:lpstr>
      <vt:lpstr>VAS083_F_Ilgalaikioturt98Kitosveiklosne1</vt:lpstr>
      <vt:lpstr>'Forma 12'!VAS083_F_Ilgalaikioturt98Lrklimatokaito1</vt:lpstr>
      <vt:lpstr>VAS083_F_Ilgalaikioturt98Lrklimatokaito1</vt:lpstr>
      <vt:lpstr>'Forma 12'!VAS083_F_Ilgalaikioturt98Nuotekudumblot1</vt:lpstr>
      <vt:lpstr>VAS083_F_Ilgalaikioturt98Nuotekudumblot1</vt:lpstr>
      <vt:lpstr>'Forma 12'!VAS083_F_Ilgalaikioturt98Nuotekusurinki1</vt:lpstr>
      <vt:lpstr>VAS083_F_Ilgalaikioturt98Nuotekusurinki1</vt:lpstr>
      <vt:lpstr>'Forma 12'!VAS083_F_Ilgalaikioturt98Nuotekuvalymas1</vt:lpstr>
      <vt:lpstr>VAS083_F_Ilgalaikioturt98Nuotekuvalymas1</vt:lpstr>
      <vt:lpstr>'Forma 12'!VAS083_F_Ilgalaikioturt98Pavirsiniunuot1</vt:lpstr>
      <vt:lpstr>VAS083_F_Ilgalaikioturt98Pavirsiniunuot1</vt:lpstr>
      <vt:lpstr>'Forma 12'!VAS083_F_Ilgalaikioturt98Turtovienetask1</vt:lpstr>
      <vt:lpstr>VAS083_F_Ilgalaikioturt98Turtovienetask1</vt:lpstr>
      <vt:lpstr>'Forma 12'!VAS083_F_Ilgalaikioturt99Apskaitosveikla1</vt:lpstr>
      <vt:lpstr>VAS083_F_Ilgalaikioturt99Apskaitosveikla1</vt:lpstr>
      <vt:lpstr>'Forma 12'!VAS083_F_Ilgalaikioturt99Geriamojovande7</vt:lpstr>
      <vt:lpstr>VAS083_F_Ilgalaikioturt99Geriamojovande7</vt:lpstr>
      <vt:lpstr>'Forma 12'!VAS083_F_Ilgalaikioturt99Geriamojovande8</vt:lpstr>
      <vt:lpstr>VAS083_F_Ilgalaikioturt99Geriamojovande8</vt:lpstr>
      <vt:lpstr>'Forma 12'!VAS083_F_Ilgalaikioturt99Geriamojovande9</vt:lpstr>
      <vt:lpstr>VAS083_F_Ilgalaikioturt99Geriamojovande9</vt:lpstr>
      <vt:lpstr>'Forma 12'!VAS083_F_Ilgalaikioturt99Inventorinisnu1</vt:lpstr>
      <vt:lpstr>VAS083_F_Ilgalaikioturt99Inventorinisnu1</vt:lpstr>
      <vt:lpstr>'Forma 12'!VAS083_F_Ilgalaikioturt99Kitareguliuoja1</vt:lpstr>
      <vt:lpstr>VAS083_F_Ilgalaikioturt99Kitareguliuoja1</vt:lpstr>
      <vt:lpstr>'Forma 12'!VAS083_F_Ilgalaikioturt99Kitosveiklosne1</vt:lpstr>
      <vt:lpstr>VAS083_F_Ilgalaikioturt99Kitosveiklosne1</vt:lpstr>
      <vt:lpstr>'Forma 12'!VAS083_F_Ilgalaikioturt99Lrklimatokaito1</vt:lpstr>
      <vt:lpstr>VAS083_F_Ilgalaikioturt99Lrklimatokaito1</vt:lpstr>
      <vt:lpstr>'Forma 12'!VAS083_F_Ilgalaikioturt99Nuotekudumblot1</vt:lpstr>
      <vt:lpstr>VAS083_F_Ilgalaikioturt99Nuotekudumblot1</vt:lpstr>
      <vt:lpstr>'Forma 12'!VAS083_F_Ilgalaikioturt99Nuotekusurinki1</vt:lpstr>
      <vt:lpstr>VAS083_F_Ilgalaikioturt99Nuotekusurinki1</vt:lpstr>
      <vt:lpstr>'Forma 12'!VAS083_F_Ilgalaikioturt99Nuotekuvalymas1</vt:lpstr>
      <vt:lpstr>VAS083_F_Ilgalaikioturt99Nuotekuvalymas1</vt:lpstr>
      <vt:lpstr>'Forma 12'!VAS083_F_Ilgalaikioturt99Pavirsiniunuot1</vt:lpstr>
      <vt:lpstr>VAS083_F_Ilgalaikioturt99Pavirsiniunuot1</vt:lpstr>
      <vt:lpstr>'Forma 12'!VAS083_F_Ilgalaikioturt99Turtovienetask1</vt:lpstr>
      <vt:lpstr>VAS083_F_Ilgalaikioturt99Turtovienetask1</vt:lpstr>
      <vt:lpstr>'Forma 12'!VAS083_F_Ilgalaikioturt9Apskaitosveikla1</vt:lpstr>
      <vt:lpstr>VAS083_F_Ilgalaikioturt9Apskaitosveikla1</vt:lpstr>
      <vt:lpstr>'Forma 12'!VAS083_F_Ilgalaikioturt9Geriamojovande7</vt:lpstr>
      <vt:lpstr>VAS083_F_Ilgalaikioturt9Geriamojovande7</vt:lpstr>
      <vt:lpstr>'Forma 12'!VAS083_F_Ilgalaikioturt9Geriamojovande8</vt:lpstr>
      <vt:lpstr>VAS083_F_Ilgalaikioturt9Geriamojovande8</vt:lpstr>
      <vt:lpstr>'Forma 12'!VAS083_F_Ilgalaikioturt9Geriamojovande9</vt:lpstr>
      <vt:lpstr>VAS083_F_Ilgalaikioturt9Geriamojovande9</vt:lpstr>
      <vt:lpstr>'Forma 12'!VAS083_F_Ilgalaikioturt9Inventorinisnu1</vt:lpstr>
      <vt:lpstr>VAS083_F_Ilgalaikioturt9Inventorinisnu1</vt:lpstr>
      <vt:lpstr>'Forma 12'!VAS083_F_Ilgalaikioturt9Kitareguliuoja1</vt:lpstr>
      <vt:lpstr>VAS083_F_Ilgalaikioturt9Kitareguliuoja1</vt:lpstr>
      <vt:lpstr>'Forma 12'!VAS083_F_Ilgalaikioturt9Kitosveiklosne1</vt:lpstr>
      <vt:lpstr>VAS083_F_Ilgalaikioturt9Kitosveiklosne1</vt:lpstr>
      <vt:lpstr>'Forma 12'!VAS083_F_Ilgalaikioturt9Lrklimatokaito1</vt:lpstr>
      <vt:lpstr>VAS083_F_Ilgalaikioturt9Lrklimatokaito1</vt:lpstr>
      <vt:lpstr>'Forma 12'!VAS083_F_Ilgalaikioturt9Nuotekudumblot1</vt:lpstr>
      <vt:lpstr>VAS083_F_Ilgalaikioturt9Nuotekudumblot1</vt:lpstr>
      <vt:lpstr>'Forma 12'!VAS083_F_Ilgalaikioturt9Nuotekusurinki1</vt:lpstr>
      <vt:lpstr>VAS083_F_Ilgalaikioturt9Nuotekusurinki1</vt:lpstr>
      <vt:lpstr>'Forma 12'!VAS083_F_Ilgalaikioturt9Nuotekuvalymas1</vt:lpstr>
      <vt:lpstr>VAS083_F_Ilgalaikioturt9Nuotekuvalymas1</vt:lpstr>
      <vt:lpstr>'Forma 12'!VAS083_F_Ilgalaikioturt9Pavirsiniunuot1</vt:lpstr>
      <vt:lpstr>VAS083_F_Ilgalaikioturt9Pavirsiniunuot1</vt:lpstr>
      <vt:lpstr>'Forma 12'!VAS083_F_Ilgalaikioturt9Turtovienetask1</vt:lpstr>
      <vt:lpstr>VAS083_F_Ilgalaikioturt9Turtovienetask1</vt:lpstr>
      <vt:lpstr>'Forma 12'!VAS083_F_Irankiaimatavi1Apskaitosveikla1</vt:lpstr>
      <vt:lpstr>VAS083_F_Irankiaimatavi1Apskaitosveikla1</vt:lpstr>
      <vt:lpstr>'Forma 12'!VAS083_F_Irankiaimatavi1Geriamojovande7</vt:lpstr>
      <vt:lpstr>VAS083_F_Irankiaimatavi1Geriamojovande7</vt:lpstr>
      <vt:lpstr>'Forma 12'!VAS083_F_Irankiaimatavi1Geriamojovande8</vt:lpstr>
      <vt:lpstr>VAS083_F_Irankiaimatavi1Geriamojovande8</vt:lpstr>
      <vt:lpstr>'Forma 12'!VAS083_F_Irankiaimatavi1Geriamojovande9</vt:lpstr>
      <vt:lpstr>VAS083_F_Irankiaimatavi1Geriamojovande9</vt:lpstr>
      <vt:lpstr>'Forma 12'!VAS083_F_Irankiaimatavi1Kitareguliuoja1</vt:lpstr>
      <vt:lpstr>VAS083_F_Irankiaimatavi1Kitareguliuoja1</vt:lpstr>
      <vt:lpstr>'Forma 12'!VAS083_F_Irankiaimatavi1Kitosveiklosne1</vt:lpstr>
      <vt:lpstr>VAS083_F_Irankiaimatavi1Kitosveiklosne1</vt:lpstr>
      <vt:lpstr>'Forma 12'!VAS083_F_Irankiaimatavi1Nuotekudumblot1</vt:lpstr>
      <vt:lpstr>VAS083_F_Irankiaimatavi1Nuotekudumblot1</vt:lpstr>
      <vt:lpstr>'Forma 12'!VAS083_F_Irankiaimatavi1Nuotekusurinki1</vt:lpstr>
      <vt:lpstr>VAS083_F_Irankiaimatavi1Nuotekusurinki1</vt:lpstr>
      <vt:lpstr>'Forma 12'!VAS083_F_Irankiaimatavi1Nuotekuvalymas1</vt:lpstr>
      <vt:lpstr>VAS083_F_Irankiaimatavi1Nuotekuvalymas1</vt:lpstr>
      <vt:lpstr>'Forma 12'!VAS083_F_Irankiaimatavi1Pavirsiniunuot1</vt:lpstr>
      <vt:lpstr>VAS083_F_Irankiaimatavi1Pavirsiniunuot1</vt:lpstr>
      <vt:lpstr>'Forma 12'!VAS083_F_Irankiaimatavi2Apskaitosveikla1</vt:lpstr>
      <vt:lpstr>VAS083_F_Irankiaimatavi2Apskaitosveikla1</vt:lpstr>
      <vt:lpstr>'Forma 12'!VAS083_F_Irankiaimatavi2Geriamojovande7</vt:lpstr>
      <vt:lpstr>VAS083_F_Irankiaimatavi2Geriamojovande7</vt:lpstr>
      <vt:lpstr>'Forma 12'!VAS083_F_Irankiaimatavi2Geriamojovande8</vt:lpstr>
      <vt:lpstr>VAS083_F_Irankiaimatavi2Geriamojovande8</vt:lpstr>
      <vt:lpstr>'Forma 12'!VAS083_F_Irankiaimatavi2Geriamojovande9</vt:lpstr>
      <vt:lpstr>VAS083_F_Irankiaimatavi2Geriamojovande9</vt:lpstr>
      <vt:lpstr>'Forma 12'!VAS083_F_Irankiaimatavi2Kitareguliuoja1</vt:lpstr>
      <vt:lpstr>VAS083_F_Irankiaimatavi2Kitareguliuoja1</vt:lpstr>
      <vt:lpstr>'Forma 12'!VAS083_F_Irankiaimatavi2Kitosveiklosne1</vt:lpstr>
      <vt:lpstr>VAS083_F_Irankiaimatavi2Kitosveiklosne1</vt:lpstr>
      <vt:lpstr>'Forma 12'!VAS083_F_Irankiaimatavi2Nuotekudumblot1</vt:lpstr>
      <vt:lpstr>VAS083_F_Irankiaimatavi2Nuotekudumblot1</vt:lpstr>
      <vt:lpstr>'Forma 12'!VAS083_F_Irankiaimatavi2Nuotekusurinki1</vt:lpstr>
      <vt:lpstr>VAS083_F_Irankiaimatavi2Nuotekusurinki1</vt:lpstr>
      <vt:lpstr>'Forma 12'!VAS083_F_Irankiaimatavi2Nuotekuvalymas1</vt:lpstr>
      <vt:lpstr>VAS083_F_Irankiaimatavi2Nuotekuvalymas1</vt:lpstr>
      <vt:lpstr>'Forma 12'!VAS083_F_Irankiaimatavi2Pavirsiniunuot1</vt:lpstr>
      <vt:lpstr>VAS083_F_Irankiaimatavi2Pavirsiniunuot1</vt:lpstr>
      <vt:lpstr>'Forma 12'!VAS083_F_Irankiaimatavi3Apskaitosveikla1</vt:lpstr>
      <vt:lpstr>VAS083_F_Irankiaimatavi3Apskaitosveikla1</vt:lpstr>
      <vt:lpstr>'Forma 12'!VAS083_F_Irankiaimatavi3Geriamojovande7</vt:lpstr>
      <vt:lpstr>VAS083_F_Irankiaimatavi3Geriamojovande7</vt:lpstr>
      <vt:lpstr>'Forma 12'!VAS083_F_Irankiaimatavi3Geriamojovande8</vt:lpstr>
      <vt:lpstr>VAS083_F_Irankiaimatavi3Geriamojovande8</vt:lpstr>
      <vt:lpstr>'Forma 12'!VAS083_F_Irankiaimatavi3Geriamojovande9</vt:lpstr>
      <vt:lpstr>VAS083_F_Irankiaimatavi3Geriamojovande9</vt:lpstr>
      <vt:lpstr>'Forma 12'!VAS083_F_Irankiaimatavi3Kitareguliuoja1</vt:lpstr>
      <vt:lpstr>VAS083_F_Irankiaimatavi3Kitareguliuoja1</vt:lpstr>
      <vt:lpstr>'Forma 12'!VAS083_F_Irankiaimatavi3Kitosveiklosne1</vt:lpstr>
      <vt:lpstr>VAS083_F_Irankiaimatavi3Kitosveiklosne1</vt:lpstr>
      <vt:lpstr>'Forma 12'!VAS083_F_Irankiaimatavi3Nuotekudumblot1</vt:lpstr>
      <vt:lpstr>VAS083_F_Irankiaimatavi3Nuotekudumblot1</vt:lpstr>
      <vt:lpstr>'Forma 12'!VAS083_F_Irankiaimatavi3Nuotekusurinki1</vt:lpstr>
      <vt:lpstr>VAS083_F_Irankiaimatavi3Nuotekusurinki1</vt:lpstr>
      <vt:lpstr>'Forma 12'!VAS083_F_Irankiaimatavi3Nuotekuvalymas1</vt:lpstr>
      <vt:lpstr>VAS083_F_Irankiaimatavi3Nuotekuvalymas1</vt:lpstr>
      <vt:lpstr>'Forma 12'!VAS083_F_Irankiaimatavi3Pavirsiniunuot1</vt:lpstr>
      <vt:lpstr>VAS083_F_Irankiaimatavi3Pavirsiniunuot1</vt:lpstr>
      <vt:lpstr>'Forma 12'!VAS083_F_Irasyti1Apskaitosveikla1</vt:lpstr>
      <vt:lpstr>VAS083_F_Irasyti1Apskaitosveikla1</vt:lpstr>
      <vt:lpstr>'Forma 12'!VAS083_F_Irasyti1Geriamojovande7</vt:lpstr>
      <vt:lpstr>VAS083_F_Irasyti1Geriamojovande7</vt:lpstr>
      <vt:lpstr>'Forma 12'!VAS083_F_Irasyti1Geriamojovande8</vt:lpstr>
      <vt:lpstr>VAS083_F_Irasyti1Geriamojovande8</vt:lpstr>
      <vt:lpstr>'Forma 12'!VAS083_F_Irasyti1Geriamojovande9</vt:lpstr>
      <vt:lpstr>VAS083_F_Irasyti1Geriamojovande9</vt:lpstr>
      <vt:lpstr>'Forma 12'!VAS083_F_Irasyti1Inventorinisnu1</vt:lpstr>
      <vt:lpstr>VAS083_F_Irasyti1Inventorinisnu1</vt:lpstr>
      <vt:lpstr>'Forma 12'!VAS083_F_Irasyti1Kitareguliuoja1</vt:lpstr>
      <vt:lpstr>VAS083_F_Irasyti1Kitareguliuoja1</vt:lpstr>
      <vt:lpstr>'Forma 12'!VAS083_F_Irasyti1Kitosveiklosne1</vt:lpstr>
      <vt:lpstr>VAS083_F_Irasyti1Kitosveiklosne1</vt:lpstr>
      <vt:lpstr>'Forma 12'!VAS083_F_Irasyti1Lrklimatokaito1</vt:lpstr>
      <vt:lpstr>VAS083_F_Irasyti1Lrklimatokaito1</vt:lpstr>
      <vt:lpstr>'Forma 12'!VAS083_F_Irasyti1Nuotekudumblot1</vt:lpstr>
      <vt:lpstr>VAS083_F_Irasyti1Nuotekudumblot1</vt:lpstr>
      <vt:lpstr>'Forma 12'!VAS083_F_Irasyti1Nuotekusurinki1</vt:lpstr>
      <vt:lpstr>VAS083_F_Irasyti1Nuotekusurinki1</vt:lpstr>
      <vt:lpstr>'Forma 12'!VAS083_F_Irasyti1Nuotekuvalymas1</vt:lpstr>
      <vt:lpstr>VAS083_F_Irasyti1Nuotekuvalymas1</vt:lpstr>
      <vt:lpstr>'Forma 12'!VAS083_F_Irasyti1Pavirsiniunuot1</vt:lpstr>
      <vt:lpstr>VAS083_F_Irasyti1Pavirsiniunuot1</vt:lpstr>
      <vt:lpstr>'Forma 12'!VAS083_F_Irasyti1Turtovienetask1</vt:lpstr>
      <vt:lpstr>VAS083_F_Irasyti1Turtovienetask1</vt:lpstr>
      <vt:lpstr>'Forma 12'!VAS083_F_Irasyti2Apskaitosveikla1</vt:lpstr>
      <vt:lpstr>VAS083_F_Irasyti2Apskaitosveikla1</vt:lpstr>
      <vt:lpstr>'Forma 12'!VAS083_F_Irasyti2Geriamojovande7</vt:lpstr>
      <vt:lpstr>VAS083_F_Irasyti2Geriamojovande7</vt:lpstr>
      <vt:lpstr>'Forma 12'!VAS083_F_Irasyti2Geriamojovande8</vt:lpstr>
      <vt:lpstr>VAS083_F_Irasyti2Geriamojovande8</vt:lpstr>
      <vt:lpstr>'Forma 12'!VAS083_F_Irasyti2Geriamojovande9</vt:lpstr>
      <vt:lpstr>VAS083_F_Irasyti2Geriamojovande9</vt:lpstr>
      <vt:lpstr>'Forma 12'!VAS083_F_Irasyti2Inventorinisnu1</vt:lpstr>
      <vt:lpstr>VAS083_F_Irasyti2Inventorinisnu1</vt:lpstr>
      <vt:lpstr>'Forma 12'!VAS083_F_Irasyti2Kitareguliuoja1</vt:lpstr>
      <vt:lpstr>VAS083_F_Irasyti2Kitareguliuoja1</vt:lpstr>
      <vt:lpstr>'Forma 12'!VAS083_F_Irasyti2Kitosveiklosne1</vt:lpstr>
      <vt:lpstr>VAS083_F_Irasyti2Kitosveiklosne1</vt:lpstr>
      <vt:lpstr>'Forma 12'!VAS083_F_Irasyti2Lrklimatokaito1</vt:lpstr>
      <vt:lpstr>VAS083_F_Irasyti2Lrklimatokaito1</vt:lpstr>
      <vt:lpstr>'Forma 12'!VAS083_F_Irasyti2Nuotekudumblot1</vt:lpstr>
      <vt:lpstr>VAS083_F_Irasyti2Nuotekudumblot1</vt:lpstr>
      <vt:lpstr>'Forma 12'!VAS083_F_Irasyti2Nuotekusurinki1</vt:lpstr>
      <vt:lpstr>VAS083_F_Irasyti2Nuotekusurinki1</vt:lpstr>
      <vt:lpstr>'Forma 12'!VAS083_F_Irasyti2Nuotekuvalymas1</vt:lpstr>
      <vt:lpstr>VAS083_F_Irasyti2Nuotekuvalymas1</vt:lpstr>
      <vt:lpstr>'Forma 12'!VAS083_F_Irasyti2Pavirsiniunuot1</vt:lpstr>
      <vt:lpstr>VAS083_F_Irasyti2Pavirsiniunuot1</vt:lpstr>
      <vt:lpstr>'Forma 12'!VAS083_F_Irasyti2Turtovienetask1</vt:lpstr>
      <vt:lpstr>VAS083_F_Irasyti2Turtovienetask1</vt:lpstr>
      <vt:lpstr>'Forma 12'!VAS083_F_Irasyti3Apskaitosveikla1</vt:lpstr>
      <vt:lpstr>VAS083_F_Irasyti3Apskaitosveikla1</vt:lpstr>
      <vt:lpstr>'Forma 12'!VAS083_F_Irasyti3Geriamojovande7</vt:lpstr>
      <vt:lpstr>VAS083_F_Irasyti3Geriamojovande7</vt:lpstr>
      <vt:lpstr>'Forma 12'!VAS083_F_Irasyti3Geriamojovande8</vt:lpstr>
      <vt:lpstr>VAS083_F_Irasyti3Geriamojovande8</vt:lpstr>
      <vt:lpstr>'Forma 12'!VAS083_F_Irasyti3Geriamojovande9</vt:lpstr>
      <vt:lpstr>VAS083_F_Irasyti3Geriamojovande9</vt:lpstr>
      <vt:lpstr>'Forma 12'!VAS083_F_Irasyti3Inventorinisnu1</vt:lpstr>
      <vt:lpstr>VAS083_F_Irasyti3Inventorinisnu1</vt:lpstr>
      <vt:lpstr>'Forma 12'!VAS083_F_Irasyti3Kitareguliuoja1</vt:lpstr>
      <vt:lpstr>VAS083_F_Irasyti3Kitareguliuoja1</vt:lpstr>
      <vt:lpstr>'Forma 12'!VAS083_F_Irasyti3Kitosveiklosne1</vt:lpstr>
      <vt:lpstr>VAS083_F_Irasyti3Kitosveiklosne1</vt:lpstr>
      <vt:lpstr>'Forma 12'!VAS083_F_Irasyti3Lrklimatokaito1</vt:lpstr>
      <vt:lpstr>VAS083_F_Irasyti3Lrklimatokaito1</vt:lpstr>
      <vt:lpstr>'Forma 12'!VAS083_F_Irasyti3Nuotekudumblot1</vt:lpstr>
      <vt:lpstr>VAS083_F_Irasyti3Nuotekudumblot1</vt:lpstr>
      <vt:lpstr>'Forma 12'!VAS083_F_Irasyti3Nuotekusurinki1</vt:lpstr>
      <vt:lpstr>VAS083_F_Irasyti3Nuotekusurinki1</vt:lpstr>
      <vt:lpstr>'Forma 12'!VAS083_F_Irasyti3Nuotekuvalymas1</vt:lpstr>
      <vt:lpstr>VAS083_F_Irasyti3Nuotekuvalymas1</vt:lpstr>
      <vt:lpstr>'Forma 12'!VAS083_F_Irasyti3Pavirsiniunuot1</vt:lpstr>
      <vt:lpstr>VAS083_F_Irasyti3Pavirsiniunuot1</vt:lpstr>
      <vt:lpstr>'Forma 12'!VAS083_F_Irasyti3Turtovienetask1</vt:lpstr>
      <vt:lpstr>VAS083_F_Irasyti3Turtovienetask1</vt:lpstr>
      <vt:lpstr>'Forma 12'!VAS083_F_Keliaiaikstele1Apskaitosveikla1</vt:lpstr>
      <vt:lpstr>VAS083_F_Keliaiaikstele1Apskaitosveikla1</vt:lpstr>
      <vt:lpstr>'Forma 12'!VAS083_F_Keliaiaikstele1Geriamojovande7</vt:lpstr>
      <vt:lpstr>VAS083_F_Keliaiaikstele1Geriamojovande7</vt:lpstr>
      <vt:lpstr>'Forma 12'!VAS083_F_Keliaiaikstele1Geriamojovande8</vt:lpstr>
      <vt:lpstr>VAS083_F_Keliaiaikstele1Geriamojovande8</vt:lpstr>
      <vt:lpstr>'Forma 12'!VAS083_F_Keliaiaikstele1Geriamojovande9</vt:lpstr>
      <vt:lpstr>VAS083_F_Keliaiaikstele1Geriamojovande9</vt:lpstr>
      <vt:lpstr>'Forma 12'!VAS083_F_Keliaiaikstele1Kitareguliuoja1</vt:lpstr>
      <vt:lpstr>VAS083_F_Keliaiaikstele1Kitareguliuoja1</vt:lpstr>
      <vt:lpstr>'Forma 12'!VAS083_F_Keliaiaikstele1Kitosveiklosne1</vt:lpstr>
      <vt:lpstr>VAS083_F_Keliaiaikstele1Kitosveiklosne1</vt:lpstr>
      <vt:lpstr>'Forma 12'!VAS083_F_Keliaiaikstele1Nuotekudumblot1</vt:lpstr>
      <vt:lpstr>VAS083_F_Keliaiaikstele1Nuotekudumblot1</vt:lpstr>
      <vt:lpstr>'Forma 12'!VAS083_F_Keliaiaikstele1Nuotekusurinki1</vt:lpstr>
      <vt:lpstr>VAS083_F_Keliaiaikstele1Nuotekusurinki1</vt:lpstr>
      <vt:lpstr>'Forma 12'!VAS083_F_Keliaiaikstele1Nuotekuvalymas1</vt:lpstr>
      <vt:lpstr>VAS083_F_Keliaiaikstele1Nuotekuvalymas1</vt:lpstr>
      <vt:lpstr>'Forma 12'!VAS083_F_Keliaiaikstele1Pavirsiniunuot1</vt:lpstr>
      <vt:lpstr>VAS083_F_Keliaiaikstele1Pavirsiniunuot1</vt:lpstr>
      <vt:lpstr>'Forma 12'!VAS083_F_Keliaiaikstele2Apskaitosveikla1</vt:lpstr>
      <vt:lpstr>VAS083_F_Keliaiaikstele2Apskaitosveikla1</vt:lpstr>
      <vt:lpstr>'Forma 12'!VAS083_F_Keliaiaikstele2Geriamojovande7</vt:lpstr>
      <vt:lpstr>VAS083_F_Keliaiaikstele2Geriamojovande7</vt:lpstr>
      <vt:lpstr>'Forma 12'!VAS083_F_Keliaiaikstele2Geriamojovande8</vt:lpstr>
      <vt:lpstr>VAS083_F_Keliaiaikstele2Geriamojovande8</vt:lpstr>
      <vt:lpstr>'Forma 12'!VAS083_F_Keliaiaikstele2Geriamojovande9</vt:lpstr>
      <vt:lpstr>VAS083_F_Keliaiaikstele2Geriamojovande9</vt:lpstr>
      <vt:lpstr>'Forma 12'!VAS083_F_Keliaiaikstele2Kitareguliuoja1</vt:lpstr>
      <vt:lpstr>VAS083_F_Keliaiaikstele2Kitareguliuoja1</vt:lpstr>
      <vt:lpstr>'Forma 12'!VAS083_F_Keliaiaikstele2Kitosveiklosne1</vt:lpstr>
      <vt:lpstr>VAS083_F_Keliaiaikstele2Kitosveiklosne1</vt:lpstr>
      <vt:lpstr>'Forma 12'!VAS083_F_Keliaiaikstele2Nuotekudumblot1</vt:lpstr>
      <vt:lpstr>VAS083_F_Keliaiaikstele2Nuotekudumblot1</vt:lpstr>
      <vt:lpstr>'Forma 12'!VAS083_F_Keliaiaikstele2Nuotekusurinki1</vt:lpstr>
      <vt:lpstr>VAS083_F_Keliaiaikstele2Nuotekusurinki1</vt:lpstr>
      <vt:lpstr>'Forma 12'!VAS083_F_Keliaiaikstele2Nuotekuvalymas1</vt:lpstr>
      <vt:lpstr>VAS083_F_Keliaiaikstele2Nuotekuvalymas1</vt:lpstr>
      <vt:lpstr>'Forma 12'!VAS083_F_Keliaiaikstele2Pavirsiniunuot1</vt:lpstr>
      <vt:lpstr>VAS083_F_Keliaiaikstele2Pavirsiniunuot1</vt:lpstr>
      <vt:lpstr>'Forma 12'!VAS083_F_Keliaiaikstele3Apskaitosveikla1</vt:lpstr>
      <vt:lpstr>VAS083_F_Keliaiaikstele3Apskaitosveikla1</vt:lpstr>
      <vt:lpstr>'Forma 12'!VAS083_F_Keliaiaikstele3Geriamojovande7</vt:lpstr>
      <vt:lpstr>VAS083_F_Keliaiaikstele3Geriamojovande7</vt:lpstr>
      <vt:lpstr>'Forma 12'!VAS083_F_Keliaiaikstele3Geriamojovande8</vt:lpstr>
      <vt:lpstr>VAS083_F_Keliaiaikstele3Geriamojovande8</vt:lpstr>
      <vt:lpstr>'Forma 12'!VAS083_F_Keliaiaikstele3Geriamojovande9</vt:lpstr>
      <vt:lpstr>VAS083_F_Keliaiaikstele3Geriamojovande9</vt:lpstr>
      <vt:lpstr>'Forma 12'!VAS083_F_Keliaiaikstele3Kitareguliuoja1</vt:lpstr>
      <vt:lpstr>VAS083_F_Keliaiaikstele3Kitareguliuoja1</vt:lpstr>
      <vt:lpstr>'Forma 12'!VAS083_F_Keliaiaikstele3Kitosveiklosne1</vt:lpstr>
      <vt:lpstr>VAS083_F_Keliaiaikstele3Kitosveiklosne1</vt:lpstr>
      <vt:lpstr>'Forma 12'!VAS083_F_Keliaiaikstele3Nuotekudumblot1</vt:lpstr>
      <vt:lpstr>VAS083_F_Keliaiaikstele3Nuotekudumblot1</vt:lpstr>
      <vt:lpstr>'Forma 12'!VAS083_F_Keliaiaikstele3Nuotekusurinki1</vt:lpstr>
      <vt:lpstr>VAS083_F_Keliaiaikstele3Nuotekusurinki1</vt:lpstr>
      <vt:lpstr>'Forma 12'!VAS083_F_Keliaiaikstele3Nuotekuvalymas1</vt:lpstr>
      <vt:lpstr>VAS083_F_Keliaiaikstele3Nuotekuvalymas1</vt:lpstr>
      <vt:lpstr>'Forma 12'!VAS083_F_Keliaiaikstele3Pavirsiniunuot1</vt:lpstr>
      <vt:lpstr>VAS083_F_Keliaiaikstele3Pavirsiniunuot1</vt:lpstr>
      <vt:lpstr>'Forma 12'!VAS083_F_Kitasilgalaiki1Apskaitosveikla1</vt:lpstr>
      <vt:lpstr>VAS083_F_Kitasilgalaiki1Apskaitosveikla1</vt:lpstr>
      <vt:lpstr>'Forma 12'!VAS083_F_Kitasilgalaiki1Geriamojovande7</vt:lpstr>
      <vt:lpstr>VAS083_F_Kitasilgalaiki1Geriamojovande7</vt:lpstr>
      <vt:lpstr>'Forma 12'!VAS083_F_Kitasilgalaiki1Geriamojovande8</vt:lpstr>
      <vt:lpstr>VAS083_F_Kitasilgalaiki1Geriamojovande8</vt:lpstr>
      <vt:lpstr>'Forma 12'!VAS083_F_Kitasilgalaiki1Geriamojovande9</vt:lpstr>
      <vt:lpstr>VAS083_F_Kitasilgalaiki1Geriamojovande9</vt:lpstr>
      <vt:lpstr>'Forma 12'!VAS083_F_Kitasilgalaiki1Kitareguliuoja1</vt:lpstr>
      <vt:lpstr>VAS083_F_Kitasilgalaiki1Kitareguliuoja1</vt:lpstr>
      <vt:lpstr>'Forma 12'!VAS083_F_Kitasilgalaiki1Kitosveiklosne1</vt:lpstr>
      <vt:lpstr>VAS083_F_Kitasilgalaiki1Kitosveiklosne1</vt:lpstr>
      <vt:lpstr>'Forma 12'!VAS083_F_Kitasilgalaiki1Nuotekudumblot1</vt:lpstr>
      <vt:lpstr>VAS083_F_Kitasilgalaiki1Nuotekudumblot1</vt:lpstr>
      <vt:lpstr>'Forma 12'!VAS083_F_Kitasilgalaiki1Nuotekusurinki1</vt:lpstr>
      <vt:lpstr>VAS083_F_Kitasilgalaiki1Nuotekusurinki1</vt:lpstr>
      <vt:lpstr>'Forma 12'!VAS083_F_Kitasilgalaiki1Nuotekuvalymas1</vt:lpstr>
      <vt:lpstr>VAS083_F_Kitasilgalaiki1Nuotekuvalymas1</vt:lpstr>
      <vt:lpstr>'Forma 12'!VAS083_F_Kitasilgalaiki1Pavirsiniunuot1</vt:lpstr>
      <vt:lpstr>VAS083_F_Kitasilgalaiki1Pavirsiniunuot1</vt:lpstr>
      <vt:lpstr>'Forma 12'!VAS083_F_Kitasilgalaiki2Apskaitosveikla1</vt:lpstr>
      <vt:lpstr>VAS083_F_Kitasilgalaiki2Apskaitosveikla1</vt:lpstr>
      <vt:lpstr>'Forma 12'!VAS083_F_Kitasilgalaiki2Geriamojovande7</vt:lpstr>
      <vt:lpstr>VAS083_F_Kitasilgalaiki2Geriamojovande7</vt:lpstr>
      <vt:lpstr>'Forma 12'!VAS083_F_Kitasilgalaiki2Geriamojovande8</vt:lpstr>
      <vt:lpstr>VAS083_F_Kitasilgalaiki2Geriamojovande8</vt:lpstr>
      <vt:lpstr>'Forma 12'!VAS083_F_Kitasilgalaiki2Geriamojovande9</vt:lpstr>
      <vt:lpstr>VAS083_F_Kitasilgalaiki2Geriamojovande9</vt:lpstr>
      <vt:lpstr>'Forma 12'!VAS083_F_Kitasilgalaiki2Kitareguliuoja1</vt:lpstr>
      <vt:lpstr>VAS083_F_Kitasilgalaiki2Kitareguliuoja1</vt:lpstr>
      <vt:lpstr>'Forma 12'!VAS083_F_Kitasilgalaiki2Kitosveiklosne1</vt:lpstr>
      <vt:lpstr>VAS083_F_Kitasilgalaiki2Kitosveiklosne1</vt:lpstr>
      <vt:lpstr>'Forma 12'!VAS083_F_Kitasilgalaiki2Nuotekudumblot1</vt:lpstr>
      <vt:lpstr>VAS083_F_Kitasilgalaiki2Nuotekudumblot1</vt:lpstr>
      <vt:lpstr>'Forma 12'!VAS083_F_Kitasilgalaiki2Nuotekusurinki1</vt:lpstr>
      <vt:lpstr>VAS083_F_Kitasilgalaiki2Nuotekusurinki1</vt:lpstr>
      <vt:lpstr>'Forma 12'!VAS083_F_Kitasilgalaiki2Nuotekuvalymas1</vt:lpstr>
      <vt:lpstr>VAS083_F_Kitasilgalaiki2Nuotekuvalymas1</vt:lpstr>
      <vt:lpstr>'Forma 12'!VAS083_F_Kitasilgalaiki2Pavirsiniunuot1</vt:lpstr>
      <vt:lpstr>VAS083_F_Kitasilgalaiki2Pavirsiniunuot1</vt:lpstr>
      <vt:lpstr>'Forma 12'!VAS083_F_Kitasilgalaiki3Apskaitosveikla1</vt:lpstr>
      <vt:lpstr>VAS083_F_Kitasilgalaiki3Apskaitosveikla1</vt:lpstr>
      <vt:lpstr>'Forma 12'!VAS083_F_Kitasilgalaiki3Geriamojovande7</vt:lpstr>
      <vt:lpstr>VAS083_F_Kitasilgalaiki3Geriamojovande7</vt:lpstr>
      <vt:lpstr>'Forma 12'!VAS083_F_Kitasilgalaiki3Geriamojovande8</vt:lpstr>
      <vt:lpstr>VAS083_F_Kitasilgalaiki3Geriamojovande8</vt:lpstr>
      <vt:lpstr>'Forma 12'!VAS083_F_Kitasilgalaiki3Geriamojovande9</vt:lpstr>
      <vt:lpstr>VAS083_F_Kitasilgalaiki3Geriamojovande9</vt:lpstr>
      <vt:lpstr>'Forma 12'!VAS083_F_Kitasilgalaiki3Kitareguliuoja1</vt:lpstr>
      <vt:lpstr>VAS083_F_Kitasilgalaiki3Kitareguliuoja1</vt:lpstr>
      <vt:lpstr>'Forma 12'!VAS083_F_Kitasilgalaiki3Kitosveiklosne1</vt:lpstr>
      <vt:lpstr>VAS083_F_Kitasilgalaiki3Kitosveiklosne1</vt:lpstr>
      <vt:lpstr>'Forma 12'!VAS083_F_Kitasilgalaiki3Nuotekudumblot1</vt:lpstr>
      <vt:lpstr>VAS083_F_Kitasilgalaiki3Nuotekudumblot1</vt:lpstr>
      <vt:lpstr>'Forma 12'!VAS083_F_Kitasilgalaiki3Nuotekusurinki1</vt:lpstr>
      <vt:lpstr>VAS083_F_Kitasilgalaiki3Nuotekusurinki1</vt:lpstr>
      <vt:lpstr>'Forma 12'!VAS083_F_Kitasilgalaiki3Nuotekuvalymas1</vt:lpstr>
      <vt:lpstr>VAS083_F_Kitasilgalaiki3Nuotekuvalymas1</vt:lpstr>
      <vt:lpstr>'Forma 12'!VAS083_F_Kitasilgalaiki3Pavirsiniunuot1</vt:lpstr>
      <vt:lpstr>VAS083_F_Kitasilgalaiki3Pavirsiniunuot1</vt:lpstr>
      <vt:lpstr>'Forma 12'!VAS083_F_Kitasnemateria1Apskaitosveikla1</vt:lpstr>
      <vt:lpstr>VAS083_F_Kitasnemateria1Apskaitosveikla1</vt:lpstr>
      <vt:lpstr>'Forma 12'!VAS083_F_Kitasnemateria1Geriamojovande7</vt:lpstr>
      <vt:lpstr>VAS083_F_Kitasnemateria1Geriamojovande7</vt:lpstr>
      <vt:lpstr>'Forma 12'!VAS083_F_Kitasnemateria1Geriamojovande8</vt:lpstr>
      <vt:lpstr>VAS083_F_Kitasnemateria1Geriamojovande8</vt:lpstr>
      <vt:lpstr>'Forma 12'!VAS083_F_Kitasnemateria1Geriamojovande9</vt:lpstr>
      <vt:lpstr>VAS083_F_Kitasnemateria1Geriamojovande9</vt:lpstr>
      <vt:lpstr>'Forma 12'!VAS083_F_Kitasnemateria1Kitareguliuoja1</vt:lpstr>
      <vt:lpstr>VAS083_F_Kitasnemateria1Kitareguliuoja1</vt:lpstr>
      <vt:lpstr>'Forma 12'!VAS083_F_Kitasnemateria1Kitosveiklosne1</vt:lpstr>
      <vt:lpstr>VAS083_F_Kitasnemateria1Kitosveiklosne1</vt:lpstr>
      <vt:lpstr>'Forma 12'!VAS083_F_Kitasnemateria1Nuotekudumblot1</vt:lpstr>
      <vt:lpstr>VAS083_F_Kitasnemateria1Nuotekudumblot1</vt:lpstr>
      <vt:lpstr>'Forma 12'!VAS083_F_Kitasnemateria1Nuotekusurinki1</vt:lpstr>
      <vt:lpstr>VAS083_F_Kitasnemateria1Nuotekusurinki1</vt:lpstr>
      <vt:lpstr>'Forma 12'!VAS083_F_Kitasnemateria1Nuotekuvalymas1</vt:lpstr>
      <vt:lpstr>VAS083_F_Kitasnemateria1Nuotekuvalymas1</vt:lpstr>
      <vt:lpstr>'Forma 12'!VAS083_F_Kitasnemateria1Pavirsiniunuot1</vt:lpstr>
      <vt:lpstr>VAS083_F_Kitasnemateria1Pavirsiniunuot1</vt:lpstr>
      <vt:lpstr>'Forma 12'!VAS083_F_Kitasnemateria2Apskaitosveikla1</vt:lpstr>
      <vt:lpstr>VAS083_F_Kitasnemateria2Apskaitosveikla1</vt:lpstr>
      <vt:lpstr>'Forma 12'!VAS083_F_Kitasnemateria2Geriamojovande7</vt:lpstr>
      <vt:lpstr>VAS083_F_Kitasnemateria2Geriamojovande7</vt:lpstr>
      <vt:lpstr>'Forma 12'!VAS083_F_Kitasnemateria2Geriamojovande8</vt:lpstr>
      <vt:lpstr>VAS083_F_Kitasnemateria2Geriamojovande8</vt:lpstr>
      <vt:lpstr>'Forma 12'!VAS083_F_Kitasnemateria2Geriamojovande9</vt:lpstr>
      <vt:lpstr>VAS083_F_Kitasnemateria2Geriamojovande9</vt:lpstr>
      <vt:lpstr>'Forma 12'!VAS083_F_Kitasnemateria2Kitareguliuoja1</vt:lpstr>
      <vt:lpstr>VAS083_F_Kitasnemateria2Kitareguliuoja1</vt:lpstr>
      <vt:lpstr>'Forma 12'!VAS083_F_Kitasnemateria2Kitosveiklosne1</vt:lpstr>
      <vt:lpstr>VAS083_F_Kitasnemateria2Kitosveiklosne1</vt:lpstr>
      <vt:lpstr>'Forma 12'!VAS083_F_Kitasnemateria2Nuotekudumblot1</vt:lpstr>
      <vt:lpstr>VAS083_F_Kitasnemateria2Nuotekudumblot1</vt:lpstr>
      <vt:lpstr>'Forma 12'!VAS083_F_Kitasnemateria2Nuotekusurinki1</vt:lpstr>
      <vt:lpstr>VAS083_F_Kitasnemateria2Nuotekusurinki1</vt:lpstr>
      <vt:lpstr>'Forma 12'!VAS083_F_Kitasnemateria2Nuotekuvalymas1</vt:lpstr>
      <vt:lpstr>VAS083_F_Kitasnemateria2Nuotekuvalymas1</vt:lpstr>
      <vt:lpstr>'Forma 12'!VAS083_F_Kitasnemateria2Pavirsiniunuot1</vt:lpstr>
      <vt:lpstr>VAS083_F_Kitasnemateria2Pavirsiniunuot1</vt:lpstr>
      <vt:lpstr>'Forma 12'!VAS083_F_Kitasnemateria3Apskaitosveikla1</vt:lpstr>
      <vt:lpstr>VAS083_F_Kitasnemateria3Apskaitosveikla1</vt:lpstr>
      <vt:lpstr>'Forma 12'!VAS083_F_Kitasnemateria3Geriamojovande7</vt:lpstr>
      <vt:lpstr>VAS083_F_Kitasnemateria3Geriamojovande7</vt:lpstr>
      <vt:lpstr>'Forma 12'!VAS083_F_Kitasnemateria3Geriamojovande8</vt:lpstr>
      <vt:lpstr>VAS083_F_Kitasnemateria3Geriamojovande8</vt:lpstr>
      <vt:lpstr>'Forma 12'!VAS083_F_Kitasnemateria3Geriamojovande9</vt:lpstr>
      <vt:lpstr>VAS083_F_Kitasnemateria3Geriamojovande9</vt:lpstr>
      <vt:lpstr>'Forma 12'!VAS083_F_Kitasnemateria3Kitareguliuoja1</vt:lpstr>
      <vt:lpstr>VAS083_F_Kitasnemateria3Kitareguliuoja1</vt:lpstr>
      <vt:lpstr>'Forma 12'!VAS083_F_Kitasnemateria3Kitosveiklosne1</vt:lpstr>
      <vt:lpstr>VAS083_F_Kitasnemateria3Kitosveiklosne1</vt:lpstr>
      <vt:lpstr>'Forma 12'!VAS083_F_Kitasnemateria3Nuotekudumblot1</vt:lpstr>
      <vt:lpstr>VAS083_F_Kitasnemateria3Nuotekudumblot1</vt:lpstr>
      <vt:lpstr>'Forma 12'!VAS083_F_Kitasnemateria3Nuotekusurinki1</vt:lpstr>
      <vt:lpstr>VAS083_F_Kitasnemateria3Nuotekusurinki1</vt:lpstr>
      <vt:lpstr>'Forma 12'!VAS083_F_Kitasnemateria3Nuotekuvalymas1</vt:lpstr>
      <vt:lpstr>VAS083_F_Kitasnemateria3Nuotekuvalymas1</vt:lpstr>
      <vt:lpstr>'Forma 12'!VAS083_F_Kitasnemateria3Pavirsiniunuot1</vt:lpstr>
      <vt:lpstr>VAS083_F_Kitasnemateria3Pavirsiniunuot1</vt:lpstr>
      <vt:lpstr>'Forma 12'!VAS083_F_Kitigeriamojov1Apskaitosveikla1</vt:lpstr>
      <vt:lpstr>VAS083_F_Kitigeriamojov1Apskaitosveikla1</vt:lpstr>
      <vt:lpstr>'Forma 12'!VAS083_F_Kitigeriamojov1Geriamojovande7</vt:lpstr>
      <vt:lpstr>VAS083_F_Kitigeriamojov1Geriamojovande7</vt:lpstr>
      <vt:lpstr>'Forma 12'!VAS083_F_Kitigeriamojov1Geriamojovande8</vt:lpstr>
      <vt:lpstr>VAS083_F_Kitigeriamojov1Geriamojovande8</vt:lpstr>
      <vt:lpstr>'Forma 12'!VAS083_F_Kitigeriamojov1Geriamojovande9</vt:lpstr>
      <vt:lpstr>VAS083_F_Kitigeriamojov1Geriamojovande9</vt:lpstr>
      <vt:lpstr>'Forma 12'!VAS083_F_Kitigeriamojov1Kitareguliuoja1</vt:lpstr>
      <vt:lpstr>VAS083_F_Kitigeriamojov1Kitareguliuoja1</vt:lpstr>
      <vt:lpstr>'Forma 12'!VAS083_F_Kitigeriamojov1Kitosveiklosne1</vt:lpstr>
      <vt:lpstr>VAS083_F_Kitigeriamojov1Kitosveiklosne1</vt:lpstr>
      <vt:lpstr>'Forma 12'!VAS083_F_Kitigeriamojov1Nuotekudumblot1</vt:lpstr>
      <vt:lpstr>VAS083_F_Kitigeriamojov1Nuotekudumblot1</vt:lpstr>
      <vt:lpstr>'Forma 12'!VAS083_F_Kitigeriamojov1Nuotekusurinki1</vt:lpstr>
      <vt:lpstr>VAS083_F_Kitigeriamojov1Nuotekusurinki1</vt:lpstr>
      <vt:lpstr>'Forma 12'!VAS083_F_Kitigeriamojov1Nuotekuvalymas1</vt:lpstr>
      <vt:lpstr>VAS083_F_Kitigeriamojov1Nuotekuvalymas1</vt:lpstr>
      <vt:lpstr>'Forma 12'!VAS083_F_Kitigeriamojov1Pavirsiniunuot1</vt:lpstr>
      <vt:lpstr>VAS083_F_Kitigeriamojov1Pavirsiniunuot1</vt:lpstr>
      <vt:lpstr>'Forma 12'!VAS083_F_Kitigeriamojov2Apskaitosveikla1</vt:lpstr>
      <vt:lpstr>VAS083_F_Kitigeriamojov2Apskaitosveikla1</vt:lpstr>
      <vt:lpstr>'Forma 12'!VAS083_F_Kitigeriamojov2Geriamojovande7</vt:lpstr>
      <vt:lpstr>VAS083_F_Kitigeriamojov2Geriamojovande7</vt:lpstr>
      <vt:lpstr>'Forma 12'!VAS083_F_Kitigeriamojov2Geriamojovande8</vt:lpstr>
      <vt:lpstr>VAS083_F_Kitigeriamojov2Geriamojovande8</vt:lpstr>
      <vt:lpstr>'Forma 12'!VAS083_F_Kitigeriamojov2Geriamojovande9</vt:lpstr>
      <vt:lpstr>VAS083_F_Kitigeriamojov2Geriamojovande9</vt:lpstr>
      <vt:lpstr>'Forma 12'!VAS083_F_Kitigeriamojov2Kitareguliuoja1</vt:lpstr>
      <vt:lpstr>VAS083_F_Kitigeriamojov2Kitareguliuoja1</vt:lpstr>
      <vt:lpstr>'Forma 12'!VAS083_F_Kitigeriamojov2Kitosveiklosne1</vt:lpstr>
      <vt:lpstr>VAS083_F_Kitigeriamojov2Kitosveiklosne1</vt:lpstr>
      <vt:lpstr>'Forma 12'!VAS083_F_Kitigeriamojov2Nuotekudumblot1</vt:lpstr>
      <vt:lpstr>VAS083_F_Kitigeriamojov2Nuotekudumblot1</vt:lpstr>
      <vt:lpstr>'Forma 12'!VAS083_F_Kitigeriamojov2Nuotekusurinki1</vt:lpstr>
      <vt:lpstr>VAS083_F_Kitigeriamojov2Nuotekusurinki1</vt:lpstr>
      <vt:lpstr>'Forma 12'!VAS083_F_Kitigeriamojov2Nuotekuvalymas1</vt:lpstr>
      <vt:lpstr>VAS083_F_Kitigeriamojov2Nuotekuvalymas1</vt:lpstr>
      <vt:lpstr>'Forma 12'!VAS083_F_Kitigeriamojov2Pavirsiniunuot1</vt:lpstr>
      <vt:lpstr>VAS083_F_Kitigeriamojov2Pavirsiniunuot1</vt:lpstr>
      <vt:lpstr>'Forma 12'!VAS083_F_Kitigeriamojov3Apskaitosveikla1</vt:lpstr>
      <vt:lpstr>VAS083_F_Kitigeriamojov3Apskaitosveikla1</vt:lpstr>
      <vt:lpstr>'Forma 12'!VAS083_F_Kitigeriamojov3Geriamojovande7</vt:lpstr>
      <vt:lpstr>VAS083_F_Kitigeriamojov3Geriamojovande7</vt:lpstr>
      <vt:lpstr>'Forma 12'!VAS083_F_Kitigeriamojov3Geriamojovande8</vt:lpstr>
      <vt:lpstr>VAS083_F_Kitigeriamojov3Geriamojovande8</vt:lpstr>
      <vt:lpstr>'Forma 12'!VAS083_F_Kitigeriamojov3Geriamojovande9</vt:lpstr>
      <vt:lpstr>VAS083_F_Kitigeriamojov3Geriamojovande9</vt:lpstr>
      <vt:lpstr>'Forma 12'!VAS083_F_Kitigeriamojov3Kitareguliuoja1</vt:lpstr>
      <vt:lpstr>VAS083_F_Kitigeriamojov3Kitareguliuoja1</vt:lpstr>
      <vt:lpstr>'Forma 12'!VAS083_F_Kitigeriamojov3Kitosveiklosne1</vt:lpstr>
      <vt:lpstr>VAS083_F_Kitigeriamojov3Kitosveiklosne1</vt:lpstr>
      <vt:lpstr>'Forma 12'!VAS083_F_Kitigeriamojov3Nuotekudumblot1</vt:lpstr>
      <vt:lpstr>VAS083_F_Kitigeriamojov3Nuotekudumblot1</vt:lpstr>
      <vt:lpstr>'Forma 12'!VAS083_F_Kitigeriamojov3Nuotekusurinki1</vt:lpstr>
      <vt:lpstr>VAS083_F_Kitigeriamojov3Nuotekusurinki1</vt:lpstr>
      <vt:lpstr>'Forma 12'!VAS083_F_Kitigeriamojov3Nuotekuvalymas1</vt:lpstr>
      <vt:lpstr>VAS083_F_Kitigeriamojov3Nuotekuvalymas1</vt:lpstr>
      <vt:lpstr>'Forma 12'!VAS083_F_Kitigeriamojov3Pavirsiniunuot1</vt:lpstr>
      <vt:lpstr>VAS083_F_Kitigeriamojov3Pavirsiniunuot1</vt:lpstr>
      <vt:lpstr>'Forma 12'!VAS083_F_Kitiirenginiai1Apskaitosveikla1</vt:lpstr>
      <vt:lpstr>VAS083_F_Kitiirenginiai1Apskaitosveikla1</vt:lpstr>
      <vt:lpstr>'Forma 12'!VAS083_F_Kitiirenginiai1Geriamojovande7</vt:lpstr>
      <vt:lpstr>VAS083_F_Kitiirenginiai1Geriamojovande7</vt:lpstr>
      <vt:lpstr>'Forma 12'!VAS083_F_Kitiirenginiai1Geriamojovande8</vt:lpstr>
      <vt:lpstr>VAS083_F_Kitiirenginiai1Geriamojovande8</vt:lpstr>
      <vt:lpstr>'Forma 12'!VAS083_F_Kitiirenginiai1Geriamojovande9</vt:lpstr>
      <vt:lpstr>VAS083_F_Kitiirenginiai1Geriamojovande9</vt:lpstr>
      <vt:lpstr>'Forma 12'!VAS083_F_Kitiirenginiai1Kitareguliuoja1</vt:lpstr>
      <vt:lpstr>VAS083_F_Kitiirenginiai1Kitareguliuoja1</vt:lpstr>
      <vt:lpstr>'Forma 12'!VAS083_F_Kitiirenginiai1Kitosveiklosne1</vt:lpstr>
      <vt:lpstr>VAS083_F_Kitiirenginiai1Kitosveiklosne1</vt:lpstr>
      <vt:lpstr>'Forma 12'!VAS083_F_Kitiirenginiai1Nuotekudumblot1</vt:lpstr>
      <vt:lpstr>VAS083_F_Kitiirenginiai1Nuotekudumblot1</vt:lpstr>
      <vt:lpstr>'Forma 12'!VAS083_F_Kitiirenginiai1Nuotekusurinki1</vt:lpstr>
      <vt:lpstr>VAS083_F_Kitiirenginiai1Nuotekusurinki1</vt:lpstr>
      <vt:lpstr>'Forma 12'!VAS083_F_Kitiirenginiai1Nuotekuvalymas1</vt:lpstr>
      <vt:lpstr>VAS083_F_Kitiirenginiai1Nuotekuvalymas1</vt:lpstr>
      <vt:lpstr>'Forma 12'!VAS083_F_Kitiirenginiai1Pavirsiniunuot1</vt:lpstr>
      <vt:lpstr>VAS083_F_Kitiirenginiai1Pavirsiniunuot1</vt:lpstr>
      <vt:lpstr>'Forma 12'!VAS083_F_Kitiirenginiai2Apskaitosveikla1</vt:lpstr>
      <vt:lpstr>VAS083_F_Kitiirenginiai2Apskaitosveikla1</vt:lpstr>
      <vt:lpstr>'Forma 12'!VAS083_F_Kitiirenginiai2Geriamojovande7</vt:lpstr>
      <vt:lpstr>VAS083_F_Kitiirenginiai2Geriamojovande7</vt:lpstr>
      <vt:lpstr>'Forma 12'!VAS083_F_Kitiirenginiai2Geriamojovande8</vt:lpstr>
      <vt:lpstr>VAS083_F_Kitiirenginiai2Geriamojovande8</vt:lpstr>
      <vt:lpstr>'Forma 12'!VAS083_F_Kitiirenginiai2Geriamojovande9</vt:lpstr>
      <vt:lpstr>VAS083_F_Kitiirenginiai2Geriamojovande9</vt:lpstr>
      <vt:lpstr>'Forma 12'!VAS083_F_Kitiirenginiai2Kitareguliuoja1</vt:lpstr>
      <vt:lpstr>VAS083_F_Kitiirenginiai2Kitareguliuoja1</vt:lpstr>
      <vt:lpstr>'Forma 12'!VAS083_F_Kitiirenginiai2Kitosveiklosne1</vt:lpstr>
      <vt:lpstr>VAS083_F_Kitiirenginiai2Kitosveiklosne1</vt:lpstr>
      <vt:lpstr>'Forma 12'!VAS083_F_Kitiirenginiai2Nuotekudumblot1</vt:lpstr>
      <vt:lpstr>VAS083_F_Kitiirenginiai2Nuotekudumblot1</vt:lpstr>
      <vt:lpstr>'Forma 12'!VAS083_F_Kitiirenginiai2Nuotekusurinki1</vt:lpstr>
      <vt:lpstr>VAS083_F_Kitiirenginiai2Nuotekusurinki1</vt:lpstr>
      <vt:lpstr>'Forma 12'!VAS083_F_Kitiirenginiai2Nuotekuvalymas1</vt:lpstr>
      <vt:lpstr>VAS083_F_Kitiirenginiai2Nuotekuvalymas1</vt:lpstr>
      <vt:lpstr>'Forma 12'!VAS083_F_Kitiirenginiai2Pavirsiniunuot1</vt:lpstr>
      <vt:lpstr>VAS083_F_Kitiirenginiai2Pavirsiniunuot1</vt:lpstr>
      <vt:lpstr>'Forma 12'!VAS083_F_Kitiirenginiai3Apskaitosveikla1</vt:lpstr>
      <vt:lpstr>VAS083_F_Kitiirenginiai3Apskaitosveikla1</vt:lpstr>
      <vt:lpstr>'Forma 12'!VAS083_F_Kitiirenginiai3Geriamojovande7</vt:lpstr>
      <vt:lpstr>VAS083_F_Kitiirenginiai3Geriamojovande7</vt:lpstr>
      <vt:lpstr>'Forma 12'!VAS083_F_Kitiirenginiai3Geriamojovande8</vt:lpstr>
      <vt:lpstr>VAS083_F_Kitiirenginiai3Geriamojovande8</vt:lpstr>
      <vt:lpstr>'Forma 12'!VAS083_F_Kitiirenginiai3Geriamojovande9</vt:lpstr>
      <vt:lpstr>VAS083_F_Kitiirenginiai3Geriamojovande9</vt:lpstr>
      <vt:lpstr>'Forma 12'!VAS083_F_Kitiirenginiai3Kitareguliuoja1</vt:lpstr>
      <vt:lpstr>VAS083_F_Kitiirenginiai3Kitareguliuoja1</vt:lpstr>
      <vt:lpstr>'Forma 12'!VAS083_F_Kitiirenginiai3Kitosveiklosne1</vt:lpstr>
      <vt:lpstr>VAS083_F_Kitiirenginiai3Kitosveiklosne1</vt:lpstr>
      <vt:lpstr>'Forma 12'!VAS083_F_Kitiirenginiai3Nuotekudumblot1</vt:lpstr>
      <vt:lpstr>VAS083_F_Kitiirenginiai3Nuotekudumblot1</vt:lpstr>
      <vt:lpstr>'Forma 12'!VAS083_F_Kitiirenginiai3Nuotekusurinki1</vt:lpstr>
      <vt:lpstr>VAS083_F_Kitiirenginiai3Nuotekusurinki1</vt:lpstr>
      <vt:lpstr>'Forma 12'!VAS083_F_Kitiirenginiai3Nuotekuvalymas1</vt:lpstr>
      <vt:lpstr>VAS083_F_Kitiirenginiai3Nuotekuvalymas1</vt:lpstr>
      <vt:lpstr>'Forma 12'!VAS083_F_Kitiirenginiai3Pavirsiniunuot1</vt:lpstr>
      <vt:lpstr>VAS083_F_Kitiirenginiai3Pavirsiniunuot1</vt:lpstr>
      <vt:lpstr>'Forma 12'!VAS083_F_Kitiirenginiai4Apskaitosveikla1</vt:lpstr>
      <vt:lpstr>VAS083_F_Kitiirenginiai4Apskaitosveikla1</vt:lpstr>
      <vt:lpstr>'Forma 12'!VAS083_F_Kitiirenginiai4Geriamojovande7</vt:lpstr>
      <vt:lpstr>VAS083_F_Kitiirenginiai4Geriamojovande7</vt:lpstr>
      <vt:lpstr>'Forma 12'!VAS083_F_Kitiirenginiai4Geriamojovande8</vt:lpstr>
      <vt:lpstr>VAS083_F_Kitiirenginiai4Geriamojovande8</vt:lpstr>
      <vt:lpstr>'Forma 12'!VAS083_F_Kitiirenginiai4Geriamojovande9</vt:lpstr>
      <vt:lpstr>VAS083_F_Kitiirenginiai4Geriamojovande9</vt:lpstr>
      <vt:lpstr>'Forma 12'!VAS083_F_Kitiirenginiai4Kitareguliuoja1</vt:lpstr>
      <vt:lpstr>VAS083_F_Kitiirenginiai4Kitareguliuoja1</vt:lpstr>
      <vt:lpstr>'Forma 12'!VAS083_F_Kitiirenginiai4Kitosveiklosne1</vt:lpstr>
      <vt:lpstr>VAS083_F_Kitiirenginiai4Kitosveiklosne1</vt:lpstr>
      <vt:lpstr>'Forma 12'!VAS083_F_Kitiirenginiai4Nuotekudumblot1</vt:lpstr>
      <vt:lpstr>VAS083_F_Kitiirenginiai4Nuotekudumblot1</vt:lpstr>
      <vt:lpstr>'Forma 12'!VAS083_F_Kitiirenginiai4Nuotekusurinki1</vt:lpstr>
      <vt:lpstr>VAS083_F_Kitiirenginiai4Nuotekusurinki1</vt:lpstr>
      <vt:lpstr>'Forma 12'!VAS083_F_Kitiirenginiai4Nuotekuvalymas1</vt:lpstr>
      <vt:lpstr>VAS083_F_Kitiirenginiai4Nuotekuvalymas1</vt:lpstr>
      <vt:lpstr>'Forma 12'!VAS083_F_Kitiirenginiai4Pavirsiniunuot1</vt:lpstr>
      <vt:lpstr>VAS083_F_Kitiirenginiai4Pavirsiniunuot1</vt:lpstr>
      <vt:lpstr>'Forma 12'!VAS083_F_Kitiirenginiai5Apskaitosveikla1</vt:lpstr>
      <vt:lpstr>VAS083_F_Kitiirenginiai5Apskaitosveikla1</vt:lpstr>
      <vt:lpstr>'Forma 12'!VAS083_F_Kitiirenginiai5Geriamojovande7</vt:lpstr>
      <vt:lpstr>VAS083_F_Kitiirenginiai5Geriamojovande7</vt:lpstr>
      <vt:lpstr>'Forma 12'!VAS083_F_Kitiirenginiai5Geriamojovande8</vt:lpstr>
      <vt:lpstr>VAS083_F_Kitiirenginiai5Geriamojovande8</vt:lpstr>
      <vt:lpstr>'Forma 12'!VAS083_F_Kitiirenginiai5Geriamojovande9</vt:lpstr>
      <vt:lpstr>VAS083_F_Kitiirenginiai5Geriamojovande9</vt:lpstr>
      <vt:lpstr>'Forma 12'!VAS083_F_Kitiirenginiai5Kitareguliuoja1</vt:lpstr>
      <vt:lpstr>VAS083_F_Kitiirenginiai5Kitareguliuoja1</vt:lpstr>
      <vt:lpstr>'Forma 12'!VAS083_F_Kitiirenginiai5Kitosveiklosne1</vt:lpstr>
      <vt:lpstr>VAS083_F_Kitiirenginiai5Kitosveiklosne1</vt:lpstr>
      <vt:lpstr>'Forma 12'!VAS083_F_Kitiirenginiai5Nuotekudumblot1</vt:lpstr>
      <vt:lpstr>VAS083_F_Kitiirenginiai5Nuotekudumblot1</vt:lpstr>
      <vt:lpstr>'Forma 12'!VAS083_F_Kitiirenginiai5Nuotekusurinki1</vt:lpstr>
      <vt:lpstr>VAS083_F_Kitiirenginiai5Nuotekusurinki1</vt:lpstr>
      <vt:lpstr>'Forma 12'!VAS083_F_Kitiirenginiai5Nuotekuvalymas1</vt:lpstr>
      <vt:lpstr>VAS083_F_Kitiirenginiai5Nuotekuvalymas1</vt:lpstr>
      <vt:lpstr>'Forma 12'!VAS083_F_Kitiirenginiai5Pavirsiniunuot1</vt:lpstr>
      <vt:lpstr>VAS083_F_Kitiirenginiai5Pavirsiniunuot1</vt:lpstr>
      <vt:lpstr>'Forma 12'!VAS083_F_Kitiirenginiai6Apskaitosveikla1</vt:lpstr>
      <vt:lpstr>VAS083_F_Kitiirenginiai6Apskaitosveikla1</vt:lpstr>
      <vt:lpstr>'Forma 12'!VAS083_F_Kitiirenginiai6Geriamojovande7</vt:lpstr>
      <vt:lpstr>VAS083_F_Kitiirenginiai6Geriamojovande7</vt:lpstr>
      <vt:lpstr>'Forma 12'!VAS083_F_Kitiirenginiai6Geriamojovande8</vt:lpstr>
      <vt:lpstr>VAS083_F_Kitiirenginiai6Geriamojovande8</vt:lpstr>
      <vt:lpstr>'Forma 12'!VAS083_F_Kitiirenginiai6Geriamojovande9</vt:lpstr>
      <vt:lpstr>VAS083_F_Kitiirenginiai6Geriamojovande9</vt:lpstr>
      <vt:lpstr>'Forma 12'!VAS083_F_Kitiirenginiai6Kitareguliuoja1</vt:lpstr>
      <vt:lpstr>VAS083_F_Kitiirenginiai6Kitareguliuoja1</vt:lpstr>
      <vt:lpstr>'Forma 12'!VAS083_F_Kitiirenginiai6Kitosveiklosne1</vt:lpstr>
      <vt:lpstr>VAS083_F_Kitiirenginiai6Kitosveiklosne1</vt:lpstr>
      <vt:lpstr>'Forma 12'!VAS083_F_Kitiirenginiai6Nuotekudumblot1</vt:lpstr>
      <vt:lpstr>VAS083_F_Kitiirenginiai6Nuotekudumblot1</vt:lpstr>
      <vt:lpstr>'Forma 12'!VAS083_F_Kitiirenginiai6Nuotekusurinki1</vt:lpstr>
      <vt:lpstr>VAS083_F_Kitiirenginiai6Nuotekusurinki1</vt:lpstr>
      <vt:lpstr>'Forma 12'!VAS083_F_Kitiirenginiai6Nuotekuvalymas1</vt:lpstr>
      <vt:lpstr>VAS083_F_Kitiirenginiai6Nuotekuvalymas1</vt:lpstr>
      <vt:lpstr>'Forma 12'!VAS083_F_Kitiirenginiai6Pavirsiniunuot1</vt:lpstr>
      <vt:lpstr>VAS083_F_Kitiirenginiai6Pavirsiniunuot1</vt:lpstr>
      <vt:lpstr>'Forma 12'!VAS083_F_Kitostransport1Apskaitosveikla1</vt:lpstr>
      <vt:lpstr>VAS083_F_Kitostransport1Apskaitosveikla1</vt:lpstr>
      <vt:lpstr>'Forma 12'!VAS083_F_Kitostransport1Geriamojovande7</vt:lpstr>
      <vt:lpstr>VAS083_F_Kitostransport1Geriamojovande7</vt:lpstr>
      <vt:lpstr>'Forma 12'!VAS083_F_Kitostransport1Geriamojovande8</vt:lpstr>
      <vt:lpstr>VAS083_F_Kitostransport1Geriamojovande8</vt:lpstr>
      <vt:lpstr>'Forma 12'!VAS083_F_Kitostransport1Geriamojovande9</vt:lpstr>
      <vt:lpstr>VAS083_F_Kitostransport1Geriamojovande9</vt:lpstr>
      <vt:lpstr>'Forma 12'!VAS083_F_Kitostransport1Kitareguliuoja1</vt:lpstr>
      <vt:lpstr>VAS083_F_Kitostransport1Kitareguliuoja1</vt:lpstr>
      <vt:lpstr>'Forma 12'!VAS083_F_Kitostransport1Kitosveiklosne1</vt:lpstr>
      <vt:lpstr>VAS083_F_Kitostransport1Kitosveiklosne1</vt:lpstr>
      <vt:lpstr>'Forma 12'!VAS083_F_Kitostransport1Nuotekudumblot1</vt:lpstr>
      <vt:lpstr>VAS083_F_Kitostransport1Nuotekudumblot1</vt:lpstr>
      <vt:lpstr>'Forma 12'!VAS083_F_Kitostransport1Nuotekusurinki1</vt:lpstr>
      <vt:lpstr>VAS083_F_Kitostransport1Nuotekusurinki1</vt:lpstr>
      <vt:lpstr>'Forma 12'!VAS083_F_Kitostransport1Nuotekuvalymas1</vt:lpstr>
      <vt:lpstr>VAS083_F_Kitostransport1Nuotekuvalymas1</vt:lpstr>
      <vt:lpstr>'Forma 12'!VAS083_F_Kitostransport1Pavirsiniunuot1</vt:lpstr>
      <vt:lpstr>VAS083_F_Kitostransport1Pavirsiniunuot1</vt:lpstr>
      <vt:lpstr>'Forma 12'!VAS083_F_Kitostransport2Apskaitosveikla1</vt:lpstr>
      <vt:lpstr>VAS083_F_Kitostransport2Apskaitosveikla1</vt:lpstr>
      <vt:lpstr>'Forma 12'!VAS083_F_Kitostransport2Geriamojovande7</vt:lpstr>
      <vt:lpstr>VAS083_F_Kitostransport2Geriamojovande7</vt:lpstr>
      <vt:lpstr>'Forma 12'!VAS083_F_Kitostransport2Geriamojovande8</vt:lpstr>
      <vt:lpstr>VAS083_F_Kitostransport2Geriamojovande8</vt:lpstr>
      <vt:lpstr>'Forma 12'!VAS083_F_Kitostransport2Geriamojovande9</vt:lpstr>
      <vt:lpstr>VAS083_F_Kitostransport2Geriamojovande9</vt:lpstr>
      <vt:lpstr>'Forma 12'!VAS083_F_Kitostransport2Kitareguliuoja1</vt:lpstr>
      <vt:lpstr>VAS083_F_Kitostransport2Kitareguliuoja1</vt:lpstr>
      <vt:lpstr>'Forma 12'!VAS083_F_Kitostransport2Kitosveiklosne1</vt:lpstr>
      <vt:lpstr>VAS083_F_Kitostransport2Kitosveiklosne1</vt:lpstr>
      <vt:lpstr>'Forma 12'!VAS083_F_Kitostransport2Nuotekudumblot1</vt:lpstr>
      <vt:lpstr>VAS083_F_Kitostransport2Nuotekudumblot1</vt:lpstr>
      <vt:lpstr>'Forma 12'!VAS083_F_Kitostransport2Nuotekusurinki1</vt:lpstr>
      <vt:lpstr>VAS083_F_Kitostransport2Nuotekusurinki1</vt:lpstr>
      <vt:lpstr>'Forma 12'!VAS083_F_Kitostransport2Nuotekuvalymas1</vt:lpstr>
      <vt:lpstr>VAS083_F_Kitostransport2Nuotekuvalymas1</vt:lpstr>
      <vt:lpstr>'Forma 12'!VAS083_F_Kitostransport2Pavirsiniunuot1</vt:lpstr>
      <vt:lpstr>VAS083_F_Kitostransport2Pavirsiniunuot1</vt:lpstr>
      <vt:lpstr>'Forma 12'!VAS083_F_Kitostransport3Apskaitosveikla1</vt:lpstr>
      <vt:lpstr>VAS083_F_Kitostransport3Apskaitosveikla1</vt:lpstr>
      <vt:lpstr>'Forma 12'!VAS083_F_Kitostransport3Geriamojovande7</vt:lpstr>
      <vt:lpstr>VAS083_F_Kitostransport3Geriamojovande7</vt:lpstr>
      <vt:lpstr>'Forma 12'!VAS083_F_Kitostransport3Geriamojovande8</vt:lpstr>
      <vt:lpstr>VAS083_F_Kitostransport3Geriamojovande8</vt:lpstr>
      <vt:lpstr>'Forma 12'!VAS083_F_Kitostransport3Geriamojovande9</vt:lpstr>
      <vt:lpstr>VAS083_F_Kitostransport3Geriamojovande9</vt:lpstr>
      <vt:lpstr>'Forma 12'!VAS083_F_Kitostransport3Kitareguliuoja1</vt:lpstr>
      <vt:lpstr>VAS083_F_Kitostransport3Kitareguliuoja1</vt:lpstr>
      <vt:lpstr>'Forma 12'!VAS083_F_Kitostransport3Kitosveiklosne1</vt:lpstr>
      <vt:lpstr>VAS083_F_Kitostransport3Kitosveiklosne1</vt:lpstr>
      <vt:lpstr>'Forma 12'!VAS083_F_Kitostransport3Nuotekudumblot1</vt:lpstr>
      <vt:lpstr>VAS083_F_Kitostransport3Nuotekudumblot1</vt:lpstr>
      <vt:lpstr>'Forma 12'!VAS083_F_Kitostransport3Nuotekusurinki1</vt:lpstr>
      <vt:lpstr>VAS083_F_Kitostransport3Nuotekusurinki1</vt:lpstr>
      <vt:lpstr>'Forma 12'!VAS083_F_Kitostransport3Nuotekuvalymas1</vt:lpstr>
      <vt:lpstr>VAS083_F_Kitostransport3Nuotekuvalymas1</vt:lpstr>
      <vt:lpstr>'Forma 12'!VAS083_F_Kitostransport3Pavirsiniunuot1</vt:lpstr>
      <vt:lpstr>VAS083_F_Kitostransport3Pavirsiniunuot1</vt:lpstr>
      <vt:lpstr>'Forma 12'!VAS083_F_Lengviejiautom1Apskaitosveikla1</vt:lpstr>
      <vt:lpstr>VAS083_F_Lengviejiautom1Apskaitosveikla1</vt:lpstr>
      <vt:lpstr>'Forma 12'!VAS083_F_Lengviejiautom1Geriamojovande7</vt:lpstr>
      <vt:lpstr>VAS083_F_Lengviejiautom1Geriamojovande7</vt:lpstr>
      <vt:lpstr>'Forma 12'!VAS083_F_Lengviejiautom1Geriamojovande8</vt:lpstr>
      <vt:lpstr>VAS083_F_Lengviejiautom1Geriamojovande8</vt:lpstr>
      <vt:lpstr>'Forma 12'!VAS083_F_Lengviejiautom1Geriamojovande9</vt:lpstr>
      <vt:lpstr>VAS083_F_Lengviejiautom1Geriamojovande9</vt:lpstr>
      <vt:lpstr>'Forma 12'!VAS083_F_Lengviejiautom1Kitareguliuoja1</vt:lpstr>
      <vt:lpstr>VAS083_F_Lengviejiautom1Kitareguliuoja1</vt:lpstr>
      <vt:lpstr>'Forma 12'!VAS083_F_Lengviejiautom1Kitosveiklosne1</vt:lpstr>
      <vt:lpstr>VAS083_F_Lengviejiautom1Kitosveiklosne1</vt:lpstr>
      <vt:lpstr>'Forma 12'!VAS083_F_Lengviejiautom1Nuotekudumblot1</vt:lpstr>
      <vt:lpstr>VAS083_F_Lengviejiautom1Nuotekudumblot1</vt:lpstr>
      <vt:lpstr>'Forma 12'!VAS083_F_Lengviejiautom1Nuotekusurinki1</vt:lpstr>
      <vt:lpstr>VAS083_F_Lengviejiautom1Nuotekusurinki1</vt:lpstr>
      <vt:lpstr>'Forma 12'!VAS083_F_Lengviejiautom1Nuotekuvalymas1</vt:lpstr>
      <vt:lpstr>VAS083_F_Lengviejiautom1Nuotekuvalymas1</vt:lpstr>
      <vt:lpstr>'Forma 12'!VAS083_F_Lengviejiautom1Pavirsiniunuot1</vt:lpstr>
      <vt:lpstr>VAS083_F_Lengviejiautom1Pavirsiniunuot1</vt:lpstr>
      <vt:lpstr>'Forma 12'!VAS083_F_Lengviejiautom2Apskaitosveikla1</vt:lpstr>
      <vt:lpstr>VAS083_F_Lengviejiautom2Apskaitosveikla1</vt:lpstr>
      <vt:lpstr>'Forma 12'!VAS083_F_Lengviejiautom2Geriamojovande7</vt:lpstr>
      <vt:lpstr>VAS083_F_Lengviejiautom2Geriamojovande7</vt:lpstr>
      <vt:lpstr>'Forma 12'!VAS083_F_Lengviejiautom2Geriamojovande8</vt:lpstr>
      <vt:lpstr>VAS083_F_Lengviejiautom2Geriamojovande8</vt:lpstr>
      <vt:lpstr>'Forma 12'!VAS083_F_Lengviejiautom2Geriamojovande9</vt:lpstr>
      <vt:lpstr>VAS083_F_Lengviejiautom2Geriamojovande9</vt:lpstr>
      <vt:lpstr>'Forma 12'!VAS083_F_Lengviejiautom2Kitareguliuoja1</vt:lpstr>
      <vt:lpstr>VAS083_F_Lengviejiautom2Kitareguliuoja1</vt:lpstr>
      <vt:lpstr>'Forma 12'!VAS083_F_Lengviejiautom2Kitosveiklosne1</vt:lpstr>
      <vt:lpstr>VAS083_F_Lengviejiautom2Kitosveiklosne1</vt:lpstr>
      <vt:lpstr>'Forma 12'!VAS083_F_Lengviejiautom2Nuotekudumblot1</vt:lpstr>
      <vt:lpstr>VAS083_F_Lengviejiautom2Nuotekudumblot1</vt:lpstr>
      <vt:lpstr>'Forma 12'!VAS083_F_Lengviejiautom2Nuotekusurinki1</vt:lpstr>
      <vt:lpstr>VAS083_F_Lengviejiautom2Nuotekusurinki1</vt:lpstr>
      <vt:lpstr>'Forma 12'!VAS083_F_Lengviejiautom2Nuotekuvalymas1</vt:lpstr>
      <vt:lpstr>VAS083_F_Lengviejiautom2Nuotekuvalymas1</vt:lpstr>
      <vt:lpstr>'Forma 12'!VAS083_F_Lengviejiautom2Pavirsiniunuot1</vt:lpstr>
      <vt:lpstr>VAS083_F_Lengviejiautom2Pavirsiniunuot1</vt:lpstr>
      <vt:lpstr>'Forma 12'!VAS083_F_Lengviejiautom3Apskaitosveikla1</vt:lpstr>
      <vt:lpstr>VAS083_F_Lengviejiautom3Apskaitosveikla1</vt:lpstr>
      <vt:lpstr>'Forma 12'!VAS083_F_Lengviejiautom3Geriamojovande7</vt:lpstr>
      <vt:lpstr>VAS083_F_Lengviejiautom3Geriamojovande7</vt:lpstr>
      <vt:lpstr>'Forma 12'!VAS083_F_Lengviejiautom3Geriamojovande8</vt:lpstr>
      <vt:lpstr>VAS083_F_Lengviejiautom3Geriamojovande8</vt:lpstr>
      <vt:lpstr>'Forma 12'!VAS083_F_Lengviejiautom3Geriamojovande9</vt:lpstr>
      <vt:lpstr>VAS083_F_Lengviejiautom3Geriamojovande9</vt:lpstr>
      <vt:lpstr>'Forma 12'!VAS083_F_Lengviejiautom3Kitareguliuoja1</vt:lpstr>
      <vt:lpstr>VAS083_F_Lengviejiautom3Kitareguliuoja1</vt:lpstr>
      <vt:lpstr>'Forma 12'!VAS083_F_Lengviejiautom3Kitosveiklosne1</vt:lpstr>
      <vt:lpstr>VAS083_F_Lengviejiautom3Kitosveiklosne1</vt:lpstr>
      <vt:lpstr>'Forma 12'!VAS083_F_Lengviejiautom3Nuotekudumblot1</vt:lpstr>
      <vt:lpstr>VAS083_F_Lengviejiautom3Nuotekudumblot1</vt:lpstr>
      <vt:lpstr>'Forma 12'!VAS083_F_Lengviejiautom3Nuotekusurinki1</vt:lpstr>
      <vt:lpstr>VAS083_F_Lengviejiautom3Nuotekusurinki1</vt:lpstr>
      <vt:lpstr>'Forma 12'!VAS083_F_Lengviejiautom3Nuotekuvalymas1</vt:lpstr>
      <vt:lpstr>VAS083_F_Lengviejiautom3Nuotekuvalymas1</vt:lpstr>
      <vt:lpstr>'Forma 12'!VAS083_F_Lengviejiautom3Pavirsiniunuot1</vt:lpstr>
      <vt:lpstr>VAS083_F_Lengviejiautom3Pavirsiniunuot1</vt:lpstr>
      <vt:lpstr>'Forma 12'!VAS083_F_Masinosiriranga1Apskaitosveikla1</vt:lpstr>
      <vt:lpstr>VAS083_F_Masinosiriranga1Apskaitosveikla1</vt:lpstr>
      <vt:lpstr>'Forma 12'!VAS083_F_Masinosiriranga1Geriamojovande7</vt:lpstr>
      <vt:lpstr>VAS083_F_Masinosiriranga1Geriamojovande7</vt:lpstr>
      <vt:lpstr>'Forma 12'!VAS083_F_Masinosiriranga1Geriamojovande8</vt:lpstr>
      <vt:lpstr>VAS083_F_Masinosiriranga1Geriamojovande8</vt:lpstr>
      <vt:lpstr>'Forma 12'!VAS083_F_Masinosiriranga1Geriamojovande9</vt:lpstr>
      <vt:lpstr>VAS083_F_Masinosiriranga1Geriamojovande9</vt:lpstr>
      <vt:lpstr>'Forma 12'!VAS083_F_Masinosiriranga1Kitareguliuoja1</vt:lpstr>
      <vt:lpstr>VAS083_F_Masinosiriranga1Kitareguliuoja1</vt:lpstr>
      <vt:lpstr>'Forma 12'!VAS083_F_Masinosiriranga1Kitosveiklosne1</vt:lpstr>
      <vt:lpstr>VAS083_F_Masinosiriranga1Kitosveiklosne1</vt:lpstr>
      <vt:lpstr>'Forma 12'!VAS083_F_Masinosiriranga1Nuotekudumblot1</vt:lpstr>
      <vt:lpstr>VAS083_F_Masinosiriranga1Nuotekudumblot1</vt:lpstr>
      <vt:lpstr>'Forma 12'!VAS083_F_Masinosiriranga1Nuotekusurinki1</vt:lpstr>
      <vt:lpstr>VAS083_F_Masinosiriranga1Nuotekusurinki1</vt:lpstr>
      <vt:lpstr>'Forma 12'!VAS083_F_Masinosiriranga1Nuotekuvalymas1</vt:lpstr>
      <vt:lpstr>VAS083_F_Masinosiriranga1Nuotekuvalymas1</vt:lpstr>
      <vt:lpstr>'Forma 12'!VAS083_F_Masinosiriranga1Pavirsiniunuot1</vt:lpstr>
      <vt:lpstr>VAS083_F_Masinosiriranga1Pavirsiniunuot1</vt:lpstr>
      <vt:lpstr>'Forma 12'!VAS083_F_Masinosiriranga2Apskaitosveikla1</vt:lpstr>
      <vt:lpstr>VAS083_F_Masinosiriranga2Apskaitosveikla1</vt:lpstr>
      <vt:lpstr>'Forma 12'!VAS083_F_Masinosiriranga2Geriamojovande7</vt:lpstr>
      <vt:lpstr>VAS083_F_Masinosiriranga2Geriamojovande7</vt:lpstr>
      <vt:lpstr>'Forma 12'!VAS083_F_Masinosiriranga2Geriamojovande8</vt:lpstr>
      <vt:lpstr>VAS083_F_Masinosiriranga2Geriamojovande8</vt:lpstr>
      <vt:lpstr>'Forma 12'!VAS083_F_Masinosiriranga2Geriamojovande9</vt:lpstr>
      <vt:lpstr>VAS083_F_Masinosiriranga2Geriamojovande9</vt:lpstr>
      <vt:lpstr>'Forma 12'!VAS083_F_Masinosiriranga2Kitareguliuoja1</vt:lpstr>
      <vt:lpstr>VAS083_F_Masinosiriranga2Kitareguliuoja1</vt:lpstr>
      <vt:lpstr>'Forma 12'!VAS083_F_Masinosiriranga2Kitosveiklosne1</vt:lpstr>
      <vt:lpstr>VAS083_F_Masinosiriranga2Kitosveiklosne1</vt:lpstr>
      <vt:lpstr>'Forma 12'!VAS083_F_Masinosiriranga2Nuotekudumblot1</vt:lpstr>
      <vt:lpstr>VAS083_F_Masinosiriranga2Nuotekudumblot1</vt:lpstr>
      <vt:lpstr>'Forma 12'!VAS083_F_Masinosiriranga2Nuotekusurinki1</vt:lpstr>
      <vt:lpstr>VAS083_F_Masinosiriranga2Nuotekusurinki1</vt:lpstr>
      <vt:lpstr>'Forma 12'!VAS083_F_Masinosiriranga2Nuotekuvalymas1</vt:lpstr>
      <vt:lpstr>VAS083_F_Masinosiriranga2Nuotekuvalymas1</vt:lpstr>
      <vt:lpstr>'Forma 12'!VAS083_F_Masinosiriranga2Pavirsiniunuot1</vt:lpstr>
      <vt:lpstr>VAS083_F_Masinosiriranga2Pavirsiniunuot1</vt:lpstr>
      <vt:lpstr>'Forma 12'!VAS083_F_Masinosiriranga3Apskaitosveikla1</vt:lpstr>
      <vt:lpstr>VAS083_F_Masinosiriranga3Apskaitosveikla1</vt:lpstr>
      <vt:lpstr>'Forma 12'!VAS083_F_Masinosiriranga3Geriamojovande7</vt:lpstr>
      <vt:lpstr>VAS083_F_Masinosiriranga3Geriamojovande7</vt:lpstr>
      <vt:lpstr>'Forma 12'!VAS083_F_Masinosiriranga3Geriamojovande8</vt:lpstr>
      <vt:lpstr>VAS083_F_Masinosiriranga3Geriamojovande8</vt:lpstr>
      <vt:lpstr>'Forma 12'!VAS083_F_Masinosiriranga3Geriamojovande9</vt:lpstr>
      <vt:lpstr>VAS083_F_Masinosiriranga3Geriamojovande9</vt:lpstr>
      <vt:lpstr>'Forma 12'!VAS083_F_Masinosiriranga3Kitareguliuoja1</vt:lpstr>
      <vt:lpstr>VAS083_F_Masinosiriranga3Kitareguliuoja1</vt:lpstr>
      <vt:lpstr>'Forma 12'!VAS083_F_Masinosiriranga3Kitosveiklosne1</vt:lpstr>
      <vt:lpstr>VAS083_F_Masinosiriranga3Kitosveiklosne1</vt:lpstr>
      <vt:lpstr>'Forma 12'!VAS083_F_Masinosiriranga3Nuotekudumblot1</vt:lpstr>
      <vt:lpstr>VAS083_F_Masinosiriranga3Nuotekudumblot1</vt:lpstr>
      <vt:lpstr>'Forma 12'!VAS083_F_Masinosiriranga3Nuotekusurinki1</vt:lpstr>
      <vt:lpstr>VAS083_F_Masinosiriranga3Nuotekusurinki1</vt:lpstr>
      <vt:lpstr>'Forma 12'!VAS083_F_Masinosiriranga3Nuotekuvalymas1</vt:lpstr>
      <vt:lpstr>VAS083_F_Masinosiriranga3Nuotekuvalymas1</vt:lpstr>
      <vt:lpstr>'Forma 12'!VAS083_F_Masinosiriranga3Pavirsiniunuot1</vt:lpstr>
      <vt:lpstr>VAS083_F_Masinosiriranga3Pavirsiniunuot1</vt:lpstr>
      <vt:lpstr>'Forma 12'!VAS083_F_Nematerialusis1Apskaitosveikla1</vt:lpstr>
      <vt:lpstr>VAS083_F_Nematerialusis1Apskaitosveikla1</vt:lpstr>
      <vt:lpstr>'Forma 12'!VAS083_F_Nematerialusis1Geriamojovande7</vt:lpstr>
      <vt:lpstr>VAS083_F_Nematerialusis1Geriamojovande7</vt:lpstr>
      <vt:lpstr>'Forma 12'!VAS083_F_Nematerialusis1Geriamojovande8</vt:lpstr>
      <vt:lpstr>VAS083_F_Nematerialusis1Geriamojovande8</vt:lpstr>
      <vt:lpstr>'Forma 12'!VAS083_F_Nematerialusis1Geriamojovande9</vt:lpstr>
      <vt:lpstr>VAS083_F_Nematerialusis1Geriamojovande9</vt:lpstr>
      <vt:lpstr>'Forma 12'!VAS083_F_Nematerialusis1Kitareguliuoja1</vt:lpstr>
      <vt:lpstr>VAS083_F_Nematerialusis1Kitareguliuoja1</vt:lpstr>
      <vt:lpstr>'Forma 12'!VAS083_F_Nematerialusis1Kitosveiklosne1</vt:lpstr>
      <vt:lpstr>VAS083_F_Nematerialusis1Kitosveiklosne1</vt:lpstr>
      <vt:lpstr>'Forma 12'!VAS083_F_Nematerialusis1Nuotekudumblot1</vt:lpstr>
      <vt:lpstr>VAS083_F_Nematerialusis1Nuotekudumblot1</vt:lpstr>
      <vt:lpstr>'Forma 12'!VAS083_F_Nematerialusis1Nuotekusurinki1</vt:lpstr>
      <vt:lpstr>VAS083_F_Nematerialusis1Nuotekusurinki1</vt:lpstr>
      <vt:lpstr>'Forma 12'!VAS083_F_Nematerialusis1Nuotekuvalymas1</vt:lpstr>
      <vt:lpstr>VAS083_F_Nematerialusis1Nuotekuvalymas1</vt:lpstr>
      <vt:lpstr>'Forma 12'!VAS083_F_Nematerialusis1Pavirsiniunuot1</vt:lpstr>
      <vt:lpstr>VAS083_F_Nematerialusis1Pavirsiniunuot1</vt:lpstr>
      <vt:lpstr>'Forma 12'!VAS083_F_Nematerialusis2Apskaitosveikla1</vt:lpstr>
      <vt:lpstr>VAS083_F_Nematerialusis2Apskaitosveikla1</vt:lpstr>
      <vt:lpstr>'Forma 12'!VAS083_F_Nematerialusis2Geriamojovande7</vt:lpstr>
      <vt:lpstr>VAS083_F_Nematerialusis2Geriamojovande7</vt:lpstr>
      <vt:lpstr>'Forma 12'!VAS083_F_Nematerialusis2Geriamojovande8</vt:lpstr>
      <vt:lpstr>VAS083_F_Nematerialusis2Geriamojovande8</vt:lpstr>
      <vt:lpstr>'Forma 12'!VAS083_F_Nematerialusis2Geriamojovande9</vt:lpstr>
      <vt:lpstr>VAS083_F_Nematerialusis2Geriamojovande9</vt:lpstr>
      <vt:lpstr>'Forma 12'!VAS083_F_Nematerialusis2Kitareguliuoja1</vt:lpstr>
      <vt:lpstr>VAS083_F_Nematerialusis2Kitareguliuoja1</vt:lpstr>
      <vt:lpstr>'Forma 12'!VAS083_F_Nematerialusis2Kitosveiklosne1</vt:lpstr>
      <vt:lpstr>VAS083_F_Nematerialusis2Kitosveiklosne1</vt:lpstr>
      <vt:lpstr>'Forma 12'!VAS083_F_Nematerialusis2Nuotekudumblot1</vt:lpstr>
      <vt:lpstr>VAS083_F_Nematerialusis2Nuotekudumblot1</vt:lpstr>
      <vt:lpstr>'Forma 12'!VAS083_F_Nematerialusis2Nuotekusurinki1</vt:lpstr>
      <vt:lpstr>VAS083_F_Nematerialusis2Nuotekusurinki1</vt:lpstr>
      <vt:lpstr>'Forma 12'!VAS083_F_Nematerialusis2Nuotekuvalymas1</vt:lpstr>
      <vt:lpstr>VAS083_F_Nematerialusis2Nuotekuvalymas1</vt:lpstr>
      <vt:lpstr>'Forma 12'!VAS083_F_Nematerialusis2Pavirsiniunuot1</vt:lpstr>
      <vt:lpstr>VAS083_F_Nematerialusis2Pavirsiniunuot1</vt:lpstr>
      <vt:lpstr>'Forma 12'!VAS083_F_Nematerialusis3Apskaitosveikla1</vt:lpstr>
      <vt:lpstr>VAS083_F_Nematerialusis3Apskaitosveikla1</vt:lpstr>
      <vt:lpstr>'Forma 12'!VAS083_F_Nematerialusis3Geriamojovande7</vt:lpstr>
      <vt:lpstr>VAS083_F_Nematerialusis3Geriamojovande7</vt:lpstr>
      <vt:lpstr>'Forma 12'!VAS083_F_Nematerialusis3Geriamojovande8</vt:lpstr>
      <vt:lpstr>VAS083_F_Nematerialusis3Geriamojovande8</vt:lpstr>
      <vt:lpstr>'Forma 12'!VAS083_F_Nematerialusis3Geriamojovande9</vt:lpstr>
      <vt:lpstr>VAS083_F_Nematerialusis3Geriamojovande9</vt:lpstr>
      <vt:lpstr>'Forma 12'!VAS083_F_Nematerialusis3Kitareguliuoja1</vt:lpstr>
      <vt:lpstr>VAS083_F_Nematerialusis3Kitareguliuoja1</vt:lpstr>
      <vt:lpstr>'Forma 12'!VAS083_F_Nematerialusis3Kitosveiklosne1</vt:lpstr>
      <vt:lpstr>VAS083_F_Nematerialusis3Kitosveiklosne1</vt:lpstr>
      <vt:lpstr>'Forma 12'!VAS083_F_Nematerialusis3Nuotekudumblot1</vt:lpstr>
      <vt:lpstr>VAS083_F_Nematerialusis3Nuotekudumblot1</vt:lpstr>
      <vt:lpstr>'Forma 12'!VAS083_F_Nematerialusis3Nuotekusurinki1</vt:lpstr>
      <vt:lpstr>VAS083_F_Nematerialusis3Nuotekusurinki1</vt:lpstr>
      <vt:lpstr>'Forma 12'!VAS083_F_Nematerialusis3Nuotekuvalymas1</vt:lpstr>
      <vt:lpstr>VAS083_F_Nematerialusis3Nuotekuvalymas1</vt:lpstr>
      <vt:lpstr>'Forma 12'!VAS083_F_Nematerialusis3Pavirsiniunuot1</vt:lpstr>
      <vt:lpstr>VAS083_F_Nematerialusis3Pavirsiniunuot1</vt:lpstr>
      <vt:lpstr>'Forma 12'!VAS083_F_Netiesiogiaipa1Apskaitosveikla1</vt:lpstr>
      <vt:lpstr>VAS083_F_Netiesiogiaipa1Apskaitosveikla1</vt:lpstr>
      <vt:lpstr>'Forma 12'!VAS083_F_Netiesiogiaipa1Geriamojovande7</vt:lpstr>
      <vt:lpstr>VAS083_F_Netiesiogiaipa1Geriamojovande7</vt:lpstr>
      <vt:lpstr>'Forma 12'!VAS083_F_Netiesiogiaipa1Geriamojovande8</vt:lpstr>
      <vt:lpstr>VAS083_F_Netiesiogiaipa1Geriamojovande8</vt:lpstr>
      <vt:lpstr>'Forma 12'!VAS083_F_Netiesiogiaipa1Geriamojovande9</vt:lpstr>
      <vt:lpstr>VAS083_F_Netiesiogiaipa1Geriamojovande9</vt:lpstr>
      <vt:lpstr>'Forma 12'!VAS083_F_Netiesiogiaipa1Kitareguliuoja1</vt:lpstr>
      <vt:lpstr>VAS083_F_Netiesiogiaipa1Kitareguliuoja1</vt:lpstr>
      <vt:lpstr>'Forma 12'!VAS083_F_Netiesiogiaipa1Kitosveiklosne1</vt:lpstr>
      <vt:lpstr>VAS083_F_Netiesiogiaipa1Kitosveiklosne1</vt:lpstr>
      <vt:lpstr>'Forma 12'!VAS083_F_Netiesiogiaipa1Nuotekudumblot1</vt:lpstr>
      <vt:lpstr>VAS083_F_Netiesiogiaipa1Nuotekudumblot1</vt:lpstr>
      <vt:lpstr>'Forma 12'!VAS083_F_Netiesiogiaipa1Nuotekusurinki1</vt:lpstr>
      <vt:lpstr>VAS083_F_Netiesiogiaipa1Nuotekusurinki1</vt:lpstr>
      <vt:lpstr>'Forma 12'!VAS083_F_Netiesiogiaipa1Nuotekuvalymas1</vt:lpstr>
      <vt:lpstr>VAS083_F_Netiesiogiaipa1Nuotekuvalymas1</vt:lpstr>
      <vt:lpstr>'Forma 12'!VAS083_F_Netiesiogiaipa1Pavirsiniunuot1</vt:lpstr>
      <vt:lpstr>VAS083_F_Netiesiogiaipa1Pavirsiniunuot1</vt:lpstr>
      <vt:lpstr>'Forma 12'!VAS083_F_Nuotekuirdumbl1Apskaitosveikla1</vt:lpstr>
      <vt:lpstr>VAS083_F_Nuotekuirdumbl1Apskaitosveikla1</vt:lpstr>
      <vt:lpstr>'Forma 12'!VAS083_F_Nuotekuirdumbl1Geriamojovande7</vt:lpstr>
      <vt:lpstr>VAS083_F_Nuotekuirdumbl1Geriamojovande7</vt:lpstr>
      <vt:lpstr>'Forma 12'!VAS083_F_Nuotekuirdumbl1Geriamojovande8</vt:lpstr>
      <vt:lpstr>VAS083_F_Nuotekuirdumbl1Geriamojovande8</vt:lpstr>
      <vt:lpstr>'Forma 12'!VAS083_F_Nuotekuirdumbl1Geriamojovande9</vt:lpstr>
      <vt:lpstr>VAS083_F_Nuotekuirdumbl1Geriamojovande9</vt:lpstr>
      <vt:lpstr>'Forma 12'!VAS083_F_Nuotekuirdumbl1Kitareguliuoja1</vt:lpstr>
      <vt:lpstr>VAS083_F_Nuotekuirdumbl1Kitareguliuoja1</vt:lpstr>
      <vt:lpstr>'Forma 12'!VAS083_F_Nuotekuirdumbl1Kitosveiklosne1</vt:lpstr>
      <vt:lpstr>VAS083_F_Nuotekuirdumbl1Kitosveiklosne1</vt:lpstr>
      <vt:lpstr>'Forma 12'!VAS083_F_Nuotekuirdumbl1Nuotekudumblot1</vt:lpstr>
      <vt:lpstr>VAS083_F_Nuotekuirdumbl1Nuotekudumblot1</vt:lpstr>
      <vt:lpstr>'Forma 12'!VAS083_F_Nuotekuirdumbl1Nuotekusurinki1</vt:lpstr>
      <vt:lpstr>VAS083_F_Nuotekuirdumbl1Nuotekusurinki1</vt:lpstr>
      <vt:lpstr>'Forma 12'!VAS083_F_Nuotekuirdumbl1Nuotekuvalymas1</vt:lpstr>
      <vt:lpstr>VAS083_F_Nuotekuirdumbl1Nuotekuvalymas1</vt:lpstr>
      <vt:lpstr>'Forma 12'!VAS083_F_Nuotekuirdumbl1Pavirsiniunuot1</vt:lpstr>
      <vt:lpstr>VAS083_F_Nuotekuirdumbl1Pavirsiniunuot1</vt:lpstr>
      <vt:lpstr>'Forma 12'!VAS083_F_Nuotekuirdumbl2Apskaitosveikla1</vt:lpstr>
      <vt:lpstr>VAS083_F_Nuotekuirdumbl2Apskaitosveikla1</vt:lpstr>
      <vt:lpstr>'Forma 12'!VAS083_F_Nuotekuirdumbl2Geriamojovande7</vt:lpstr>
      <vt:lpstr>VAS083_F_Nuotekuirdumbl2Geriamojovande7</vt:lpstr>
      <vt:lpstr>'Forma 12'!VAS083_F_Nuotekuirdumbl2Geriamojovande8</vt:lpstr>
      <vt:lpstr>VAS083_F_Nuotekuirdumbl2Geriamojovande8</vt:lpstr>
      <vt:lpstr>'Forma 12'!VAS083_F_Nuotekuirdumbl2Geriamojovande9</vt:lpstr>
      <vt:lpstr>VAS083_F_Nuotekuirdumbl2Geriamojovande9</vt:lpstr>
      <vt:lpstr>'Forma 12'!VAS083_F_Nuotekuirdumbl2Kitareguliuoja1</vt:lpstr>
      <vt:lpstr>VAS083_F_Nuotekuirdumbl2Kitareguliuoja1</vt:lpstr>
      <vt:lpstr>'Forma 12'!VAS083_F_Nuotekuirdumbl2Kitosveiklosne1</vt:lpstr>
      <vt:lpstr>VAS083_F_Nuotekuirdumbl2Kitosveiklosne1</vt:lpstr>
      <vt:lpstr>'Forma 12'!VAS083_F_Nuotekuirdumbl2Nuotekudumblot1</vt:lpstr>
      <vt:lpstr>VAS083_F_Nuotekuirdumbl2Nuotekudumblot1</vt:lpstr>
      <vt:lpstr>'Forma 12'!VAS083_F_Nuotekuirdumbl2Nuotekusurinki1</vt:lpstr>
      <vt:lpstr>VAS083_F_Nuotekuirdumbl2Nuotekusurinki1</vt:lpstr>
      <vt:lpstr>'Forma 12'!VAS083_F_Nuotekuirdumbl2Nuotekuvalymas1</vt:lpstr>
      <vt:lpstr>VAS083_F_Nuotekuirdumbl2Nuotekuvalymas1</vt:lpstr>
      <vt:lpstr>'Forma 12'!VAS083_F_Nuotekuirdumbl2Pavirsiniunuot1</vt:lpstr>
      <vt:lpstr>VAS083_F_Nuotekuirdumbl2Pavirsiniunuot1</vt:lpstr>
      <vt:lpstr>'Forma 12'!VAS083_F_Nuotekuirdumbl3Apskaitosveikla1</vt:lpstr>
      <vt:lpstr>VAS083_F_Nuotekuirdumbl3Apskaitosveikla1</vt:lpstr>
      <vt:lpstr>'Forma 12'!VAS083_F_Nuotekuirdumbl3Geriamojovande7</vt:lpstr>
      <vt:lpstr>VAS083_F_Nuotekuirdumbl3Geriamojovande7</vt:lpstr>
      <vt:lpstr>'Forma 12'!VAS083_F_Nuotekuirdumbl3Geriamojovande8</vt:lpstr>
      <vt:lpstr>VAS083_F_Nuotekuirdumbl3Geriamojovande8</vt:lpstr>
      <vt:lpstr>'Forma 12'!VAS083_F_Nuotekuirdumbl3Geriamojovande9</vt:lpstr>
      <vt:lpstr>VAS083_F_Nuotekuirdumbl3Geriamojovande9</vt:lpstr>
      <vt:lpstr>'Forma 12'!VAS083_F_Nuotekuirdumbl3Kitareguliuoja1</vt:lpstr>
      <vt:lpstr>VAS083_F_Nuotekuirdumbl3Kitareguliuoja1</vt:lpstr>
      <vt:lpstr>'Forma 12'!VAS083_F_Nuotekuirdumbl3Kitosveiklosne1</vt:lpstr>
      <vt:lpstr>VAS083_F_Nuotekuirdumbl3Kitosveiklosne1</vt:lpstr>
      <vt:lpstr>'Forma 12'!VAS083_F_Nuotekuirdumbl3Nuotekudumblot1</vt:lpstr>
      <vt:lpstr>VAS083_F_Nuotekuirdumbl3Nuotekudumblot1</vt:lpstr>
      <vt:lpstr>'Forma 12'!VAS083_F_Nuotekuirdumbl3Nuotekusurinki1</vt:lpstr>
      <vt:lpstr>VAS083_F_Nuotekuirdumbl3Nuotekusurinki1</vt:lpstr>
      <vt:lpstr>'Forma 12'!VAS083_F_Nuotekuirdumbl3Nuotekuvalymas1</vt:lpstr>
      <vt:lpstr>VAS083_F_Nuotekuirdumbl3Nuotekuvalymas1</vt:lpstr>
      <vt:lpstr>'Forma 12'!VAS083_F_Nuotekuirdumbl3Pavirsiniunuot1</vt:lpstr>
      <vt:lpstr>VAS083_F_Nuotekuirdumbl3Pavirsiniunuot1</vt:lpstr>
      <vt:lpstr>'Forma 12'!VAS083_F_Pastataiadmini1Apskaitosveikla1</vt:lpstr>
      <vt:lpstr>VAS083_F_Pastataiadmini1Apskaitosveikla1</vt:lpstr>
      <vt:lpstr>'Forma 12'!VAS083_F_Pastataiadmini1Geriamojovande7</vt:lpstr>
      <vt:lpstr>VAS083_F_Pastataiadmini1Geriamojovande7</vt:lpstr>
      <vt:lpstr>'Forma 12'!VAS083_F_Pastataiadmini1Geriamojovande8</vt:lpstr>
      <vt:lpstr>VAS083_F_Pastataiadmini1Geriamojovande8</vt:lpstr>
      <vt:lpstr>'Forma 12'!VAS083_F_Pastataiadmini1Geriamojovande9</vt:lpstr>
      <vt:lpstr>VAS083_F_Pastataiadmini1Geriamojovande9</vt:lpstr>
      <vt:lpstr>'Forma 12'!VAS083_F_Pastataiadmini1Kitareguliuoja1</vt:lpstr>
      <vt:lpstr>VAS083_F_Pastataiadmini1Kitareguliuoja1</vt:lpstr>
      <vt:lpstr>'Forma 12'!VAS083_F_Pastataiadmini1Kitosveiklosne1</vt:lpstr>
      <vt:lpstr>VAS083_F_Pastataiadmini1Kitosveiklosne1</vt:lpstr>
      <vt:lpstr>'Forma 12'!VAS083_F_Pastataiadmini1Nuotekudumblot1</vt:lpstr>
      <vt:lpstr>VAS083_F_Pastataiadmini1Nuotekudumblot1</vt:lpstr>
      <vt:lpstr>'Forma 12'!VAS083_F_Pastataiadmini1Nuotekusurinki1</vt:lpstr>
      <vt:lpstr>VAS083_F_Pastataiadmini1Nuotekusurinki1</vt:lpstr>
      <vt:lpstr>'Forma 12'!VAS083_F_Pastataiadmini1Nuotekuvalymas1</vt:lpstr>
      <vt:lpstr>VAS083_F_Pastataiadmini1Nuotekuvalymas1</vt:lpstr>
      <vt:lpstr>'Forma 12'!VAS083_F_Pastataiadmini1Pavirsiniunuot1</vt:lpstr>
      <vt:lpstr>VAS083_F_Pastataiadmini1Pavirsiniunuot1</vt:lpstr>
      <vt:lpstr>'Forma 12'!VAS083_F_Pastataiadmini2Apskaitosveikla1</vt:lpstr>
      <vt:lpstr>VAS083_F_Pastataiadmini2Apskaitosveikla1</vt:lpstr>
      <vt:lpstr>'Forma 12'!VAS083_F_Pastataiadmini2Geriamojovande7</vt:lpstr>
      <vt:lpstr>VAS083_F_Pastataiadmini2Geriamojovande7</vt:lpstr>
      <vt:lpstr>'Forma 12'!VAS083_F_Pastataiadmini2Geriamojovande8</vt:lpstr>
      <vt:lpstr>VAS083_F_Pastataiadmini2Geriamojovande8</vt:lpstr>
      <vt:lpstr>'Forma 12'!VAS083_F_Pastataiadmini2Geriamojovande9</vt:lpstr>
      <vt:lpstr>VAS083_F_Pastataiadmini2Geriamojovande9</vt:lpstr>
      <vt:lpstr>'Forma 12'!VAS083_F_Pastataiadmini2Kitareguliuoja1</vt:lpstr>
      <vt:lpstr>VAS083_F_Pastataiadmini2Kitareguliuoja1</vt:lpstr>
      <vt:lpstr>'Forma 12'!VAS083_F_Pastataiadmini2Kitosveiklosne1</vt:lpstr>
      <vt:lpstr>VAS083_F_Pastataiadmini2Kitosveiklosne1</vt:lpstr>
      <vt:lpstr>'Forma 12'!VAS083_F_Pastataiadmini2Nuotekudumblot1</vt:lpstr>
      <vt:lpstr>VAS083_F_Pastataiadmini2Nuotekudumblot1</vt:lpstr>
      <vt:lpstr>'Forma 12'!VAS083_F_Pastataiadmini2Nuotekusurinki1</vt:lpstr>
      <vt:lpstr>VAS083_F_Pastataiadmini2Nuotekusurinki1</vt:lpstr>
      <vt:lpstr>'Forma 12'!VAS083_F_Pastataiadmini2Nuotekuvalymas1</vt:lpstr>
      <vt:lpstr>VAS083_F_Pastataiadmini2Nuotekuvalymas1</vt:lpstr>
      <vt:lpstr>'Forma 12'!VAS083_F_Pastataiadmini2Pavirsiniunuot1</vt:lpstr>
      <vt:lpstr>VAS083_F_Pastataiadmini2Pavirsiniunuot1</vt:lpstr>
      <vt:lpstr>'Forma 12'!VAS083_F_Pastataiadmini3Apskaitosveikla1</vt:lpstr>
      <vt:lpstr>VAS083_F_Pastataiadmini3Apskaitosveikla1</vt:lpstr>
      <vt:lpstr>'Forma 12'!VAS083_F_Pastataiadmini3Geriamojovande7</vt:lpstr>
      <vt:lpstr>VAS083_F_Pastataiadmini3Geriamojovande7</vt:lpstr>
      <vt:lpstr>'Forma 12'!VAS083_F_Pastataiadmini3Geriamojovande8</vt:lpstr>
      <vt:lpstr>VAS083_F_Pastataiadmini3Geriamojovande8</vt:lpstr>
      <vt:lpstr>'Forma 12'!VAS083_F_Pastataiadmini3Geriamojovande9</vt:lpstr>
      <vt:lpstr>VAS083_F_Pastataiadmini3Geriamojovande9</vt:lpstr>
      <vt:lpstr>'Forma 12'!VAS083_F_Pastataiadmini3Kitareguliuoja1</vt:lpstr>
      <vt:lpstr>VAS083_F_Pastataiadmini3Kitareguliuoja1</vt:lpstr>
      <vt:lpstr>'Forma 12'!VAS083_F_Pastataiadmini3Kitosveiklosne1</vt:lpstr>
      <vt:lpstr>VAS083_F_Pastataiadmini3Kitosveiklosne1</vt:lpstr>
      <vt:lpstr>'Forma 12'!VAS083_F_Pastataiadmini3Nuotekudumblot1</vt:lpstr>
      <vt:lpstr>VAS083_F_Pastataiadmini3Nuotekudumblot1</vt:lpstr>
      <vt:lpstr>'Forma 12'!VAS083_F_Pastataiadmini3Nuotekusurinki1</vt:lpstr>
      <vt:lpstr>VAS083_F_Pastataiadmini3Nuotekusurinki1</vt:lpstr>
      <vt:lpstr>'Forma 12'!VAS083_F_Pastataiadmini3Nuotekuvalymas1</vt:lpstr>
      <vt:lpstr>VAS083_F_Pastataiadmini3Nuotekuvalymas1</vt:lpstr>
      <vt:lpstr>'Forma 12'!VAS083_F_Pastataiadmini3Pavirsiniunuot1</vt:lpstr>
      <vt:lpstr>VAS083_F_Pastataiadmini3Pavirsiniunuot1</vt:lpstr>
      <vt:lpstr>'Forma 12'!VAS083_F_Pastataiirstat1Apskaitosveikla1</vt:lpstr>
      <vt:lpstr>VAS083_F_Pastataiirstat1Apskaitosveikla1</vt:lpstr>
      <vt:lpstr>'Forma 12'!VAS083_F_Pastataiirstat1Geriamojovande7</vt:lpstr>
      <vt:lpstr>VAS083_F_Pastataiirstat1Geriamojovande7</vt:lpstr>
      <vt:lpstr>'Forma 12'!VAS083_F_Pastataiirstat1Geriamojovande8</vt:lpstr>
      <vt:lpstr>VAS083_F_Pastataiirstat1Geriamojovande8</vt:lpstr>
      <vt:lpstr>'Forma 12'!VAS083_F_Pastataiirstat1Geriamojovande9</vt:lpstr>
      <vt:lpstr>VAS083_F_Pastataiirstat1Geriamojovande9</vt:lpstr>
      <vt:lpstr>'Forma 12'!VAS083_F_Pastataiirstat1Kitareguliuoja1</vt:lpstr>
      <vt:lpstr>VAS083_F_Pastataiirstat1Kitareguliuoja1</vt:lpstr>
      <vt:lpstr>'Forma 12'!VAS083_F_Pastataiirstat1Kitosveiklosne1</vt:lpstr>
      <vt:lpstr>VAS083_F_Pastataiirstat1Kitosveiklosne1</vt:lpstr>
      <vt:lpstr>'Forma 12'!VAS083_F_Pastataiirstat1Nuotekudumblot1</vt:lpstr>
      <vt:lpstr>VAS083_F_Pastataiirstat1Nuotekudumblot1</vt:lpstr>
      <vt:lpstr>'Forma 12'!VAS083_F_Pastataiirstat1Nuotekusurinki1</vt:lpstr>
      <vt:lpstr>VAS083_F_Pastataiirstat1Nuotekusurinki1</vt:lpstr>
      <vt:lpstr>'Forma 12'!VAS083_F_Pastataiirstat1Nuotekuvalymas1</vt:lpstr>
      <vt:lpstr>VAS083_F_Pastataiirstat1Nuotekuvalymas1</vt:lpstr>
      <vt:lpstr>'Forma 12'!VAS083_F_Pastataiirstat1Pavirsiniunuot1</vt:lpstr>
      <vt:lpstr>VAS083_F_Pastataiirstat1Pavirsiniunuot1</vt:lpstr>
      <vt:lpstr>'Forma 12'!VAS083_F_Pastataiirstat2Apskaitosveikla1</vt:lpstr>
      <vt:lpstr>VAS083_F_Pastataiirstat2Apskaitosveikla1</vt:lpstr>
      <vt:lpstr>'Forma 12'!VAS083_F_Pastataiirstat2Geriamojovande7</vt:lpstr>
      <vt:lpstr>VAS083_F_Pastataiirstat2Geriamojovande7</vt:lpstr>
      <vt:lpstr>'Forma 12'!VAS083_F_Pastataiirstat2Geriamojovande8</vt:lpstr>
      <vt:lpstr>VAS083_F_Pastataiirstat2Geriamojovande8</vt:lpstr>
      <vt:lpstr>'Forma 12'!VAS083_F_Pastataiirstat2Geriamojovande9</vt:lpstr>
      <vt:lpstr>VAS083_F_Pastataiirstat2Geriamojovande9</vt:lpstr>
      <vt:lpstr>'Forma 12'!VAS083_F_Pastataiirstat2Kitareguliuoja1</vt:lpstr>
      <vt:lpstr>VAS083_F_Pastataiirstat2Kitareguliuoja1</vt:lpstr>
      <vt:lpstr>'Forma 12'!VAS083_F_Pastataiirstat2Kitosveiklosne1</vt:lpstr>
      <vt:lpstr>VAS083_F_Pastataiirstat2Kitosveiklosne1</vt:lpstr>
      <vt:lpstr>'Forma 12'!VAS083_F_Pastataiirstat2Nuotekudumblot1</vt:lpstr>
      <vt:lpstr>VAS083_F_Pastataiirstat2Nuotekudumblot1</vt:lpstr>
      <vt:lpstr>'Forma 12'!VAS083_F_Pastataiirstat2Nuotekusurinki1</vt:lpstr>
      <vt:lpstr>VAS083_F_Pastataiirstat2Nuotekusurinki1</vt:lpstr>
      <vt:lpstr>'Forma 12'!VAS083_F_Pastataiirstat2Nuotekuvalymas1</vt:lpstr>
      <vt:lpstr>VAS083_F_Pastataiirstat2Nuotekuvalymas1</vt:lpstr>
      <vt:lpstr>'Forma 12'!VAS083_F_Pastataiirstat2Pavirsiniunuot1</vt:lpstr>
      <vt:lpstr>VAS083_F_Pastataiirstat2Pavirsiniunuot1</vt:lpstr>
      <vt:lpstr>'Forma 12'!VAS083_F_Pastataiirstat3Apskaitosveikla1</vt:lpstr>
      <vt:lpstr>VAS083_F_Pastataiirstat3Apskaitosveikla1</vt:lpstr>
      <vt:lpstr>'Forma 12'!VAS083_F_Pastataiirstat3Geriamojovande7</vt:lpstr>
      <vt:lpstr>VAS083_F_Pastataiirstat3Geriamojovande7</vt:lpstr>
      <vt:lpstr>'Forma 12'!VAS083_F_Pastataiirstat3Geriamojovande8</vt:lpstr>
      <vt:lpstr>VAS083_F_Pastataiirstat3Geriamojovande8</vt:lpstr>
      <vt:lpstr>'Forma 12'!VAS083_F_Pastataiirstat3Geriamojovande9</vt:lpstr>
      <vt:lpstr>VAS083_F_Pastataiirstat3Geriamojovande9</vt:lpstr>
      <vt:lpstr>'Forma 12'!VAS083_F_Pastataiirstat3Kitareguliuoja1</vt:lpstr>
      <vt:lpstr>VAS083_F_Pastataiirstat3Kitareguliuoja1</vt:lpstr>
      <vt:lpstr>'Forma 12'!VAS083_F_Pastataiirstat3Kitosveiklosne1</vt:lpstr>
      <vt:lpstr>VAS083_F_Pastataiirstat3Kitosveiklosne1</vt:lpstr>
      <vt:lpstr>'Forma 12'!VAS083_F_Pastataiirstat3Nuotekudumblot1</vt:lpstr>
      <vt:lpstr>VAS083_F_Pastataiirstat3Nuotekudumblot1</vt:lpstr>
      <vt:lpstr>'Forma 12'!VAS083_F_Pastataiirstat3Nuotekusurinki1</vt:lpstr>
      <vt:lpstr>VAS083_F_Pastataiirstat3Nuotekusurinki1</vt:lpstr>
      <vt:lpstr>'Forma 12'!VAS083_F_Pastataiirstat3Nuotekuvalymas1</vt:lpstr>
      <vt:lpstr>VAS083_F_Pastataiirstat3Nuotekuvalymas1</vt:lpstr>
      <vt:lpstr>'Forma 12'!VAS083_F_Pastataiirstat3Pavirsiniunuot1</vt:lpstr>
      <vt:lpstr>VAS083_F_Pastataiirstat3Pavirsiniunuot1</vt:lpstr>
      <vt:lpstr>'Forma 12'!VAS083_F_Saulessviesose1Apskaitosveikla1</vt:lpstr>
      <vt:lpstr>VAS083_F_Saulessviesose1Apskaitosveikla1</vt:lpstr>
      <vt:lpstr>'Forma 12'!VAS083_F_Saulessviesose1Geriamojovande7</vt:lpstr>
      <vt:lpstr>VAS083_F_Saulessviesose1Geriamojovande7</vt:lpstr>
      <vt:lpstr>'Forma 12'!VAS083_F_Saulessviesose1Geriamojovande8</vt:lpstr>
      <vt:lpstr>VAS083_F_Saulessviesose1Geriamojovande8</vt:lpstr>
      <vt:lpstr>'Forma 12'!VAS083_F_Saulessviesose1Geriamojovande9</vt:lpstr>
      <vt:lpstr>VAS083_F_Saulessviesose1Geriamojovande9</vt:lpstr>
      <vt:lpstr>'Forma 12'!VAS083_F_Saulessviesose1Kitareguliuoja1</vt:lpstr>
      <vt:lpstr>VAS083_F_Saulessviesose1Kitareguliuoja1</vt:lpstr>
      <vt:lpstr>'Forma 12'!VAS083_F_Saulessviesose1Kitosveiklosne1</vt:lpstr>
      <vt:lpstr>VAS083_F_Saulessviesose1Kitosveiklosne1</vt:lpstr>
      <vt:lpstr>'Forma 12'!VAS083_F_Saulessviesose1Nuotekudumblot1</vt:lpstr>
      <vt:lpstr>VAS083_F_Saulessviesose1Nuotekudumblot1</vt:lpstr>
      <vt:lpstr>'Forma 12'!VAS083_F_Saulessviesose1Nuotekusurinki1</vt:lpstr>
      <vt:lpstr>VAS083_F_Saulessviesose1Nuotekusurinki1</vt:lpstr>
      <vt:lpstr>'Forma 12'!VAS083_F_Saulessviesose1Nuotekuvalymas1</vt:lpstr>
      <vt:lpstr>VAS083_F_Saulessviesose1Nuotekuvalymas1</vt:lpstr>
      <vt:lpstr>'Forma 12'!VAS083_F_Saulessviesose1Pavirsiniunuot1</vt:lpstr>
      <vt:lpstr>VAS083_F_Saulessviesose1Pavirsiniunuot1</vt:lpstr>
      <vt:lpstr>'Forma 12'!VAS083_F_Saulessviesose2Apskaitosveikla1</vt:lpstr>
      <vt:lpstr>VAS083_F_Saulessviesose2Apskaitosveikla1</vt:lpstr>
      <vt:lpstr>'Forma 12'!VAS083_F_Saulessviesose2Geriamojovande7</vt:lpstr>
      <vt:lpstr>VAS083_F_Saulessviesose2Geriamojovande7</vt:lpstr>
      <vt:lpstr>'Forma 12'!VAS083_F_Saulessviesose2Geriamojovande8</vt:lpstr>
      <vt:lpstr>VAS083_F_Saulessviesose2Geriamojovande8</vt:lpstr>
      <vt:lpstr>'Forma 12'!VAS083_F_Saulessviesose2Geriamojovande9</vt:lpstr>
      <vt:lpstr>VAS083_F_Saulessviesose2Geriamojovande9</vt:lpstr>
      <vt:lpstr>'Forma 12'!VAS083_F_Saulessviesose2Kitareguliuoja1</vt:lpstr>
      <vt:lpstr>VAS083_F_Saulessviesose2Kitareguliuoja1</vt:lpstr>
      <vt:lpstr>'Forma 12'!VAS083_F_Saulessviesose2Kitosveiklosne1</vt:lpstr>
      <vt:lpstr>VAS083_F_Saulessviesose2Kitosveiklosne1</vt:lpstr>
      <vt:lpstr>'Forma 12'!VAS083_F_Saulessviesose2Nuotekudumblot1</vt:lpstr>
      <vt:lpstr>VAS083_F_Saulessviesose2Nuotekudumblot1</vt:lpstr>
      <vt:lpstr>'Forma 12'!VAS083_F_Saulessviesose2Nuotekusurinki1</vt:lpstr>
      <vt:lpstr>VAS083_F_Saulessviesose2Nuotekusurinki1</vt:lpstr>
      <vt:lpstr>'Forma 12'!VAS083_F_Saulessviesose2Nuotekuvalymas1</vt:lpstr>
      <vt:lpstr>VAS083_F_Saulessviesose2Nuotekuvalymas1</vt:lpstr>
      <vt:lpstr>'Forma 12'!VAS083_F_Saulessviesose2Pavirsiniunuot1</vt:lpstr>
      <vt:lpstr>VAS083_F_Saulessviesose2Pavirsiniunuot1</vt:lpstr>
      <vt:lpstr>'Forma 12'!VAS083_F_Saulessviesose3Apskaitosveikla1</vt:lpstr>
      <vt:lpstr>VAS083_F_Saulessviesose3Apskaitosveikla1</vt:lpstr>
      <vt:lpstr>'Forma 12'!VAS083_F_Saulessviesose3Geriamojovande7</vt:lpstr>
      <vt:lpstr>VAS083_F_Saulessviesose3Geriamojovande7</vt:lpstr>
      <vt:lpstr>'Forma 12'!VAS083_F_Saulessviesose3Geriamojovande8</vt:lpstr>
      <vt:lpstr>VAS083_F_Saulessviesose3Geriamojovande8</vt:lpstr>
      <vt:lpstr>'Forma 12'!VAS083_F_Saulessviesose3Geriamojovande9</vt:lpstr>
      <vt:lpstr>VAS083_F_Saulessviesose3Geriamojovande9</vt:lpstr>
      <vt:lpstr>'Forma 12'!VAS083_F_Saulessviesose3Kitareguliuoja1</vt:lpstr>
      <vt:lpstr>VAS083_F_Saulessviesose3Kitareguliuoja1</vt:lpstr>
      <vt:lpstr>'Forma 12'!VAS083_F_Saulessviesose3Kitosveiklosne1</vt:lpstr>
      <vt:lpstr>VAS083_F_Saulessviesose3Kitosveiklosne1</vt:lpstr>
      <vt:lpstr>'Forma 12'!VAS083_F_Saulessviesose3Nuotekudumblot1</vt:lpstr>
      <vt:lpstr>VAS083_F_Saulessviesose3Nuotekudumblot1</vt:lpstr>
      <vt:lpstr>'Forma 12'!VAS083_F_Saulessviesose3Nuotekusurinki1</vt:lpstr>
      <vt:lpstr>VAS083_F_Saulessviesose3Nuotekusurinki1</vt:lpstr>
      <vt:lpstr>'Forma 12'!VAS083_F_Saulessviesose3Nuotekuvalymas1</vt:lpstr>
      <vt:lpstr>VAS083_F_Saulessviesose3Nuotekuvalymas1</vt:lpstr>
      <vt:lpstr>'Forma 12'!VAS083_F_Saulessviesose3Pavirsiniunuot1</vt:lpstr>
      <vt:lpstr>VAS083_F_Saulessviesose3Pavirsiniunuot1</vt:lpstr>
      <vt:lpstr>'Forma 12'!VAS083_F_Silumosatsiska1Apskaitosveikla1</vt:lpstr>
      <vt:lpstr>VAS083_F_Silumosatsiska1Apskaitosveikla1</vt:lpstr>
      <vt:lpstr>'Forma 12'!VAS083_F_Silumosatsiska1Geriamojovande7</vt:lpstr>
      <vt:lpstr>VAS083_F_Silumosatsiska1Geriamojovande7</vt:lpstr>
      <vt:lpstr>'Forma 12'!VAS083_F_Silumosatsiska1Geriamojovande8</vt:lpstr>
      <vt:lpstr>VAS083_F_Silumosatsiska1Geriamojovande8</vt:lpstr>
      <vt:lpstr>'Forma 12'!VAS083_F_Silumosatsiska1Geriamojovande9</vt:lpstr>
      <vt:lpstr>VAS083_F_Silumosatsiska1Geriamojovande9</vt:lpstr>
      <vt:lpstr>'Forma 12'!VAS083_F_Silumosatsiska1Kitareguliuoja1</vt:lpstr>
      <vt:lpstr>VAS083_F_Silumosatsiska1Kitareguliuoja1</vt:lpstr>
      <vt:lpstr>'Forma 12'!VAS083_F_Silumosatsiska1Kitosveiklosne1</vt:lpstr>
      <vt:lpstr>VAS083_F_Silumosatsiska1Kitosveiklosne1</vt:lpstr>
      <vt:lpstr>'Forma 12'!VAS083_F_Silumosatsiska1Nuotekudumblot1</vt:lpstr>
      <vt:lpstr>VAS083_F_Silumosatsiska1Nuotekudumblot1</vt:lpstr>
      <vt:lpstr>'Forma 12'!VAS083_F_Silumosatsiska1Nuotekusurinki1</vt:lpstr>
      <vt:lpstr>VAS083_F_Silumosatsiska1Nuotekusurinki1</vt:lpstr>
      <vt:lpstr>'Forma 12'!VAS083_F_Silumosatsiska1Nuotekuvalymas1</vt:lpstr>
      <vt:lpstr>VAS083_F_Silumosatsiska1Nuotekuvalymas1</vt:lpstr>
      <vt:lpstr>'Forma 12'!VAS083_F_Silumosatsiska1Pavirsiniunuot1</vt:lpstr>
      <vt:lpstr>VAS083_F_Silumosatsiska1Pavirsiniunuot1</vt:lpstr>
      <vt:lpstr>'Forma 12'!VAS083_F_Silumosatsiska2Apskaitosveikla1</vt:lpstr>
      <vt:lpstr>VAS083_F_Silumosatsiska2Apskaitosveikla1</vt:lpstr>
      <vt:lpstr>'Forma 12'!VAS083_F_Silumosatsiska2Geriamojovande7</vt:lpstr>
      <vt:lpstr>VAS083_F_Silumosatsiska2Geriamojovande7</vt:lpstr>
      <vt:lpstr>'Forma 12'!VAS083_F_Silumosatsiska2Geriamojovande8</vt:lpstr>
      <vt:lpstr>VAS083_F_Silumosatsiska2Geriamojovande8</vt:lpstr>
      <vt:lpstr>'Forma 12'!VAS083_F_Silumosatsiska2Geriamojovande9</vt:lpstr>
      <vt:lpstr>VAS083_F_Silumosatsiska2Geriamojovande9</vt:lpstr>
      <vt:lpstr>'Forma 12'!VAS083_F_Silumosatsiska2Kitareguliuoja1</vt:lpstr>
      <vt:lpstr>VAS083_F_Silumosatsiska2Kitareguliuoja1</vt:lpstr>
      <vt:lpstr>'Forma 12'!VAS083_F_Silumosatsiska2Kitosveiklosne1</vt:lpstr>
      <vt:lpstr>VAS083_F_Silumosatsiska2Kitosveiklosne1</vt:lpstr>
      <vt:lpstr>'Forma 12'!VAS083_F_Silumosatsiska2Nuotekudumblot1</vt:lpstr>
      <vt:lpstr>VAS083_F_Silumosatsiska2Nuotekudumblot1</vt:lpstr>
      <vt:lpstr>'Forma 12'!VAS083_F_Silumosatsiska2Nuotekusurinki1</vt:lpstr>
      <vt:lpstr>VAS083_F_Silumosatsiska2Nuotekusurinki1</vt:lpstr>
      <vt:lpstr>'Forma 12'!VAS083_F_Silumosatsiska2Nuotekuvalymas1</vt:lpstr>
      <vt:lpstr>VAS083_F_Silumosatsiska2Nuotekuvalymas1</vt:lpstr>
      <vt:lpstr>'Forma 12'!VAS083_F_Silumosatsiska2Pavirsiniunuot1</vt:lpstr>
      <vt:lpstr>VAS083_F_Silumosatsiska2Pavirsiniunuot1</vt:lpstr>
      <vt:lpstr>'Forma 12'!VAS083_F_Silumosatsiska3Apskaitosveikla1</vt:lpstr>
      <vt:lpstr>VAS083_F_Silumosatsiska3Apskaitosveikla1</vt:lpstr>
      <vt:lpstr>'Forma 12'!VAS083_F_Silumosatsiska3Geriamojovande7</vt:lpstr>
      <vt:lpstr>VAS083_F_Silumosatsiska3Geriamojovande7</vt:lpstr>
      <vt:lpstr>'Forma 12'!VAS083_F_Silumosatsiska3Geriamojovande8</vt:lpstr>
      <vt:lpstr>VAS083_F_Silumosatsiska3Geriamojovande8</vt:lpstr>
      <vt:lpstr>'Forma 12'!VAS083_F_Silumosatsiska3Geriamojovande9</vt:lpstr>
      <vt:lpstr>VAS083_F_Silumosatsiska3Geriamojovande9</vt:lpstr>
      <vt:lpstr>'Forma 12'!VAS083_F_Silumosatsiska3Kitareguliuoja1</vt:lpstr>
      <vt:lpstr>VAS083_F_Silumosatsiska3Kitareguliuoja1</vt:lpstr>
      <vt:lpstr>'Forma 12'!VAS083_F_Silumosatsiska3Kitosveiklosne1</vt:lpstr>
      <vt:lpstr>VAS083_F_Silumosatsiska3Kitosveiklosne1</vt:lpstr>
      <vt:lpstr>'Forma 12'!VAS083_F_Silumosatsiska3Nuotekudumblot1</vt:lpstr>
      <vt:lpstr>VAS083_F_Silumosatsiska3Nuotekudumblot1</vt:lpstr>
      <vt:lpstr>'Forma 12'!VAS083_F_Silumosatsiska3Nuotekusurinki1</vt:lpstr>
      <vt:lpstr>VAS083_F_Silumosatsiska3Nuotekusurinki1</vt:lpstr>
      <vt:lpstr>'Forma 12'!VAS083_F_Silumosatsiska3Nuotekuvalymas1</vt:lpstr>
      <vt:lpstr>VAS083_F_Silumosatsiska3Nuotekuvalymas1</vt:lpstr>
      <vt:lpstr>'Forma 12'!VAS083_F_Silumosatsiska3Pavirsiniunuot1</vt:lpstr>
      <vt:lpstr>VAS083_F_Silumosatsiska3Pavirsiniunuot1</vt:lpstr>
      <vt:lpstr>'Forma 12'!VAS083_F_Silumosirkarst1Apskaitosveikla1</vt:lpstr>
      <vt:lpstr>VAS083_F_Silumosirkarst1Apskaitosveikla1</vt:lpstr>
      <vt:lpstr>'Forma 12'!VAS083_F_Silumosirkarst1Geriamojovande7</vt:lpstr>
      <vt:lpstr>VAS083_F_Silumosirkarst1Geriamojovande7</vt:lpstr>
      <vt:lpstr>'Forma 12'!VAS083_F_Silumosirkarst1Geriamojovande8</vt:lpstr>
      <vt:lpstr>VAS083_F_Silumosirkarst1Geriamojovande8</vt:lpstr>
      <vt:lpstr>'Forma 12'!VAS083_F_Silumosirkarst1Geriamojovande9</vt:lpstr>
      <vt:lpstr>VAS083_F_Silumosirkarst1Geriamojovande9</vt:lpstr>
      <vt:lpstr>'Forma 12'!VAS083_F_Silumosirkarst1Kitareguliuoja1</vt:lpstr>
      <vt:lpstr>VAS083_F_Silumosirkarst1Kitareguliuoja1</vt:lpstr>
      <vt:lpstr>'Forma 12'!VAS083_F_Silumosirkarst1Kitosveiklosne1</vt:lpstr>
      <vt:lpstr>VAS083_F_Silumosirkarst1Kitosveiklosne1</vt:lpstr>
      <vt:lpstr>'Forma 12'!VAS083_F_Silumosirkarst1Nuotekudumblot1</vt:lpstr>
      <vt:lpstr>VAS083_F_Silumosirkarst1Nuotekudumblot1</vt:lpstr>
      <vt:lpstr>'Forma 12'!VAS083_F_Silumosirkarst1Nuotekusurinki1</vt:lpstr>
      <vt:lpstr>VAS083_F_Silumosirkarst1Nuotekusurinki1</vt:lpstr>
      <vt:lpstr>'Forma 12'!VAS083_F_Silumosirkarst1Nuotekuvalymas1</vt:lpstr>
      <vt:lpstr>VAS083_F_Silumosirkarst1Nuotekuvalymas1</vt:lpstr>
      <vt:lpstr>'Forma 12'!VAS083_F_Silumosirkarst1Pavirsiniunuot1</vt:lpstr>
      <vt:lpstr>VAS083_F_Silumosirkarst1Pavirsiniunuot1</vt:lpstr>
      <vt:lpstr>'Forma 12'!VAS083_F_Silumosirkarst2Apskaitosveikla1</vt:lpstr>
      <vt:lpstr>VAS083_F_Silumosirkarst2Apskaitosveikla1</vt:lpstr>
      <vt:lpstr>'Forma 12'!VAS083_F_Silumosirkarst2Geriamojovande7</vt:lpstr>
      <vt:lpstr>VAS083_F_Silumosirkarst2Geriamojovande7</vt:lpstr>
      <vt:lpstr>'Forma 12'!VAS083_F_Silumosirkarst2Geriamojovande8</vt:lpstr>
      <vt:lpstr>VAS083_F_Silumosirkarst2Geriamojovande8</vt:lpstr>
      <vt:lpstr>'Forma 12'!VAS083_F_Silumosirkarst2Geriamojovande9</vt:lpstr>
      <vt:lpstr>VAS083_F_Silumosirkarst2Geriamojovande9</vt:lpstr>
      <vt:lpstr>'Forma 12'!VAS083_F_Silumosirkarst2Kitareguliuoja1</vt:lpstr>
      <vt:lpstr>VAS083_F_Silumosirkarst2Kitareguliuoja1</vt:lpstr>
      <vt:lpstr>'Forma 12'!VAS083_F_Silumosirkarst2Kitosveiklosne1</vt:lpstr>
      <vt:lpstr>VAS083_F_Silumosirkarst2Kitosveiklosne1</vt:lpstr>
      <vt:lpstr>'Forma 12'!VAS083_F_Silumosirkarst2Nuotekudumblot1</vt:lpstr>
      <vt:lpstr>VAS083_F_Silumosirkarst2Nuotekudumblot1</vt:lpstr>
      <vt:lpstr>'Forma 12'!VAS083_F_Silumosirkarst2Nuotekusurinki1</vt:lpstr>
      <vt:lpstr>VAS083_F_Silumosirkarst2Nuotekusurinki1</vt:lpstr>
      <vt:lpstr>'Forma 12'!VAS083_F_Silumosirkarst2Nuotekuvalymas1</vt:lpstr>
      <vt:lpstr>VAS083_F_Silumosirkarst2Nuotekuvalymas1</vt:lpstr>
      <vt:lpstr>'Forma 12'!VAS083_F_Silumosirkarst2Pavirsiniunuot1</vt:lpstr>
      <vt:lpstr>VAS083_F_Silumosirkarst2Pavirsiniunuot1</vt:lpstr>
      <vt:lpstr>'Forma 12'!VAS083_F_Silumosirkarst3Apskaitosveikla1</vt:lpstr>
      <vt:lpstr>VAS083_F_Silumosirkarst3Apskaitosveikla1</vt:lpstr>
      <vt:lpstr>'Forma 12'!VAS083_F_Silumosirkarst3Geriamojovande7</vt:lpstr>
      <vt:lpstr>VAS083_F_Silumosirkarst3Geriamojovande7</vt:lpstr>
      <vt:lpstr>'Forma 12'!VAS083_F_Silumosirkarst3Geriamojovande8</vt:lpstr>
      <vt:lpstr>VAS083_F_Silumosirkarst3Geriamojovande8</vt:lpstr>
      <vt:lpstr>'Forma 12'!VAS083_F_Silumosirkarst3Geriamojovande9</vt:lpstr>
      <vt:lpstr>VAS083_F_Silumosirkarst3Geriamojovande9</vt:lpstr>
      <vt:lpstr>'Forma 12'!VAS083_F_Silumosirkarst3Kitareguliuoja1</vt:lpstr>
      <vt:lpstr>VAS083_F_Silumosirkarst3Kitareguliuoja1</vt:lpstr>
      <vt:lpstr>'Forma 12'!VAS083_F_Silumosirkarst3Kitosveiklosne1</vt:lpstr>
      <vt:lpstr>VAS083_F_Silumosirkarst3Kitosveiklosne1</vt:lpstr>
      <vt:lpstr>'Forma 12'!VAS083_F_Silumosirkarst3Nuotekudumblot1</vt:lpstr>
      <vt:lpstr>VAS083_F_Silumosirkarst3Nuotekudumblot1</vt:lpstr>
      <vt:lpstr>'Forma 12'!VAS083_F_Silumosirkarst3Nuotekusurinki1</vt:lpstr>
      <vt:lpstr>VAS083_F_Silumosirkarst3Nuotekusurinki1</vt:lpstr>
      <vt:lpstr>'Forma 12'!VAS083_F_Silumosirkarst3Nuotekuvalymas1</vt:lpstr>
      <vt:lpstr>VAS083_F_Silumosirkarst3Nuotekuvalymas1</vt:lpstr>
      <vt:lpstr>'Forma 12'!VAS083_F_Silumosirkarst3Pavirsiniunuot1</vt:lpstr>
      <vt:lpstr>VAS083_F_Silumosirkarst3Pavirsiniunuot1</vt:lpstr>
      <vt:lpstr>'Forma 12'!VAS083_F_Specprogramine1Apskaitosveikla1</vt:lpstr>
      <vt:lpstr>VAS083_F_Specprogramine1Apskaitosveikla1</vt:lpstr>
      <vt:lpstr>'Forma 12'!VAS083_F_Specprogramine1Geriamojovande7</vt:lpstr>
      <vt:lpstr>VAS083_F_Specprogramine1Geriamojovande7</vt:lpstr>
      <vt:lpstr>'Forma 12'!VAS083_F_Specprogramine1Geriamojovande8</vt:lpstr>
      <vt:lpstr>VAS083_F_Specprogramine1Geriamojovande8</vt:lpstr>
      <vt:lpstr>'Forma 12'!VAS083_F_Specprogramine1Geriamojovande9</vt:lpstr>
      <vt:lpstr>VAS083_F_Specprogramine1Geriamojovande9</vt:lpstr>
      <vt:lpstr>'Forma 12'!VAS083_F_Specprogramine1Kitareguliuoja1</vt:lpstr>
      <vt:lpstr>VAS083_F_Specprogramine1Kitareguliuoja1</vt:lpstr>
      <vt:lpstr>'Forma 12'!VAS083_F_Specprogramine1Kitosveiklosne1</vt:lpstr>
      <vt:lpstr>VAS083_F_Specprogramine1Kitosveiklosne1</vt:lpstr>
      <vt:lpstr>'Forma 12'!VAS083_F_Specprogramine1Nuotekudumblot1</vt:lpstr>
      <vt:lpstr>VAS083_F_Specprogramine1Nuotekudumblot1</vt:lpstr>
      <vt:lpstr>'Forma 12'!VAS083_F_Specprogramine1Nuotekusurinki1</vt:lpstr>
      <vt:lpstr>VAS083_F_Specprogramine1Nuotekusurinki1</vt:lpstr>
      <vt:lpstr>'Forma 12'!VAS083_F_Specprogramine1Nuotekuvalymas1</vt:lpstr>
      <vt:lpstr>VAS083_F_Specprogramine1Nuotekuvalymas1</vt:lpstr>
      <vt:lpstr>'Forma 12'!VAS083_F_Specprogramine1Pavirsiniunuot1</vt:lpstr>
      <vt:lpstr>VAS083_F_Specprogramine1Pavirsiniunuot1</vt:lpstr>
      <vt:lpstr>'Forma 12'!VAS083_F_Specprogramine2Apskaitosveikla1</vt:lpstr>
      <vt:lpstr>VAS083_F_Specprogramine2Apskaitosveikla1</vt:lpstr>
      <vt:lpstr>'Forma 12'!VAS083_F_Specprogramine2Geriamojovande7</vt:lpstr>
      <vt:lpstr>VAS083_F_Specprogramine2Geriamojovande7</vt:lpstr>
      <vt:lpstr>'Forma 12'!VAS083_F_Specprogramine2Geriamojovande8</vt:lpstr>
      <vt:lpstr>VAS083_F_Specprogramine2Geriamojovande8</vt:lpstr>
      <vt:lpstr>'Forma 12'!VAS083_F_Specprogramine2Geriamojovande9</vt:lpstr>
      <vt:lpstr>VAS083_F_Specprogramine2Geriamojovande9</vt:lpstr>
      <vt:lpstr>'Forma 12'!VAS083_F_Specprogramine2Kitareguliuoja1</vt:lpstr>
      <vt:lpstr>VAS083_F_Specprogramine2Kitareguliuoja1</vt:lpstr>
      <vt:lpstr>'Forma 12'!VAS083_F_Specprogramine2Kitosveiklosne1</vt:lpstr>
      <vt:lpstr>VAS083_F_Specprogramine2Kitosveiklosne1</vt:lpstr>
      <vt:lpstr>'Forma 12'!VAS083_F_Specprogramine2Nuotekudumblot1</vt:lpstr>
      <vt:lpstr>VAS083_F_Specprogramine2Nuotekudumblot1</vt:lpstr>
      <vt:lpstr>'Forma 12'!VAS083_F_Specprogramine2Nuotekusurinki1</vt:lpstr>
      <vt:lpstr>VAS083_F_Specprogramine2Nuotekusurinki1</vt:lpstr>
      <vt:lpstr>'Forma 12'!VAS083_F_Specprogramine2Nuotekuvalymas1</vt:lpstr>
      <vt:lpstr>VAS083_F_Specprogramine2Nuotekuvalymas1</vt:lpstr>
      <vt:lpstr>'Forma 12'!VAS083_F_Specprogramine2Pavirsiniunuot1</vt:lpstr>
      <vt:lpstr>VAS083_F_Specprogramine2Pavirsiniunuot1</vt:lpstr>
      <vt:lpstr>'Forma 12'!VAS083_F_Specprogramine3Apskaitosveikla1</vt:lpstr>
      <vt:lpstr>VAS083_F_Specprogramine3Apskaitosveikla1</vt:lpstr>
      <vt:lpstr>'Forma 12'!VAS083_F_Specprogramine3Geriamojovande7</vt:lpstr>
      <vt:lpstr>VAS083_F_Specprogramine3Geriamojovande7</vt:lpstr>
      <vt:lpstr>'Forma 12'!VAS083_F_Specprogramine3Geriamojovande8</vt:lpstr>
      <vt:lpstr>VAS083_F_Specprogramine3Geriamojovande8</vt:lpstr>
      <vt:lpstr>'Forma 12'!VAS083_F_Specprogramine3Geriamojovande9</vt:lpstr>
      <vt:lpstr>VAS083_F_Specprogramine3Geriamojovande9</vt:lpstr>
      <vt:lpstr>'Forma 12'!VAS083_F_Specprogramine3Kitareguliuoja1</vt:lpstr>
      <vt:lpstr>VAS083_F_Specprogramine3Kitareguliuoja1</vt:lpstr>
      <vt:lpstr>'Forma 12'!VAS083_F_Specprogramine3Kitosveiklosne1</vt:lpstr>
      <vt:lpstr>VAS083_F_Specprogramine3Kitosveiklosne1</vt:lpstr>
      <vt:lpstr>'Forma 12'!VAS083_F_Specprogramine3Nuotekudumblot1</vt:lpstr>
      <vt:lpstr>VAS083_F_Specprogramine3Nuotekudumblot1</vt:lpstr>
      <vt:lpstr>'Forma 12'!VAS083_F_Specprogramine3Nuotekusurinki1</vt:lpstr>
      <vt:lpstr>VAS083_F_Specprogramine3Nuotekusurinki1</vt:lpstr>
      <vt:lpstr>'Forma 12'!VAS083_F_Specprogramine3Nuotekuvalymas1</vt:lpstr>
      <vt:lpstr>VAS083_F_Specprogramine3Nuotekuvalymas1</vt:lpstr>
      <vt:lpstr>'Forma 12'!VAS083_F_Specprogramine3Pavirsiniunuot1</vt:lpstr>
      <vt:lpstr>VAS083_F_Specprogramine3Pavirsiniunuot1</vt:lpstr>
      <vt:lpstr>'Forma 12'!VAS083_F_Standartinepro1Apskaitosveikla1</vt:lpstr>
      <vt:lpstr>VAS083_F_Standartinepro1Apskaitosveikla1</vt:lpstr>
      <vt:lpstr>'Forma 12'!VAS083_F_Standartinepro1Geriamojovande7</vt:lpstr>
      <vt:lpstr>VAS083_F_Standartinepro1Geriamojovande7</vt:lpstr>
      <vt:lpstr>'Forma 12'!VAS083_F_Standartinepro1Geriamojovande8</vt:lpstr>
      <vt:lpstr>VAS083_F_Standartinepro1Geriamojovande8</vt:lpstr>
      <vt:lpstr>'Forma 12'!VAS083_F_Standartinepro1Geriamojovande9</vt:lpstr>
      <vt:lpstr>VAS083_F_Standartinepro1Geriamojovande9</vt:lpstr>
      <vt:lpstr>'Forma 12'!VAS083_F_Standartinepro1Kitareguliuoja1</vt:lpstr>
      <vt:lpstr>VAS083_F_Standartinepro1Kitareguliuoja1</vt:lpstr>
      <vt:lpstr>'Forma 12'!VAS083_F_Standartinepro1Kitosveiklosne1</vt:lpstr>
      <vt:lpstr>VAS083_F_Standartinepro1Kitosveiklosne1</vt:lpstr>
      <vt:lpstr>'Forma 12'!VAS083_F_Standartinepro1Nuotekudumblot1</vt:lpstr>
      <vt:lpstr>VAS083_F_Standartinepro1Nuotekudumblot1</vt:lpstr>
      <vt:lpstr>'Forma 12'!VAS083_F_Standartinepro1Nuotekusurinki1</vt:lpstr>
      <vt:lpstr>VAS083_F_Standartinepro1Nuotekusurinki1</vt:lpstr>
      <vt:lpstr>'Forma 12'!VAS083_F_Standartinepro1Nuotekuvalymas1</vt:lpstr>
      <vt:lpstr>VAS083_F_Standartinepro1Nuotekuvalymas1</vt:lpstr>
      <vt:lpstr>'Forma 12'!VAS083_F_Standartinepro1Pavirsiniunuot1</vt:lpstr>
      <vt:lpstr>VAS083_F_Standartinepro1Pavirsiniunuot1</vt:lpstr>
      <vt:lpstr>'Forma 12'!VAS083_F_Standartinepro2Apskaitosveikla1</vt:lpstr>
      <vt:lpstr>VAS083_F_Standartinepro2Apskaitosveikla1</vt:lpstr>
      <vt:lpstr>'Forma 12'!VAS083_F_Standartinepro2Geriamojovande7</vt:lpstr>
      <vt:lpstr>VAS083_F_Standartinepro2Geriamojovande7</vt:lpstr>
      <vt:lpstr>'Forma 12'!VAS083_F_Standartinepro2Geriamojovande8</vt:lpstr>
      <vt:lpstr>VAS083_F_Standartinepro2Geriamojovande8</vt:lpstr>
      <vt:lpstr>'Forma 12'!VAS083_F_Standartinepro2Geriamojovande9</vt:lpstr>
      <vt:lpstr>VAS083_F_Standartinepro2Geriamojovande9</vt:lpstr>
      <vt:lpstr>'Forma 12'!VAS083_F_Standartinepro2Kitareguliuoja1</vt:lpstr>
      <vt:lpstr>VAS083_F_Standartinepro2Kitareguliuoja1</vt:lpstr>
      <vt:lpstr>'Forma 12'!VAS083_F_Standartinepro2Kitosveiklosne1</vt:lpstr>
      <vt:lpstr>VAS083_F_Standartinepro2Kitosveiklosne1</vt:lpstr>
      <vt:lpstr>'Forma 12'!VAS083_F_Standartinepro2Nuotekudumblot1</vt:lpstr>
      <vt:lpstr>VAS083_F_Standartinepro2Nuotekudumblot1</vt:lpstr>
      <vt:lpstr>'Forma 12'!VAS083_F_Standartinepro2Nuotekusurinki1</vt:lpstr>
      <vt:lpstr>VAS083_F_Standartinepro2Nuotekusurinki1</vt:lpstr>
      <vt:lpstr>'Forma 12'!VAS083_F_Standartinepro2Nuotekuvalymas1</vt:lpstr>
      <vt:lpstr>VAS083_F_Standartinepro2Nuotekuvalymas1</vt:lpstr>
      <vt:lpstr>'Forma 12'!VAS083_F_Standartinepro2Pavirsiniunuot1</vt:lpstr>
      <vt:lpstr>VAS083_F_Standartinepro2Pavirsiniunuot1</vt:lpstr>
      <vt:lpstr>'Forma 12'!VAS083_F_Standartinepro3Apskaitosveikla1</vt:lpstr>
      <vt:lpstr>VAS083_F_Standartinepro3Apskaitosveikla1</vt:lpstr>
      <vt:lpstr>'Forma 12'!VAS083_F_Standartinepro3Geriamojovande7</vt:lpstr>
      <vt:lpstr>VAS083_F_Standartinepro3Geriamojovande7</vt:lpstr>
      <vt:lpstr>'Forma 12'!VAS083_F_Standartinepro3Geriamojovande8</vt:lpstr>
      <vt:lpstr>VAS083_F_Standartinepro3Geriamojovande8</vt:lpstr>
      <vt:lpstr>'Forma 12'!VAS083_F_Standartinepro3Geriamojovande9</vt:lpstr>
      <vt:lpstr>VAS083_F_Standartinepro3Geriamojovande9</vt:lpstr>
      <vt:lpstr>'Forma 12'!VAS083_F_Standartinepro3Kitareguliuoja1</vt:lpstr>
      <vt:lpstr>VAS083_F_Standartinepro3Kitareguliuoja1</vt:lpstr>
      <vt:lpstr>'Forma 12'!VAS083_F_Standartinepro3Kitosveiklosne1</vt:lpstr>
      <vt:lpstr>VAS083_F_Standartinepro3Kitosveiklosne1</vt:lpstr>
      <vt:lpstr>'Forma 12'!VAS083_F_Standartinepro3Nuotekudumblot1</vt:lpstr>
      <vt:lpstr>VAS083_F_Standartinepro3Nuotekudumblot1</vt:lpstr>
      <vt:lpstr>'Forma 12'!VAS083_F_Standartinepro3Nuotekusurinki1</vt:lpstr>
      <vt:lpstr>VAS083_F_Standartinepro3Nuotekusurinki1</vt:lpstr>
      <vt:lpstr>'Forma 12'!VAS083_F_Standartinepro3Nuotekuvalymas1</vt:lpstr>
      <vt:lpstr>VAS083_F_Standartinepro3Nuotekuvalymas1</vt:lpstr>
      <vt:lpstr>'Forma 12'!VAS083_F_Standartinepro3Pavirsiniunuot1</vt:lpstr>
      <vt:lpstr>VAS083_F_Standartinepro3Pavirsiniunuot1</vt:lpstr>
      <vt:lpstr>'Forma 12'!VAS083_F_Tiesiogiaipask1Apskaitosveikla1</vt:lpstr>
      <vt:lpstr>VAS083_F_Tiesiogiaipask1Apskaitosveikla1</vt:lpstr>
      <vt:lpstr>'Forma 12'!VAS083_F_Tiesiogiaipask1Geriamojovande7</vt:lpstr>
      <vt:lpstr>VAS083_F_Tiesiogiaipask1Geriamojovande7</vt:lpstr>
      <vt:lpstr>'Forma 12'!VAS083_F_Tiesiogiaipask1Geriamojovande8</vt:lpstr>
      <vt:lpstr>VAS083_F_Tiesiogiaipask1Geriamojovande8</vt:lpstr>
      <vt:lpstr>'Forma 12'!VAS083_F_Tiesiogiaipask1Geriamojovande9</vt:lpstr>
      <vt:lpstr>VAS083_F_Tiesiogiaipask1Geriamojovande9</vt:lpstr>
      <vt:lpstr>'Forma 12'!VAS083_F_Tiesiogiaipask1Kitareguliuoja1</vt:lpstr>
      <vt:lpstr>VAS083_F_Tiesiogiaipask1Kitareguliuoja1</vt:lpstr>
      <vt:lpstr>'Forma 12'!VAS083_F_Tiesiogiaipask1Kitosveiklosne1</vt:lpstr>
      <vt:lpstr>VAS083_F_Tiesiogiaipask1Kitosveiklosne1</vt:lpstr>
      <vt:lpstr>'Forma 12'!VAS083_F_Tiesiogiaipask1Nuotekudumblot1</vt:lpstr>
      <vt:lpstr>VAS083_F_Tiesiogiaipask1Nuotekudumblot1</vt:lpstr>
      <vt:lpstr>'Forma 12'!VAS083_F_Tiesiogiaipask1Nuotekusurinki1</vt:lpstr>
      <vt:lpstr>VAS083_F_Tiesiogiaipask1Nuotekusurinki1</vt:lpstr>
      <vt:lpstr>'Forma 12'!VAS083_F_Tiesiogiaipask1Nuotekuvalymas1</vt:lpstr>
      <vt:lpstr>VAS083_F_Tiesiogiaipask1Nuotekuvalymas1</vt:lpstr>
      <vt:lpstr>'Forma 12'!VAS083_F_Tiesiogiaipask1Pavirsiniunuot1</vt:lpstr>
      <vt:lpstr>VAS083_F_Tiesiogiaipask1Pavirsiniunuot1</vt:lpstr>
      <vt:lpstr>'Forma 12'!VAS083_F_Transportoprie1Apskaitosveikla1</vt:lpstr>
      <vt:lpstr>VAS083_F_Transportoprie1Apskaitosveikla1</vt:lpstr>
      <vt:lpstr>'Forma 12'!VAS083_F_Transportoprie1Geriamojovande7</vt:lpstr>
      <vt:lpstr>VAS083_F_Transportoprie1Geriamojovande7</vt:lpstr>
      <vt:lpstr>'Forma 12'!VAS083_F_Transportoprie1Geriamojovande8</vt:lpstr>
      <vt:lpstr>VAS083_F_Transportoprie1Geriamojovande8</vt:lpstr>
      <vt:lpstr>'Forma 12'!VAS083_F_Transportoprie1Geriamojovande9</vt:lpstr>
      <vt:lpstr>VAS083_F_Transportoprie1Geriamojovande9</vt:lpstr>
      <vt:lpstr>'Forma 12'!VAS083_F_Transportoprie1Kitareguliuoja1</vt:lpstr>
      <vt:lpstr>VAS083_F_Transportoprie1Kitareguliuoja1</vt:lpstr>
      <vt:lpstr>'Forma 12'!VAS083_F_Transportoprie1Kitosveiklosne1</vt:lpstr>
      <vt:lpstr>VAS083_F_Transportoprie1Kitosveiklosne1</vt:lpstr>
      <vt:lpstr>'Forma 12'!VAS083_F_Transportoprie1Nuotekudumblot1</vt:lpstr>
      <vt:lpstr>VAS083_F_Transportoprie1Nuotekudumblot1</vt:lpstr>
      <vt:lpstr>'Forma 12'!VAS083_F_Transportoprie1Nuotekusurinki1</vt:lpstr>
      <vt:lpstr>VAS083_F_Transportoprie1Nuotekusurinki1</vt:lpstr>
      <vt:lpstr>'Forma 12'!VAS083_F_Transportoprie1Nuotekuvalymas1</vt:lpstr>
      <vt:lpstr>VAS083_F_Transportoprie1Nuotekuvalymas1</vt:lpstr>
      <vt:lpstr>'Forma 12'!VAS083_F_Transportoprie1Pavirsiniunuot1</vt:lpstr>
      <vt:lpstr>VAS083_F_Transportoprie1Pavirsiniunuot1</vt:lpstr>
      <vt:lpstr>'Forma 12'!VAS083_F_Transportoprie2Apskaitosveikla1</vt:lpstr>
      <vt:lpstr>VAS083_F_Transportoprie2Apskaitosveikla1</vt:lpstr>
      <vt:lpstr>'Forma 12'!VAS083_F_Transportoprie2Geriamojovande7</vt:lpstr>
      <vt:lpstr>VAS083_F_Transportoprie2Geriamojovande7</vt:lpstr>
      <vt:lpstr>'Forma 12'!VAS083_F_Transportoprie2Geriamojovande8</vt:lpstr>
      <vt:lpstr>VAS083_F_Transportoprie2Geriamojovande8</vt:lpstr>
      <vt:lpstr>'Forma 12'!VAS083_F_Transportoprie2Geriamojovande9</vt:lpstr>
      <vt:lpstr>VAS083_F_Transportoprie2Geriamojovande9</vt:lpstr>
      <vt:lpstr>'Forma 12'!VAS083_F_Transportoprie2Kitareguliuoja1</vt:lpstr>
      <vt:lpstr>VAS083_F_Transportoprie2Kitareguliuoja1</vt:lpstr>
      <vt:lpstr>'Forma 12'!VAS083_F_Transportoprie2Kitosveiklosne1</vt:lpstr>
      <vt:lpstr>VAS083_F_Transportoprie2Kitosveiklosne1</vt:lpstr>
      <vt:lpstr>'Forma 12'!VAS083_F_Transportoprie2Nuotekudumblot1</vt:lpstr>
      <vt:lpstr>VAS083_F_Transportoprie2Nuotekudumblot1</vt:lpstr>
      <vt:lpstr>'Forma 12'!VAS083_F_Transportoprie2Nuotekusurinki1</vt:lpstr>
      <vt:lpstr>VAS083_F_Transportoprie2Nuotekusurinki1</vt:lpstr>
      <vt:lpstr>'Forma 12'!VAS083_F_Transportoprie2Nuotekuvalymas1</vt:lpstr>
      <vt:lpstr>VAS083_F_Transportoprie2Nuotekuvalymas1</vt:lpstr>
      <vt:lpstr>'Forma 12'!VAS083_F_Transportoprie2Pavirsiniunuot1</vt:lpstr>
      <vt:lpstr>VAS083_F_Transportoprie2Pavirsiniunuot1</vt:lpstr>
      <vt:lpstr>'Forma 12'!VAS083_F_Transportoprie3Apskaitosveikla1</vt:lpstr>
      <vt:lpstr>VAS083_F_Transportoprie3Apskaitosveikla1</vt:lpstr>
      <vt:lpstr>'Forma 12'!VAS083_F_Transportoprie3Geriamojovande7</vt:lpstr>
      <vt:lpstr>VAS083_F_Transportoprie3Geriamojovande7</vt:lpstr>
      <vt:lpstr>'Forma 12'!VAS083_F_Transportoprie3Geriamojovande8</vt:lpstr>
      <vt:lpstr>VAS083_F_Transportoprie3Geriamojovande8</vt:lpstr>
      <vt:lpstr>'Forma 12'!VAS083_F_Transportoprie3Geriamojovande9</vt:lpstr>
      <vt:lpstr>VAS083_F_Transportoprie3Geriamojovande9</vt:lpstr>
      <vt:lpstr>'Forma 12'!VAS083_F_Transportoprie3Kitareguliuoja1</vt:lpstr>
      <vt:lpstr>VAS083_F_Transportoprie3Kitareguliuoja1</vt:lpstr>
      <vt:lpstr>'Forma 12'!VAS083_F_Transportoprie3Kitosveiklosne1</vt:lpstr>
      <vt:lpstr>VAS083_F_Transportoprie3Kitosveiklosne1</vt:lpstr>
      <vt:lpstr>'Forma 12'!VAS083_F_Transportoprie3Nuotekudumblot1</vt:lpstr>
      <vt:lpstr>VAS083_F_Transportoprie3Nuotekudumblot1</vt:lpstr>
      <vt:lpstr>'Forma 12'!VAS083_F_Transportoprie3Nuotekusurinki1</vt:lpstr>
      <vt:lpstr>VAS083_F_Transportoprie3Nuotekusurinki1</vt:lpstr>
      <vt:lpstr>'Forma 12'!VAS083_F_Transportoprie3Nuotekuvalymas1</vt:lpstr>
      <vt:lpstr>VAS083_F_Transportoprie3Nuotekuvalymas1</vt:lpstr>
      <vt:lpstr>'Forma 12'!VAS083_F_Transportoprie3Pavirsiniunuot1</vt:lpstr>
      <vt:lpstr>VAS083_F_Transportoprie3Pavirsiniunuot1</vt:lpstr>
      <vt:lpstr>'Forma 12'!VAS083_F_Vandenssiurbli1Apskaitosveikla1</vt:lpstr>
      <vt:lpstr>VAS083_F_Vandenssiurbli1Apskaitosveikla1</vt:lpstr>
      <vt:lpstr>'Forma 12'!VAS083_F_Vandenssiurbli1Geriamojovande7</vt:lpstr>
      <vt:lpstr>VAS083_F_Vandenssiurbli1Geriamojovande7</vt:lpstr>
      <vt:lpstr>'Forma 12'!VAS083_F_Vandenssiurbli1Geriamojovande8</vt:lpstr>
      <vt:lpstr>VAS083_F_Vandenssiurbli1Geriamojovande8</vt:lpstr>
      <vt:lpstr>'Forma 12'!VAS083_F_Vandenssiurbli1Geriamojovande9</vt:lpstr>
      <vt:lpstr>VAS083_F_Vandenssiurbli1Geriamojovande9</vt:lpstr>
      <vt:lpstr>'Forma 12'!VAS083_F_Vandenssiurbli1Kitareguliuoja1</vt:lpstr>
      <vt:lpstr>VAS083_F_Vandenssiurbli1Kitareguliuoja1</vt:lpstr>
      <vt:lpstr>'Forma 12'!VAS083_F_Vandenssiurbli1Kitosveiklosne1</vt:lpstr>
      <vt:lpstr>VAS083_F_Vandenssiurbli1Kitosveiklosne1</vt:lpstr>
      <vt:lpstr>'Forma 12'!VAS083_F_Vandenssiurbli1Nuotekudumblot1</vt:lpstr>
      <vt:lpstr>VAS083_F_Vandenssiurbli1Nuotekudumblot1</vt:lpstr>
      <vt:lpstr>'Forma 12'!VAS083_F_Vandenssiurbli1Nuotekusurinki1</vt:lpstr>
      <vt:lpstr>VAS083_F_Vandenssiurbli1Nuotekusurinki1</vt:lpstr>
      <vt:lpstr>'Forma 12'!VAS083_F_Vandenssiurbli1Nuotekuvalymas1</vt:lpstr>
      <vt:lpstr>VAS083_F_Vandenssiurbli1Nuotekuvalymas1</vt:lpstr>
      <vt:lpstr>'Forma 12'!VAS083_F_Vandenssiurbli1Pavirsiniunuot1</vt:lpstr>
      <vt:lpstr>VAS083_F_Vandenssiurbli1Pavirsiniunuot1</vt:lpstr>
      <vt:lpstr>'Forma 12'!VAS083_F_Vandenssiurbli2Apskaitosveikla1</vt:lpstr>
      <vt:lpstr>VAS083_F_Vandenssiurbli2Apskaitosveikla1</vt:lpstr>
      <vt:lpstr>'Forma 12'!VAS083_F_Vandenssiurbli2Geriamojovande7</vt:lpstr>
      <vt:lpstr>VAS083_F_Vandenssiurbli2Geriamojovande7</vt:lpstr>
      <vt:lpstr>'Forma 12'!VAS083_F_Vandenssiurbli2Geriamojovande8</vt:lpstr>
      <vt:lpstr>VAS083_F_Vandenssiurbli2Geriamojovande8</vt:lpstr>
      <vt:lpstr>'Forma 12'!VAS083_F_Vandenssiurbli2Geriamojovande9</vt:lpstr>
      <vt:lpstr>VAS083_F_Vandenssiurbli2Geriamojovande9</vt:lpstr>
      <vt:lpstr>'Forma 12'!VAS083_F_Vandenssiurbli2Kitareguliuoja1</vt:lpstr>
      <vt:lpstr>VAS083_F_Vandenssiurbli2Kitareguliuoja1</vt:lpstr>
      <vt:lpstr>'Forma 12'!VAS083_F_Vandenssiurbli2Kitosveiklosne1</vt:lpstr>
      <vt:lpstr>VAS083_F_Vandenssiurbli2Kitosveiklosne1</vt:lpstr>
      <vt:lpstr>'Forma 12'!VAS083_F_Vandenssiurbli2Nuotekudumblot1</vt:lpstr>
      <vt:lpstr>VAS083_F_Vandenssiurbli2Nuotekudumblot1</vt:lpstr>
      <vt:lpstr>'Forma 12'!VAS083_F_Vandenssiurbli2Nuotekusurinki1</vt:lpstr>
      <vt:lpstr>VAS083_F_Vandenssiurbli2Nuotekusurinki1</vt:lpstr>
      <vt:lpstr>'Forma 12'!VAS083_F_Vandenssiurbli2Nuotekuvalymas1</vt:lpstr>
      <vt:lpstr>VAS083_F_Vandenssiurbli2Nuotekuvalymas1</vt:lpstr>
      <vt:lpstr>'Forma 12'!VAS083_F_Vandenssiurbli2Pavirsiniunuot1</vt:lpstr>
      <vt:lpstr>VAS083_F_Vandenssiurbli2Pavirsiniunuot1</vt:lpstr>
      <vt:lpstr>'Forma 12'!VAS083_F_Vandenssiurbli3Apskaitosveikla1</vt:lpstr>
      <vt:lpstr>VAS083_F_Vandenssiurbli3Apskaitosveikla1</vt:lpstr>
      <vt:lpstr>'Forma 12'!VAS083_F_Vandenssiurbli3Geriamojovande7</vt:lpstr>
      <vt:lpstr>VAS083_F_Vandenssiurbli3Geriamojovande7</vt:lpstr>
      <vt:lpstr>'Forma 12'!VAS083_F_Vandenssiurbli3Geriamojovande8</vt:lpstr>
      <vt:lpstr>VAS083_F_Vandenssiurbli3Geriamojovande8</vt:lpstr>
      <vt:lpstr>'Forma 12'!VAS083_F_Vandenssiurbli3Geriamojovande9</vt:lpstr>
      <vt:lpstr>VAS083_F_Vandenssiurbli3Geriamojovande9</vt:lpstr>
      <vt:lpstr>'Forma 12'!VAS083_F_Vandenssiurbli3Kitareguliuoja1</vt:lpstr>
      <vt:lpstr>VAS083_F_Vandenssiurbli3Kitareguliuoja1</vt:lpstr>
      <vt:lpstr>'Forma 12'!VAS083_F_Vandenssiurbli3Kitosveiklosne1</vt:lpstr>
      <vt:lpstr>VAS083_F_Vandenssiurbli3Kitosveiklosne1</vt:lpstr>
      <vt:lpstr>'Forma 12'!VAS083_F_Vandenssiurbli3Nuotekudumblot1</vt:lpstr>
      <vt:lpstr>VAS083_F_Vandenssiurbli3Nuotekudumblot1</vt:lpstr>
      <vt:lpstr>'Forma 12'!VAS083_F_Vandenssiurbli3Nuotekusurinki1</vt:lpstr>
      <vt:lpstr>VAS083_F_Vandenssiurbli3Nuotekusurinki1</vt:lpstr>
      <vt:lpstr>'Forma 12'!VAS083_F_Vandenssiurbli3Nuotekuvalymas1</vt:lpstr>
      <vt:lpstr>VAS083_F_Vandenssiurbli3Nuotekuvalymas1</vt:lpstr>
      <vt:lpstr>'Forma 12'!VAS083_F_Vandenssiurbli3Pavirsiniunuot1</vt:lpstr>
      <vt:lpstr>VAS083_F_Vandenssiurbli3Pavirsiniunuot1</vt:lpstr>
      <vt:lpstr>'Forma 13'!VAS084_D_Apskaitosveikla1</vt:lpstr>
      <vt:lpstr>VAS084_D_Apskaitosveikla1</vt:lpstr>
      <vt:lpstr>'Forma 13'!VAS084_D_Atsiskaitomiej1</vt:lpstr>
      <vt:lpstr>VAS084_D_Atsiskaitomiej1</vt:lpstr>
      <vt:lpstr>'Forma 13'!VAS084_D_Atsiskaitomiej2</vt:lpstr>
      <vt:lpstr>VAS084_D_Atsiskaitomiej2</vt:lpstr>
      <vt:lpstr>'Forma 13'!VAS084_D_Atsiskaitomiej3</vt:lpstr>
      <vt:lpstr>VAS084_D_Atsiskaitomiej3</vt:lpstr>
      <vt:lpstr>'Forma 13'!VAS084_D_Bendraipaskirs1</vt:lpstr>
      <vt:lpstr>VAS084_D_Bendraipaskirs1</vt:lpstr>
      <vt:lpstr>'Forma 13'!VAS084_D_Geriamojovande1</vt:lpstr>
      <vt:lpstr>VAS084_D_Geriamojovande1</vt:lpstr>
      <vt:lpstr>'Forma 13'!VAS084_D_Geriamojovande2</vt:lpstr>
      <vt:lpstr>VAS084_D_Geriamojovande2</vt:lpstr>
      <vt:lpstr>'Forma 13'!VAS084_D_Geriamojovande3</vt:lpstr>
      <vt:lpstr>VAS084_D_Geriamojovande3</vt:lpstr>
      <vt:lpstr>'Forma 13'!VAS084_D_Geriamojovande4</vt:lpstr>
      <vt:lpstr>VAS084_D_Geriamojovande4</vt:lpstr>
      <vt:lpstr>'Forma 13'!VAS084_D_Geriamojovande5</vt:lpstr>
      <vt:lpstr>VAS084_D_Geriamojovande5</vt:lpstr>
      <vt:lpstr>'Forma 13'!VAS084_D_Geriamojovande6</vt:lpstr>
      <vt:lpstr>VAS084_D_Geriamojovande6</vt:lpstr>
      <vt:lpstr>'Forma 13'!VAS084_D_Geriamojovande7</vt:lpstr>
      <vt:lpstr>VAS084_D_Geriamojovande7</vt:lpstr>
      <vt:lpstr>'Forma 13'!VAS084_D_Geriamojovande8</vt:lpstr>
      <vt:lpstr>VAS084_D_Geriamojovande8</vt:lpstr>
      <vt:lpstr>'Forma 13'!VAS084_D_Geriamojovande9</vt:lpstr>
      <vt:lpstr>VAS084_D_Geriamojovande9</vt:lpstr>
      <vt:lpstr>'Forma 13'!VAS084_D_Ilgalaikioturt1</vt:lpstr>
      <vt:lpstr>VAS084_D_Ilgalaikioturt1</vt:lpstr>
      <vt:lpstr>'Forma 13'!VAS084_D_Ilgalaikioturt10</vt:lpstr>
      <vt:lpstr>VAS084_D_Ilgalaikioturt10</vt:lpstr>
      <vt:lpstr>'Forma 13'!VAS084_D_Ilgalaikioturt100</vt:lpstr>
      <vt:lpstr>VAS084_D_Ilgalaikioturt100</vt:lpstr>
      <vt:lpstr>'Forma 13'!VAS084_D_Ilgalaikioturt101</vt:lpstr>
      <vt:lpstr>VAS084_D_Ilgalaikioturt101</vt:lpstr>
      <vt:lpstr>'Forma 13'!VAS084_D_Ilgalaikioturt102</vt:lpstr>
      <vt:lpstr>VAS084_D_Ilgalaikioturt102</vt:lpstr>
      <vt:lpstr>'Forma 13'!VAS084_D_Ilgalaikioturt103</vt:lpstr>
      <vt:lpstr>VAS084_D_Ilgalaikioturt103</vt:lpstr>
      <vt:lpstr>'Forma 13'!VAS084_D_Ilgalaikioturt104</vt:lpstr>
      <vt:lpstr>VAS084_D_Ilgalaikioturt104</vt:lpstr>
      <vt:lpstr>'Forma 13'!VAS084_D_Ilgalaikioturt105</vt:lpstr>
      <vt:lpstr>VAS084_D_Ilgalaikioturt105</vt:lpstr>
      <vt:lpstr>'Forma 13'!VAS084_D_Ilgalaikioturt106</vt:lpstr>
      <vt:lpstr>VAS084_D_Ilgalaikioturt106</vt:lpstr>
      <vt:lpstr>'Forma 13'!VAS084_D_Ilgalaikioturt107</vt:lpstr>
      <vt:lpstr>VAS084_D_Ilgalaikioturt107</vt:lpstr>
      <vt:lpstr>'Forma 13'!VAS084_D_Ilgalaikioturt108</vt:lpstr>
      <vt:lpstr>VAS084_D_Ilgalaikioturt108</vt:lpstr>
      <vt:lpstr>'Forma 13'!VAS084_D_Ilgalaikioturt109</vt:lpstr>
      <vt:lpstr>VAS084_D_Ilgalaikioturt109</vt:lpstr>
      <vt:lpstr>'Forma 13'!VAS084_D_Ilgalaikioturt11</vt:lpstr>
      <vt:lpstr>VAS084_D_Ilgalaikioturt11</vt:lpstr>
      <vt:lpstr>'Forma 13'!VAS084_D_Ilgalaikioturt110</vt:lpstr>
      <vt:lpstr>VAS084_D_Ilgalaikioturt110</vt:lpstr>
      <vt:lpstr>'Forma 13'!VAS084_D_Ilgalaikioturt111</vt:lpstr>
      <vt:lpstr>VAS084_D_Ilgalaikioturt111</vt:lpstr>
      <vt:lpstr>'Forma 13'!VAS084_D_Ilgalaikioturt112</vt:lpstr>
      <vt:lpstr>VAS084_D_Ilgalaikioturt112</vt:lpstr>
      <vt:lpstr>'Forma 13'!VAS084_D_Ilgalaikioturt113</vt:lpstr>
      <vt:lpstr>VAS084_D_Ilgalaikioturt113</vt:lpstr>
      <vt:lpstr>'Forma 13'!VAS084_D_Ilgalaikioturt114</vt:lpstr>
      <vt:lpstr>VAS084_D_Ilgalaikioturt114</vt:lpstr>
      <vt:lpstr>'Forma 13'!VAS084_D_Ilgalaikioturt115</vt:lpstr>
      <vt:lpstr>VAS084_D_Ilgalaikioturt115</vt:lpstr>
      <vt:lpstr>'Forma 13'!VAS084_D_Ilgalaikioturt116</vt:lpstr>
      <vt:lpstr>VAS084_D_Ilgalaikioturt116</vt:lpstr>
      <vt:lpstr>'Forma 13'!VAS084_D_Ilgalaikioturt117</vt:lpstr>
      <vt:lpstr>VAS084_D_Ilgalaikioturt117</vt:lpstr>
      <vt:lpstr>'Forma 13'!VAS084_D_Ilgalaikioturt118</vt:lpstr>
      <vt:lpstr>VAS084_D_Ilgalaikioturt118</vt:lpstr>
      <vt:lpstr>'Forma 13'!VAS084_D_Ilgalaikioturt119</vt:lpstr>
      <vt:lpstr>VAS084_D_Ilgalaikioturt119</vt:lpstr>
      <vt:lpstr>'Forma 13'!VAS084_D_Ilgalaikioturt12</vt:lpstr>
      <vt:lpstr>VAS084_D_Ilgalaikioturt12</vt:lpstr>
      <vt:lpstr>'Forma 13'!VAS084_D_Ilgalaikioturt120</vt:lpstr>
      <vt:lpstr>VAS084_D_Ilgalaikioturt120</vt:lpstr>
      <vt:lpstr>'Forma 13'!VAS084_D_Ilgalaikioturt121</vt:lpstr>
      <vt:lpstr>VAS084_D_Ilgalaikioturt121</vt:lpstr>
      <vt:lpstr>'Forma 13'!VAS084_D_Ilgalaikioturt122</vt:lpstr>
      <vt:lpstr>VAS084_D_Ilgalaikioturt122</vt:lpstr>
      <vt:lpstr>'Forma 13'!VAS084_D_Ilgalaikioturt123</vt:lpstr>
      <vt:lpstr>VAS084_D_Ilgalaikioturt123</vt:lpstr>
      <vt:lpstr>'Forma 13'!VAS084_D_Ilgalaikioturt124</vt:lpstr>
      <vt:lpstr>VAS084_D_Ilgalaikioturt124</vt:lpstr>
      <vt:lpstr>'Forma 13'!VAS084_D_Ilgalaikioturt125</vt:lpstr>
      <vt:lpstr>VAS084_D_Ilgalaikioturt125</vt:lpstr>
      <vt:lpstr>'Forma 13'!VAS084_D_Ilgalaikioturt126</vt:lpstr>
      <vt:lpstr>VAS084_D_Ilgalaikioturt126</vt:lpstr>
      <vt:lpstr>'Forma 13'!VAS084_D_Ilgalaikioturt127</vt:lpstr>
      <vt:lpstr>VAS084_D_Ilgalaikioturt127</vt:lpstr>
      <vt:lpstr>'Forma 13'!VAS084_D_Ilgalaikioturt128</vt:lpstr>
      <vt:lpstr>VAS084_D_Ilgalaikioturt128</vt:lpstr>
      <vt:lpstr>'Forma 13'!VAS084_D_Ilgalaikioturt129</vt:lpstr>
      <vt:lpstr>VAS084_D_Ilgalaikioturt129</vt:lpstr>
      <vt:lpstr>'Forma 13'!VAS084_D_Ilgalaikioturt13</vt:lpstr>
      <vt:lpstr>VAS084_D_Ilgalaikioturt13</vt:lpstr>
      <vt:lpstr>'Forma 13'!VAS084_D_Ilgalaikioturt130</vt:lpstr>
      <vt:lpstr>VAS084_D_Ilgalaikioturt130</vt:lpstr>
      <vt:lpstr>'Forma 13'!VAS084_D_Ilgalaikioturt131</vt:lpstr>
      <vt:lpstr>VAS084_D_Ilgalaikioturt131</vt:lpstr>
      <vt:lpstr>'Forma 13'!VAS084_D_Ilgalaikioturt132</vt:lpstr>
      <vt:lpstr>VAS084_D_Ilgalaikioturt132</vt:lpstr>
      <vt:lpstr>'Forma 13'!VAS084_D_Ilgalaikioturt133</vt:lpstr>
      <vt:lpstr>VAS084_D_Ilgalaikioturt133</vt:lpstr>
      <vt:lpstr>'Forma 13'!VAS084_D_Ilgalaikioturt134</vt:lpstr>
      <vt:lpstr>VAS084_D_Ilgalaikioturt134</vt:lpstr>
      <vt:lpstr>'Forma 13'!VAS084_D_Ilgalaikioturt135</vt:lpstr>
      <vt:lpstr>VAS084_D_Ilgalaikioturt135</vt:lpstr>
      <vt:lpstr>'Forma 13'!VAS084_D_Ilgalaikioturt136</vt:lpstr>
      <vt:lpstr>VAS084_D_Ilgalaikioturt136</vt:lpstr>
      <vt:lpstr>'Forma 13'!VAS084_D_Ilgalaikioturt137</vt:lpstr>
      <vt:lpstr>VAS084_D_Ilgalaikioturt137</vt:lpstr>
      <vt:lpstr>'Forma 13'!VAS084_D_Ilgalaikioturt138</vt:lpstr>
      <vt:lpstr>VAS084_D_Ilgalaikioturt138</vt:lpstr>
      <vt:lpstr>'Forma 13'!VAS084_D_Ilgalaikioturt139</vt:lpstr>
      <vt:lpstr>VAS084_D_Ilgalaikioturt139</vt:lpstr>
      <vt:lpstr>'Forma 13'!VAS084_D_Ilgalaikioturt14</vt:lpstr>
      <vt:lpstr>VAS084_D_Ilgalaikioturt14</vt:lpstr>
      <vt:lpstr>'Forma 13'!VAS084_D_Ilgalaikioturt140</vt:lpstr>
      <vt:lpstr>VAS084_D_Ilgalaikioturt140</vt:lpstr>
      <vt:lpstr>'Forma 13'!VAS084_D_Ilgalaikioturt141</vt:lpstr>
      <vt:lpstr>VAS084_D_Ilgalaikioturt141</vt:lpstr>
      <vt:lpstr>'Forma 13'!VAS084_D_Ilgalaikioturt142</vt:lpstr>
      <vt:lpstr>VAS084_D_Ilgalaikioturt142</vt:lpstr>
      <vt:lpstr>'Forma 13'!VAS084_D_Ilgalaikioturt143</vt:lpstr>
      <vt:lpstr>VAS084_D_Ilgalaikioturt143</vt:lpstr>
      <vt:lpstr>'Forma 13'!VAS084_D_Ilgalaikioturt144</vt:lpstr>
      <vt:lpstr>VAS084_D_Ilgalaikioturt144</vt:lpstr>
      <vt:lpstr>'Forma 13'!VAS084_D_Ilgalaikioturt145</vt:lpstr>
      <vt:lpstr>VAS084_D_Ilgalaikioturt145</vt:lpstr>
      <vt:lpstr>'Forma 13'!VAS084_D_Ilgalaikioturt146</vt:lpstr>
      <vt:lpstr>VAS084_D_Ilgalaikioturt146</vt:lpstr>
      <vt:lpstr>'Forma 13'!VAS084_D_Ilgalaikioturt147</vt:lpstr>
      <vt:lpstr>VAS084_D_Ilgalaikioturt147</vt:lpstr>
      <vt:lpstr>'Forma 13'!VAS084_D_Ilgalaikioturt148</vt:lpstr>
      <vt:lpstr>VAS084_D_Ilgalaikioturt148</vt:lpstr>
      <vt:lpstr>'Forma 13'!VAS084_D_Ilgalaikioturt149</vt:lpstr>
      <vt:lpstr>VAS084_D_Ilgalaikioturt149</vt:lpstr>
      <vt:lpstr>'Forma 13'!VAS084_D_Ilgalaikioturt15</vt:lpstr>
      <vt:lpstr>VAS084_D_Ilgalaikioturt15</vt:lpstr>
      <vt:lpstr>'Forma 13'!VAS084_D_Ilgalaikioturt150</vt:lpstr>
      <vt:lpstr>VAS084_D_Ilgalaikioturt150</vt:lpstr>
      <vt:lpstr>'Forma 13'!VAS084_D_Ilgalaikioturt151</vt:lpstr>
      <vt:lpstr>VAS084_D_Ilgalaikioturt151</vt:lpstr>
      <vt:lpstr>'Forma 13'!VAS084_D_Ilgalaikioturt152</vt:lpstr>
      <vt:lpstr>VAS084_D_Ilgalaikioturt152</vt:lpstr>
      <vt:lpstr>'Forma 13'!VAS084_D_Ilgalaikioturt153</vt:lpstr>
      <vt:lpstr>VAS084_D_Ilgalaikioturt153</vt:lpstr>
      <vt:lpstr>'Forma 13'!VAS084_D_Ilgalaikioturt154</vt:lpstr>
      <vt:lpstr>VAS084_D_Ilgalaikioturt154</vt:lpstr>
      <vt:lpstr>'Forma 13'!VAS084_D_Ilgalaikioturt155</vt:lpstr>
      <vt:lpstr>VAS084_D_Ilgalaikioturt155</vt:lpstr>
      <vt:lpstr>'Forma 13'!VAS084_D_Ilgalaikioturt156</vt:lpstr>
      <vt:lpstr>VAS084_D_Ilgalaikioturt156</vt:lpstr>
      <vt:lpstr>'Forma 13'!VAS084_D_Ilgalaikioturt157</vt:lpstr>
      <vt:lpstr>VAS084_D_Ilgalaikioturt157</vt:lpstr>
      <vt:lpstr>'Forma 13'!VAS084_D_Ilgalaikioturt158</vt:lpstr>
      <vt:lpstr>VAS084_D_Ilgalaikioturt158</vt:lpstr>
      <vt:lpstr>'Forma 13'!VAS084_D_Ilgalaikioturt159</vt:lpstr>
      <vt:lpstr>VAS084_D_Ilgalaikioturt159</vt:lpstr>
      <vt:lpstr>'Forma 13'!VAS084_D_Ilgalaikioturt16</vt:lpstr>
      <vt:lpstr>VAS084_D_Ilgalaikioturt16</vt:lpstr>
      <vt:lpstr>'Forma 13'!VAS084_D_Ilgalaikioturt160</vt:lpstr>
      <vt:lpstr>VAS084_D_Ilgalaikioturt160</vt:lpstr>
      <vt:lpstr>'Forma 13'!VAS084_D_Ilgalaikioturt161</vt:lpstr>
      <vt:lpstr>VAS084_D_Ilgalaikioturt161</vt:lpstr>
      <vt:lpstr>'Forma 13'!VAS084_D_Ilgalaikioturt162</vt:lpstr>
      <vt:lpstr>VAS084_D_Ilgalaikioturt162</vt:lpstr>
      <vt:lpstr>'Forma 13'!VAS084_D_Ilgalaikioturt163</vt:lpstr>
      <vt:lpstr>VAS084_D_Ilgalaikioturt163</vt:lpstr>
      <vt:lpstr>'Forma 13'!VAS084_D_Ilgalaikioturt164</vt:lpstr>
      <vt:lpstr>VAS084_D_Ilgalaikioturt164</vt:lpstr>
      <vt:lpstr>'Forma 13'!VAS084_D_Ilgalaikioturt165</vt:lpstr>
      <vt:lpstr>VAS084_D_Ilgalaikioturt165</vt:lpstr>
      <vt:lpstr>'Forma 13'!VAS084_D_Ilgalaikioturt166</vt:lpstr>
      <vt:lpstr>VAS084_D_Ilgalaikioturt166</vt:lpstr>
      <vt:lpstr>'Forma 13'!VAS084_D_Ilgalaikioturt167</vt:lpstr>
      <vt:lpstr>VAS084_D_Ilgalaikioturt167</vt:lpstr>
      <vt:lpstr>'Forma 13'!VAS084_D_Ilgalaikioturt168</vt:lpstr>
      <vt:lpstr>VAS084_D_Ilgalaikioturt168</vt:lpstr>
      <vt:lpstr>'Forma 13'!VAS084_D_Ilgalaikioturt17</vt:lpstr>
      <vt:lpstr>VAS084_D_Ilgalaikioturt17</vt:lpstr>
      <vt:lpstr>'Forma 13'!VAS084_D_Ilgalaikioturt18</vt:lpstr>
      <vt:lpstr>VAS084_D_Ilgalaikioturt18</vt:lpstr>
      <vt:lpstr>'Forma 13'!VAS084_D_Ilgalaikioturt19</vt:lpstr>
      <vt:lpstr>VAS084_D_Ilgalaikioturt19</vt:lpstr>
      <vt:lpstr>'Forma 13'!VAS084_D_Ilgalaikioturt2</vt:lpstr>
      <vt:lpstr>VAS084_D_Ilgalaikioturt2</vt:lpstr>
      <vt:lpstr>'Forma 13'!VAS084_D_Ilgalaikioturt20</vt:lpstr>
      <vt:lpstr>VAS084_D_Ilgalaikioturt20</vt:lpstr>
      <vt:lpstr>'Forma 13'!VAS084_D_Ilgalaikioturt21</vt:lpstr>
      <vt:lpstr>VAS084_D_Ilgalaikioturt21</vt:lpstr>
      <vt:lpstr>'Forma 13'!VAS084_D_Ilgalaikioturt22</vt:lpstr>
      <vt:lpstr>VAS084_D_Ilgalaikioturt22</vt:lpstr>
      <vt:lpstr>'Forma 13'!VAS084_D_Ilgalaikioturt23</vt:lpstr>
      <vt:lpstr>VAS084_D_Ilgalaikioturt23</vt:lpstr>
      <vt:lpstr>'Forma 13'!VAS084_D_Ilgalaikioturt24</vt:lpstr>
      <vt:lpstr>VAS084_D_Ilgalaikioturt24</vt:lpstr>
      <vt:lpstr>'Forma 13'!VAS084_D_Ilgalaikioturt25</vt:lpstr>
      <vt:lpstr>VAS084_D_Ilgalaikioturt25</vt:lpstr>
      <vt:lpstr>'Forma 13'!VAS084_D_Ilgalaikioturt26</vt:lpstr>
      <vt:lpstr>VAS084_D_Ilgalaikioturt26</vt:lpstr>
      <vt:lpstr>'Forma 13'!VAS084_D_Ilgalaikioturt27</vt:lpstr>
      <vt:lpstr>VAS084_D_Ilgalaikioturt27</vt:lpstr>
      <vt:lpstr>'Forma 13'!VAS084_D_Ilgalaikioturt28</vt:lpstr>
      <vt:lpstr>VAS084_D_Ilgalaikioturt28</vt:lpstr>
      <vt:lpstr>'Forma 13'!VAS084_D_Ilgalaikioturt29</vt:lpstr>
      <vt:lpstr>VAS084_D_Ilgalaikioturt29</vt:lpstr>
      <vt:lpstr>'Forma 13'!VAS084_D_Ilgalaikioturt3</vt:lpstr>
      <vt:lpstr>VAS084_D_Ilgalaikioturt3</vt:lpstr>
      <vt:lpstr>'Forma 13'!VAS084_D_Ilgalaikioturt30</vt:lpstr>
      <vt:lpstr>VAS084_D_Ilgalaikioturt30</vt:lpstr>
      <vt:lpstr>'Forma 13'!VAS084_D_Ilgalaikioturt31</vt:lpstr>
      <vt:lpstr>VAS084_D_Ilgalaikioturt31</vt:lpstr>
      <vt:lpstr>'Forma 13'!VAS084_D_Ilgalaikioturt32</vt:lpstr>
      <vt:lpstr>VAS084_D_Ilgalaikioturt32</vt:lpstr>
      <vt:lpstr>'Forma 13'!VAS084_D_Ilgalaikioturt33</vt:lpstr>
      <vt:lpstr>VAS084_D_Ilgalaikioturt33</vt:lpstr>
      <vt:lpstr>'Forma 13'!VAS084_D_Ilgalaikioturt34</vt:lpstr>
      <vt:lpstr>VAS084_D_Ilgalaikioturt34</vt:lpstr>
      <vt:lpstr>'Forma 13'!VAS084_D_Ilgalaikioturt35</vt:lpstr>
      <vt:lpstr>VAS084_D_Ilgalaikioturt35</vt:lpstr>
      <vt:lpstr>'Forma 13'!VAS084_D_Ilgalaikioturt36</vt:lpstr>
      <vt:lpstr>VAS084_D_Ilgalaikioturt36</vt:lpstr>
      <vt:lpstr>'Forma 13'!VAS084_D_Ilgalaikioturt37</vt:lpstr>
      <vt:lpstr>VAS084_D_Ilgalaikioturt37</vt:lpstr>
      <vt:lpstr>'Forma 13'!VAS084_D_Ilgalaikioturt38</vt:lpstr>
      <vt:lpstr>VAS084_D_Ilgalaikioturt38</vt:lpstr>
      <vt:lpstr>'Forma 13'!VAS084_D_Ilgalaikioturt39</vt:lpstr>
      <vt:lpstr>VAS084_D_Ilgalaikioturt39</vt:lpstr>
      <vt:lpstr>'Forma 13'!VAS084_D_Ilgalaikioturt4</vt:lpstr>
      <vt:lpstr>VAS084_D_Ilgalaikioturt4</vt:lpstr>
      <vt:lpstr>'Forma 13'!VAS084_D_Ilgalaikioturt40</vt:lpstr>
      <vt:lpstr>VAS084_D_Ilgalaikioturt40</vt:lpstr>
      <vt:lpstr>'Forma 13'!VAS084_D_Ilgalaikioturt41</vt:lpstr>
      <vt:lpstr>VAS084_D_Ilgalaikioturt41</vt:lpstr>
      <vt:lpstr>'Forma 13'!VAS084_D_Ilgalaikioturt42</vt:lpstr>
      <vt:lpstr>VAS084_D_Ilgalaikioturt42</vt:lpstr>
      <vt:lpstr>'Forma 13'!VAS084_D_Ilgalaikioturt43</vt:lpstr>
      <vt:lpstr>VAS084_D_Ilgalaikioturt43</vt:lpstr>
      <vt:lpstr>'Forma 13'!VAS084_D_Ilgalaikioturt44</vt:lpstr>
      <vt:lpstr>VAS084_D_Ilgalaikioturt44</vt:lpstr>
      <vt:lpstr>'Forma 13'!VAS084_D_Ilgalaikioturt45</vt:lpstr>
      <vt:lpstr>VAS084_D_Ilgalaikioturt45</vt:lpstr>
      <vt:lpstr>'Forma 13'!VAS084_D_Ilgalaikioturt46</vt:lpstr>
      <vt:lpstr>VAS084_D_Ilgalaikioturt46</vt:lpstr>
      <vt:lpstr>'Forma 13'!VAS084_D_Ilgalaikioturt47</vt:lpstr>
      <vt:lpstr>VAS084_D_Ilgalaikioturt47</vt:lpstr>
      <vt:lpstr>'Forma 13'!VAS084_D_Ilgalaikioturt48</vt:lpstr>
      <vt:lpstr>VAS084_D_Ilgalaikioturt48</vt:lpstr>
      <vt:lpstr>'Forma 13'!VAS084_D_Ilgalaikioturt49</vt:lpstr>
      <vt:lpstr>VAS084_D_Ilgalaikioturt49</vt:lpstr>
      <vt:lpstr>'Forma 13'!VAS084_D_Ilgalaikioturt5</vt:lpstr>
      <vt:lpstr>VAS084_D_Ilgalaikioturt5</vt:lpstr>
      <vt:lpstr>'Forma 13'!VAS084_D_Ilgalaikioturt50</vt:lpstr>
      <vt:lpstr>VAS084_D_Ilgalaikioturt50</vt:lpstr>
      <vt:lpstr>'Forma 13'!VAS084_D_Ilgalaikioturt51</vt:lpstr>
      <vt:lpstr>VAS084_D_Ilgalaikioturt51</vt:lpstr>
      <vt:lpstr>'Forma 13'!VAS084_D_Ilgalaikioturt52</vt:lpstr>
      <vt:lpstr>VAS084_D_Ilgalaikioturt52</vt:lpstr>
      <vt:lpstr>'Forma 13'!VAS084_D_Ilgalaikioturt53</vt:lpstr>
      <vt:lpstr>VAS084_D_Ilgalaikioturt53</vt:lpstr>
      <vt:lpstr>'Forma 13'!VAS084_D_Ilgalaikioturt54</vt:lpstr>
      <vt:lpstr>VAS084_D_Ilgalaikioturt54</vt:lpstr>
      <vt:lpstr>'Forma 13'!VAS084_D_Ilgalaikioturt55</vt:lpstr>
      <vt:lpstr>VAS084_D_Ilgalaikioturt55</vt:lpstr>
      <vt:lpstr>'Forma 13'!VAS084_D_Ilgalaikioturt56</vt:lpstr>
      <vt:lpstr>VAS084_D_Ilgalaikioturt56</vt:lpstr>
      <vt:lpstr>'Forma 13'!VAS084_D_Ilgalaikioturt57</vt:lpstr>
      <vt:lpstr>VAS084_D_Ilgalaikioturt57</vt:lpstr>
      <vt:lpstr>'Forma 13'!VAS084_D_Ilgalaikioturt58</vt:lpstr>
      <vt:lpstr>VAS084_D_Ilgalaikioturt58</vt:lpstr>
      <vt:lpstr>'Forma 13'!VAS084_D_Ilgalaikioturt59</vt:lpstr>
      <vt:lpstr>VAS084_D_Ilgalaikioturt59</vt:lpstr>
      <vt:lpstr>'Forma 13'!VAS084_D_Ilgalaikioturt6</vt:lpstr>
      <vt:lpstr>VAS084_D_Ilgalaikioturt6</vt:lpstr>
      <vt:lpstr>'Forma 13'!VAS084_D_Ilgalaikioturt60</vt:lpstr>
      <vt:lpstr>VAS084_D_Ilgalaikioturt60</vt:lpstr>
      <vt:lpstr>'Forma 13'!VAS084_D_Ilgalaikioturt61</vt:lpstr>
      <vt:lpstr>VAS084_D_Ilgalaikioturt61</vt:lpstr>
      <vt:lpstr>'Forma 13'!VAS084_D_Ilgalaikioturt62</vt:lpstr>
      <vt:lpstr>VAS084_D_Ilgalaikioturt62</vt:lpstr>
      <vt:lpstr>'Forma 13'!VAS084_D_Ilgalaikioturt63</vt:lpstr>
      <vt:lpstr>VAS084_D_Ilgalaikioturt63</vt:lpstr>
      <vt:lpstr>'Forma 13'!VAS084_D_Ilgalaikioturt64</vt:lpstr>
      <vt:lpstr>VAS084_D_Ilgalaikioturt64</vt:lpstr>
      <vt:lpstr>'Forma 13'!VAS084_D_Ilgalaikioturt65</vt:lpstr>
      <vt:lpstr>VAS084_D_Ilgalaikioturt65</vt:lpstr>
      <vt:lpstr>'Forma 13'!VAS084_D_Ilgalaikioturt66</vt:lpstr>
      <vt:lpstr>VAS084_D_Ilgalaikioturt66</vt:lpstr>
      <vt:lpstr>'Forma 13'!VAS084_D_Ilgalaikioturt67</vt:lpstr>
      <vt:lpstr>VAS084_D_Ilgalaikioturt67</vt:lpstr>
      <vt:lpstr>'Forma 13'!VAS084_D_Ilgalaikioturt68</vt:lpstr>
      <vt:lpstr>VAS084_D_Ilgalaikioturt68</vt:lpstr>
      <vt:lpstr>'Forma 13'!VAS084_D_Ilgalaikioturt69</vt:lpstr>
      <vt:lpstr>VAS084_D_Ilgalaikioturt69</vt:lpstr>
      <vt:lpstr>'Forma 13'!VAS084_D_Ilgalaikioturt7</vt:lpstr>
      <vt:lpstr>VAS084_D_Ilgalaikioturt7</vt:lpstr>
      <vt:lpstr>'Forma 13'!VAS084_D_Ilgalaikioturt70</vt:lpstr>
      <vt:lpstr>VAS084_D_Ilgalaikioturt70</vt:lpstr>
      <vt:lpstr>'Forma 13'!VAS084_D_Ilgalaikioturt71</vt:lpstr>
      <vt:lpstr>VAS084_D_Ilgalaikioturt71</vt:lpstr>
      <vt:lpstr>'Forma 13'!VAS084_D_Ilgalaikioturt72</vt:lpstr>
      <vt:lpstr>VAS084_D_Ilgalaikioturt72</vt:lpstr>
      <vt:lpstr>'Forma 13'!VAS084_D_Ilgalaikioturt73</vt:lpstr>
      <vt:lpstr>VAS084_D_Ilgalaikioturt73</vt:lpstr>
      <vt:lpstr>'Forma 13'!VAS084_D_Ilgalaikioturt74</vt:lpstr>
      <vt:lpstr>VAS084_D_Ilgalaikioturt74</vt:lpstr>
      <vt:lpstr>'Forma 13'!VAS084_D_Ilgalaikioturt75</vt:lpstr>
      <vt:lpstr>VAS084_D_Ilgalaikioturt75</vt:lpstr>
      <vt:lpstr>'Forma 13'!VAS084_D_Ilgalaikioturt76</vt:lpstr>
      <vt:lpstr>VAS084_D_Ilgalaikioturt76</vt:lpstr>
      <vt:lpstr>'Forma 13'!VAS084_D_Ilgalaikioturt77</vt:lpstr>
      <vt:lpstr>VAS084_D_Ilgalaikioturt77</vt:lpstr>
      <vt:lpstr>'Forma 13'!VAS084_D_Ilgalaikioturt78</vt:lpstr>
      <vt:lpstr>VAS084_D_Ilgalaikioturt78</vt:lpstr>
      <vt:lpstr>'Forma 13'!VAS084_D_Ilgalaikioturt79</vt:lpstr>
      <vt:lpstr>VAS084_D_Ilgalaikioturt79</vt:lpstr>
      <vt:lpstr>'Forma 13'!VAS084_D_Ilgalaikioturt8</vt:lpstr>
      <vt:lpstr>VAS084_D_Ilgalaikioturt8</vt:lpstr>
      <vt:lpstr>'Forma 13'!VAS084_D_Ilgalaikioturt80</vt:lpstr>
      <vt:lpstr>VAS084_D_Ilgalaikioturt80</vt:lpstr>
      <vt:lpstr>'Forma 13'!VAS084_D_Ilgalaikioturt81</vt:lpstr>
      <vt:lpstr>VAS084_D_Ilgalaikioturt81</vt:lpstr>
      <vt:lpstr>'Forma 13'!VAS084_D_Ilgalaikioturt82</vt:lpstr>
      <vt:lpstr>VAS084_D_Ilgalaikioturt82</vt:lpstr>
      <vt:lpstr>'Forma 13'!VAS084_D_Ilgalaikioturt83</vt:lpstr>
      <vt:lpstr>VAS084_D_Ilgalaikioturt83</vt:lpstr>
      <vt:lpstr>'Forma 13'!VAS084_D_Ilgalaikioturt84</vt:lpstr>
      <vt:lpstr>VAS084_D_Ilgalaikioturt84</vt:lpstr>
      <vt:lpstr>'Forma 13'!VAS084_D_Ilgalaikioturt85</vt:lpstr>
      <vt:lpstr>VAS084_D_Ilgalaikioturt85</vt:lpstr>
      <vt:lpstr>'Forma 13'!VAS084_D_Ilgalaikioturt86</vt:lpstr>
      <vt:lpstr>VAS084_D_Ilgalaikioturt86</vt:lpstr>
      <vt:lpstr>'Forma 13'!VAS084_D_Ilgalaikioturt87</vt:lpstr>
      <vt:lpstr>VAS084_D_Ilgalaikioturt87</vt:lpstr>
      <vt:lpstr>'Forma 13'!VAS084_D_Ilgalaikioturt88</vt:lpstr>
      <vt:lpstr>VAS084_D_Ilgalaikioturt88</vt:lpstr>
      <vt:lpstr>'Forma 13'!VAS084_D_Ilgalaikioturt89</vt:lpstr>
      <vt:lpstr>VAS084_D_Ilgalaikioturt89</vt:lpstr>
      <vt:lpstr>'Forma 13'!VAS084_D_Ilgalaikioturt9</vt:lpstr>
      <vt:lpstr>VAS084_D_Ilgalaikioturt9</vt:lpstr>
      <vt:lpstr>'Forma 13'!VAS084_D_Ilgalaikioturt90</vt:lpstr>
      <vt:lpstr>VAS084_D_Ilgalaikioturt90</vt:lpstr>
      <vt:lpstr>'Forma 13'!VAS084_D_Ilgalaikioturt91</vt:lpstr>
      <vt:lpstr>VAS084_D_Ilgalaikioturt91</vt:lpstr>
      <vt:lpstr>'Forma 13'!VAS084_D_Ilgalaikioturt92</vt:lpstr>
      <vt:lpstr>VAS084_D_Ilgalaikioturt92</vt:lpstr>
      <vt:lpstr>'Forma 13'!VAS084_D_Ilgalaikioturt93</vt:lpstr>
      <vt:lpstr>VAS084_D_Ilgalaikioturt93</vt:lpstr>
      <vt:lpstr>'Forma 13'!VAS084_D_Ilgalaikioturt94</vt:lpstr>
      <vt:lpstr>VAS084_D_Ilgalaikioturt94</vt:lpstr>
      <vt:lpstr>'Forma 13'!VAS084_D_Ilgalaikioturt95</vt:lpstr>
      <vt:lpstr>VAS084_D_Ilgalaikioturt95</vt:lpstr>
      <vt:lpstr>'Forma 13'!VAS084_D_Ilgalaikioturt96</vt:lpstr>
      <vt:lpstr>VAS084_D_Ilgalaikioturt96</vt:lpstr>
      <vt:lpstr>'Forma 13'!VAS084_D_Ilgalaikioturt97</vt:lpstr>
      <vt:lpstr>VAS084_D_Ilgalaikioturt97</vt:lpstr>
      <vt:lpstr>'Forma 13'!VAS084_D_Ilgalaikioturt98</vt:lpstr>
      <vt:lpstr>VAS084_D_Ilgalaikioturt98</vt:lpstr>
      <vt:lpstr>'Forma 13'!VAS084_D_Ilgalaikioturt99</vt:lpstr>
      <vt:lpstr>VAS084_D_Ilgalaikioturt99</vt:lpstr>
      <vt:lpstr>'Forma 13'!VAS084_D_Inventorinisnu1</vt:lpstr>
      <vt:lpstr>VAS084_D_Inventorinisnu1</vt:lpstr>
      <vt:lpstr>'Forma 13'!VAS084_D_Irankiaimatavi1</vt:lpstr>
      <vt:lpstr>VAS084_D_Irankiaimatavi1</vt:lpstr>
      <vt:lpstr>'Forma 13'!VAS084_D_Irankiaimatavi2</vt:lpstr>
      <vt:lpstr>VAS084_D_Irankiaimatavi2</vt:lpstr>
      <vt:lpstr>'Forma 13'!VAS084_D_Irankiaimatavi3</vt:lpstr>
      <vt:lpstr>VAS084_D_Irankiaimatavi3</vt:lpstr>
      <vt:lpstr>'Forma 13'!VAS084_D_Irasyti1</vt:lpstr>
      <vt:lpstr>VAS084_D_Irasyti1</vt:lpstr>
      <vt:lpstr>'Forma 13'!VAS084_D_Irasyti2</vt:lpstr>
      <vt:lpstr>VAS084_D_Irasyti2</vt:lpstr>
      <vt:lpstr>'Forma 13'!VAS084_D_Irasyti3</vt:lpstr>
      <vt:lpstr>VAS084_D_Irasyti3</vt:lpstr>
      <vt:lpstr>'Forma 13'!VAS084_D_Keliaiaikstele1</vt:lpstr>
      <vt:lpstr>VAS084_D_Keliaiaikstele1</vt:lpstr>
      <vt:lpstr>'Forma 13'!VAS084_D_Keliaiaikstele2</vt:lpstr>
      <vt:lpstr>VAS084_D_Keliaiaikstele2</vt:lpstr>
      <vt:lpstr>'Forma 13'!VAS084_D_Keliaiaikstele3</vt:lpstr>
      <vt:lpstr>VAS084_D_Keliaiaikstele3</vt:lpstr>
      <vt:lpstr>'Forma 13'!VAS084_D_Kitareguliuoja1</vt:lpstr>
      <vt:lpstr>VAS084_D_Kitareguliuoja1</vt:lpstr>
      <vt:lpstr>'Forma 13'!VAS084_D_Kitasilgalaiki1</vt:lpstr>
      <vt:lpstr>VAS084_D_Kitasilgalaiki1</vt:lpstr>
      <vt:lpstr>'Forma 13'!VAS084_D_Kitasilgalaiki2</vt:lpstr>
      <vt:lpstr>VAS084_D_Kitasilgalaiki2</vt:lpstr>
      <vt:lpstr>'Forma 13'!VAS084_D_Kitasilgalaiki3</vt:lpstr>
      <vt:lpstr>VAS084_D_Kitasilgalaiki3</vt:lpstr>
      <vt:lpstr>'Forma 13'!VAS084_D_Kitasnemateria1</vt:lpstr>
      <vt:lpstr>VAS084_D_Kitasnemateria1</vt:lpstr>
      <vt:lpstr>'Forma 13'!VAS084_D_Kitasnemateria2</vt:lpstr>
      <vt:lpstr>VAS084_D_Kitasnemateria2</vt:lpstr>
      <vt:lpstr>'Forma 13'!VAS084_D_Kitasnemateria3</vt:lpstr>
      <vt:lpstr>VAS084_D_Kitasnemateria3</vt:lpstr>
      <vt:lpstr>'Forma 13'!VAS084_D_Kitigeriamojov1</vt:lpstr>
      <vt:lpstr>VAS084_D_Kitigeriamojov1</vt:lpstr>
      <vt:lpstr>'Forma 13'!VAS084_D_Kitigeriamojov2</vt:lpstr>
      <vt:lpstr>VAS084_D_Kitigeriamojov2</vt:lpstr>
      <vt:lpstr>'Forma 13'!VAS084_D_Kitigeriamojov3</vt:lpstr>
      <vt:lpstr>VAS084_D_Kitigeriamojov3</vt:lpstr>
      <vt:lpstr>'Forma 13'!VAS084_D_Kitiirenginiai1</vt:lpstr>
      <vt:lpstr>VAS084_D_Kitiirenginiai1</vt:lpstr>
      <vt:lpstr>'Forma 13'!VAS084_D_Kitiirenginiai2</vt:lpstr>
      <vt:lpstr>VAS084_D_Kitiirenginiai2</vt:lpstr>
      <vt:lpstr>'Forma 13'!VAS084_D_Kitiirenginiai3</vt:lpstr>
      <vt:lpstr>VAS084_D_Kitiirenginiai3</vt:lpstr>
      <vt:lpstr>'Forma 13'!VAS084_D_Kitiirenginiai4</vt:lpstr>
      <vt:lpstr>VAS084_D_Kitiirenginiai4</vt:lpstr>
      <vt:lpstr>'Forma 13'!VAS084_D_Kitiirenginiai5</vt:lpstr>
      <vt:lpstr>VAS084_D_Kitiirenginiai5</vt:lpstr>
      <vt:lpstr>'Forma 13'!VAS084_D_Kitiirenginiai6</vt:lpstr>
      <vt:lpstr>VAS084_D_Kitiirenginiai6</vt:lpstr>
      <vt:lpstr>'Forma 13'!VAS084_D_Kitostransport1</vt:lpstr>
      <vt:lpstr>VAS084_D_Kitostransport1</vt:lpstr>
      <vt:lpstr>'Forma 13'!VAS084_D_Kitostransport2</vt:lpstr>
      <vt:lpstr>VAS084_D_Kitostransport2</vt:lpstr>
      <vt:lpstr>'Forma 13'!VAS084_D_Kitostransport3</vt:lpstr>
      <vt:lpstr>VAS084_D_Kitostransport3</vt:lpstr>
      <vt:lpstr>'Forma 13'!VAS084_D_Kitosveiklosne1</vt:lpstr>
      <vt:lpstr>VAS084_D_Kitosveiklosne1</vt:lpstr>
      <vt:lpstr>'Forma 13'!VAS084_D_Lengviejiautom1</vt:lpstr>
      <vt:lpstr>VAS084_D_Lengviejiautom1</vt:lpstr>
      <vt:lpstr>'Forma 13'!VAS084_D_Lengviejiautom2</vt:lpstr>
      <vt:lpstr>VAS084_D_Lengviejiautom2</vt:lpstr>
      <vt:lpstr>'Forma 13'!VAS084_D_Lengviejiautom3</vt:lpstr>
      <vt:lpstr>VAS084_D_Lengviejiautom3</vt:lpstr>
      <vt:lpstr>'Forma 13'!VAS084_D_Lrklimatokaito1</vt:lpstr>
      <vt:lpstr>VAS084_D_Lrklimatokaito1</vt:lpstr>
      <vt:lpstr>'Forma 13'!VAS084_D_Masinosiriranga1</vt:lpstr>
      <vt:lpstr>VAS084_D_Masinosiriranga1</vt:lpstr>
      <vt:lpstr>'Forma 13'!VAS084_D_Masinosiriranga2</vt:lpstr>
      <vt:lpstr>VAS084_D_Masinosiriranga2</vt:lpstr>
      <vt:lpstr>'Forma 13'!VAS084_D_Masinosiriranga3</vt:lpstr>
      <vt:lpstr>VAS084_D_Masinosiriranga3</vt:lpstr>
      <vt:lpstr>'Forma 13'!VAS084_D_Nematerialusis1</vt:lpstr>
      <vt:lpstr>VAS084_D_Nematerialusis1</vt:lpstr>
      <vt:lpstr>'Forma 13'!VAS084_D_Nematerialusis2</vt:lpstr>
      <vt:lpstr>VAS084_D_Nematerialusis2</vt:lpstr>
      <vt:lpstr>'Forma 13'!VAS084_D_Nematerialusis3</vt:lpstr>
      <vt:lpstr>VAS084_D_Nematerialusis3</vt:lpstr>
      <vt:lpstr>'Forma 13'!VAS084_D_Netiesiogiaipa1</vt:lpstr>
      <vt:lpstr>VAS084_D_Netiesiogiaipa1</vt:lpstr>
      <vt:lpstr>'Forma 13'!VAS084_D_Nuotekudumblot1</vt:lpstr>
      <vt:lpstr>VAS084_D_Nuotekudumblot1</vt:lpstr>
      <vt:lpstr>'Forma 13'!VAS084_D_Nuotekuirdumbl1</vt:lpstr>
      <vt:lpstr>VAS084_D_Nuotekuirdumbl1</vt:lpstr>
      <vt:lpstr>'Forma 13'!VAS084_D_Nuotekuirdumbl2</vt:lpstr>
      <vt:lpstr>VAS084_D_Nuotekuirdumbl2</vt:lpstr>
      <vt:lpstr>'Forma 13'!VAS084_D_Nuotekuirdumbl3</vt:lpstr>
      <vt:lpstr>VAS084_D_Nuotekuirdumbl3</vt:lpstr>
      <vt:lpstr>'Forma 13'!VAS084_D_Nuotekusurinki1</vt:lpstr>
      <vt:lpstr>VAS084_D_Nuotekusurinki1</vt:lpstr>
      <vt:lpstr>'Forma 13'!VAS084_D_Nuotekuvalymas1</vt:lpstr>
      <vt:lpstr>VAS084_D_Nuotekuvalymas1</vt:lpstr>
      <vt:lpstr>'Forma 13'!VAS084_D_Pastataiadmini1</vt:lpstr>
      <vt:lpstr>VAS084_D_Pastataiadmini1</vt:lpstr>
      <vt:lpstr>'Forma 13'!VAS084_D_Pastataiadmini2</vt:lpstr>
      <vt:lpstr>VAS084_D_Pastataiadmini2</vt:lpstr>
      <vt:lpstr>'Forma 13'!VAS084_D_Pastataiadmini3</vt:lpstr>
      <vt:lpstr>VAS084_D_Pastataiadmini3</vt:lpstr>
      <vt:lpstr>'Forma 13'!VAS084_D_Pastataiirstat1</vt:lpstr>
      <vt:lpstr>VAS084_D_Pastataiirstat1</vt:lpstr>
      <vt:lpstr>'Forma 13'!VAS084_D_Pastataiirstat2</vt:lpstr>
      <vt:lpstr>VAS084_D_Pastataiirstat2</vt:lpstr>
      <vt:lpstr>'Forma 13'!VAS084_D_Pastataiirstat3</vt:lpstr>
      <vt:lpstr>VAS084_D_Pastataiirstat3</vt:lpstr>
      <vt:lpstr>'Forma 13'!VAS084_D_Pavirsiniunuot1</vt:lpstr>
      <vt:lpstr>VAS084_D_Pavirsiniunuot1</vt:lpstr>
      <vt:lpstr>'Forma 13'!VAS084_D_Saulessviesose1</vt:lpstr>
      <vt:lpstr>VAS084_D_Saulessviesose1</vt:lpstr>
      <vt:lpstr>'Forma 13'!VAS084_D_Saulessviesose2</vt:lpstr>
      <vt:lpstr>VAS084_D_Saulessviesose2</vt:lpstr>
      <vt:lpstr>'Forma 13'!VAS084_D_Saulessviesose3</vt:lpstr>
      <vt:lpstr>VAS084_D_Saulessviesose3</vt:lpstr>
      <vt:lpstr>'Forma 13'!VAS084_D_Silumosatsiska1</vt:lpstr>
      <vt:lpstr>VAS084_D_Silumosatsiska1</vt:lpstr>
      <vt:lpstr>'Forma 13'!VAS084_D_Silumosatsiska2</vt:lpstr>
      <vt:lpstr>VAS084_D_Silumosatsiska2</vt:lpstr>
      <vt:lpstr>'Forma 13'!VAS084_D_Silumosatsiska3</vt:lpstr>
      <vt:lpstr>VAS084_D_Silumosatsiska3</vt:lpstr>
      <vt:lpstr>'Forma 13'!VAS084_D_Silumosirkarst1</vt:lpstr>
      <vt:lpstr>VAS084_D_Silumosirkarst1</vt:lpstr>
      <vt:lpstr>'Forma 13'!VAS084_D_Silumosirkarst2</vt:lpstr>
      <vt:lpstr>VAS084_D_Silumosirkarst2</vt:lpstr>
      <vt:lpstr>'Forma 13'!VAS084_D_Silumosirkarst3</vt:lpstr>
      <vt:lpstr>VAS084_D_Silumosirkarst3</vt:lpstr>
      <vt:lpstr>'Forma 13'!VAS084_D_Specprogramine1</vt:lpstr>
      <vt:lpstr>VAS084_D_Specprogramine1</vt:lpstr>
      <vt:lpstr>'Forma 13'!VAS084_D_Specprogramine2</vt:lpstr>
      <vt:lpstr>VAS084_D_Specprogramine2</vt:lpstr>
      <vt:lpstr>'Forma 13'!VAS084_D_Specprogramine3</vt:lpstr>
      <vt:lpstr>VAS084_D_Specprogramine3</vt:lpstr>
      <vt:lpstr>'Forma 13'!VAS084_D_Standartinepro1</vt:lpstr>
      <vt:lpstr>VAS084_D_Standartinepro1</vt:lpstr>
      <vt:lpstr>'Forma 13'!VAS084_D_Standartinepro2</vt:lpstr>
      <vt:lpstr>VAS084_D_Standartinepro2</vt:lpstr>
      <vt:lpstr>'Forma 13'!VAS084_D_Standartinepro3</vt:lpstr>
      <vt:lpstr>VAS084_D_Standartinepro3</vt:lpstr>
      <vt:lpstr>'Forma 13'!VAS084_D_Tiesiogiaipask1</vt:lpstr>
      <vt:lpstr>VAS084_D_Tiesiogiaipask1</vt:lpstr>
      <vt:lpstr>'Forma 13'!VAS084_D_Transportoprie1</vt:lpstr>
      <vt:lpstr>VAS084_D_Transportoprie1</vt:lpstr>
      <vt:lpstr>'Forma 13'!VAS084_D_Transportoprie2</vt:lpstr>
      <vt:lpstr>VAS084_D_Transportoprie2</vt:lpstr>
      <vt:lpstr>'Forma 13'!VAS084_D_Transportoprie3</vt:lpstr>
      <vt:lpstr>VAS084_D_Transportoprie3</vt:lpstr>
      <vt:lpstr>'Forma 13'!VAS084_D_Turtovienetask1</vt:lpstr>
      <vt:lpstr>VAS084_D_Turtovienetask1</vt:lpstr>
      <vt:lpstr>'Forma 13'!VAS084_D_Vandenssiurbli1</vt:lpstr>
      <vt:lpstr>VAS084_D_Vandenssiurbli1</vt:lpstr>
      <vt:lpstr>'Forma 13'!VAS084_D_Vandenssiurbli2</vt:lpstr>
      <vt:lpstr>VAS084_D_Vandenssiurbli2</vt:lpstr>
      <vt:lpstr>'Forma 13'!VAS084_D_Vandenssiurbli3</vt:lpstr>
      <vt:lpstr>VAS084_D_Vandenssiurbli3</vt:lpstr>
      <vt:lpstr>'Forma 13'!VAS084_F_Atsiskaitomiej1Apskaitosveikla1</vt:lpstr>
      <vt:lpstr>VAS084_F_Atsiskaitomiej1Apskaitosveikla1</vt:lpstr>
      <vt:lpstr>'Forma 13'!VAS084_F_Atsiskaitomiej1Geriamojovande7</vt:lpstr>
      <vt:lpstr>VAS084_F_Atsiskaitomiej1Geriamojovande7</vt:lpstr>
      <vt:lpstr>'Forma 13'!VAS084_F_Atsiskaitomiej1Geriamojovande8</vt:lpstr>
      <vt:lpstr>VAS084_F_Atsiskaitomiej1Geriamojovande8</vt:lpstr>
      <vt:lpstr>'Forma 13'!VAS084_F_Atsiskaitomiej1Geriamojovande9</vt:lpstr>
      <vt:lpstr>VAS084_F_Atsiskaitomiej1Geriamojovande9</vt:lpstr>
      <vt:lpstr>'Forma 13'!VAS084_F_Atsiskaitomiej1Kitareguliuoja1</vt:lpstr>
      <vt:lpstr>VAS084_F_Atsiskaitomiej1Kitareguliuoja1</vt:lpstr>
      <vt:lpstr>'Forma 13'!VAS084_F_Atsiskaitomiej1Kitosveiklosne1</vt:lpstr>
      <vt:lpstr>VAS084_F_Atsiskaitomiej1Kitosveiklosne1</vt:lpstr>
      <vt:lpstr>'Forma 13'!VAS084_F_Atsiskaitomiej1Nuotekudumblot1</vt:lpstr>
      <vt:lpstr>VAS084_F_Atsiskaitomiej1Nuotekudumblot1</vt:lpstr>
      <vt:lpstr>'Forma 13'!VAS084_F_Atsiskaitomiej1Nuotekusurinki1</vt:lpstr>
      <vt:lpstr>VAS084_F_Atsiskaitomiej1Nuotekusurinki1</vt:lpstr>
      <vt:lpstr>'Forma 13'!VAS084_F_Atsiskaitomiej1Nuotekuvalymas1</vt:lpstr>
      <vt:lpstr>VAS084_F_Atsiskaitomiej1Nuotekuvalymas1</vt:lpstr>
      <vt:lpstr>'Forma 13'!VAS084_F_Atsiskaitomiej1Pavirsiniunuot1</vt:lpstr>
      <vt:lpstr>VAS084_F_Atsiskaitomiej1Pavirsiniunuot1</vt:lpstr>
      <vt:lpstr>'Forma 13'!VAS084_F_Atsiskaitomiej2Apskaitosveikla1</vt:lpstr>
      <vt:lpstr>VAS084_F_Atsiskaitomiej2Apskaitosveikla1</vt:lpstr>
      <vt:lpstr>'Forma 13'!VAS084_F_Atsiskaitomiej2Geriamojovande7</vt:lpstr>
      <vt:lpstr>VAS084_F_Atsiskaitomiej2Geriamojovande7</vt:lpstr>
      <vt:lpstr>'Forma 13'!VAS084_F_Atsiskaitomiej2Geriamojovande8</vt:lpstr>
      <vt:lpstr>VAS084_F_Atsiskaitomiej2Geriamojovande8</vt:lpstr>
      <vt:lpstr>'Forma 13'!VAS084_F_Atsiskaitomiej2Geriamojovande9</vt:lpstr>
      <vt:lpstr>VAS084_F_Atsiskaitomiej2Geriamojovande9</vt:lpstr>
      <vt:lpstr>'Forma 13'!VAS084_F_Atsiskaitomiej2Kitareguliuoja1</vt:lpstr>
      <vt:lpstr>VAS084_F_Atsiskaitomiej2Kitareguliuoja1</vt:lpstr>
      <vt:lpstr>'Forma 13'!VAS084_F_Atsiskaitomiej2Kitosveiklosne1</vt:lpstr>
      <vt:lpstr>VAS084_F_Atsiskaitomiej2Kitosveiklosne1</vt:lpstr>
      <vt:lpstr>'Forma 13'!VAS084_F_Atsiskaitomiej2Nuotekudumblot1</vt:lpstr>
      <vt:lpstr>VAS084_F_Atsiskaitomiej2Nuotekudumblot1</vt:lpstr>
      <vt:lpstr>'Forma 13'!VAS084_F_Atsiskaitomiej2Nuotekusurinki1</vt:lpstr>
      <vt:lpstr>VAS084_F_Atsiskaitomiej2Nuotekusurinki1</vt:lpstr>
      <vt:lpstr>'Forma 13'!VAS084_F_Atsiskaitomiej2Nuotekuvalymas1</vt:lpstr>
      <vt:lpstr>VAS084_F_Atsiskaitomiej2Nuotekuvalymas1</vt:lpstr>
      <vt:lpstr>'Forma 13'!VAS084_F_Atsiskaitomiej2Pavirsiniunuot1</vt:lpstr>
      <vt:lpstr>VAS084_F_Atsiskaitomiej2Pavirsiniunuot1</vt:lpstr>
      <vt:lpstr>'Forma 13'!VAS084_F_Atsiskaitomiej3Apskaitosveikla1</vt:lpstr>
      <vt:lpstr>VAS084_F_Atsiskaitomiej3Apskaitosveikla1</vt:lpstr>
      <vt:lpstr>'Forma 13'!VAS084_F_Atsiskaitomiej3Geriamojovande7</vt:lpstr>
      <vt:lpstr>VAS084_F_Atsiskaitomiej3Geriamojovande7</vt:lpstr>
      <vt:lpstr>'Forma 13'!VAS084_F_Atsiskaitomiej3Geriamojovande8</vt:lpstr>
      <vt:lpstr>VAS084_F_Atsiskaitomiej3Geriamojovande8</vt:lpstr>
      <vt:lpstr>'Forma 13'!VAS084_F_Atsiskaitomiej3Geriamojovande9</vt:lpstr>
      <vt:lpstr>VAS084_F_Atsiskaitomiej3Geriamojovande9</vt:lpstr>
      <vt:lpstr>'Forma 13'!VAS084_F_Atsiskaitomiej3Kitareguliuoja1</vt:lpstr>
      <vt:lpstr>VAS084_F_Atsiskaitomiej3Kitareguliuoja1</vt:lpstr>
      <vt:lpstr>'Forma 13'!VAS084_F_Atsiskaitomiej3Kitosveiklosne1</vt:lpstr>
      <vt:lpstr>VAS084_F_Atsiskaitomiej3Kitosveiklosne1</vt:lpstr>
      <vt:lpstr>'Forma 13'!VAS084_F_Atsiskaitomiej3Nuotekudumblot1</vt:lpstr>
      <vt:lpstr>VAS084_F_Atsiskaitomiej3Nuotekudumblot1</vt:lpstr>
      <vt:lpstr>'Forma 13'!VAS084_F_Atsiskaitomiej3Nuotekusurinki1</vt:lpstr>
      <vt:lpstr>VAS084_F_Atsiskaitomiej3Nuotekusurinki1</vt:lpstr>
      <vt:lpstr>'Forma 13'!VAS084_F_Atsiskaitomiej3Nuotekuvalymas1</vt:lpstr>
      <vt:lpstr>VAS084_F_Atsiskaitomiej3Nuotekuvalymas1</vt:lpstr>
      <vt:lpstr>'Forma 13'!VAS084_F_Atsiskaitomiej3Pavirsiniunuot1</vt:lpstr>
      <vt:lpstr>VAS084_F_Atsiskaitomiej3Pavirsiniunuot1</vt:lpstr>
      <vt:lpstr>'Forma 13'!VAS084_F_Bendraipaskirs1Apskaitosveikla1</vt:lpstr>
      <vt:lpstr>VAS084_F_Bendraipaskirs1Apskaitosveikla1</vt:lpstr>
      <vt:lpstr>'Forma 13'!VAS084_F_Bendraipaskirs1Geriamojovande7</vt:lpstr>
      <vt:lpstr>VAS084_F_Bendraipaskirs1Geriamojovande7</vt:lpstr>
      <vt:lpstr>'Forma 13'!VAS084_F_Bendraipaskirs1Geriamojovande8</vt:lpstr>
      <vt:lpstr>VAS084_F_Bendraipaskirs1Geriamojovande8</vt:lpstr>
      <vt:lpstr>'Forma 13'!VAS084_F_Bendraipaskirs1Geriamojovande9</vt:lpstr>
      <vt:lpstr>VAS084_F_Bendraipaskirs1Geriamojovande9</vt:lpstr>
      <vt:lpstr>'Forma 13'!VAS084_F_Bendraipaskirs1Kitareguliuoja1</vt:lpstr>
      <vt:lpstr>VAS084_F_Bendraipaskirs1Kitareguliuoja1</vt:lpstr>
      <vt:lpstr>'Forma 13'!VAS084_F_Bendraipaskirs1Kitosveiklosne1</vt:lpstr>
      <vt:lpstr>VAS084_F_Bendraipaskirs1Kitosveiklosne1</vt:lpstr>
      <vt:lpstr>'Forma 13'!VAS084_F_Bendraipaskirs1Nuotekudumblot1</vt:lpstr>
      <vt:lpstr>VAS084_F_Bendraipaskirs1Nuotekudumblot1</vt:lpstr>
      <vt:lpstr>'Forma 13'!VAS084_F_Bendraipaskirs1Nuotekusurinki1</vt:lpstr>
      <vt:lpstr>VAS084_F_Bendraipaskirs1Nuotekusurinki1</vt:lpstr>
      <vt:lpstr>'Forma 13'!VAS084_F_Bendraipaskirs1Nuotekuvalymas1</vt:lpstr>
      <vt:lpstr>VAS084_F_Bendraipaskirs1Nuotekuvalymas1</vt:lpstr>
      <vt:lpstr>'Forma 13'!VAS084_F_Bendraipaskirs1Pavirsiniunuot1</vt:lpstr>
      <vt:lpstr>VAS084_F_Bendraipaskirs1Pavirsiniunuot1</vt:lpstr>
      <vt:lpstr>'Forma 13'!VAS084_F_Geriamojovande1Apskaitosveikla1</vt:lpstr>
      <vt:lpstr>VAS084_F_Geriamojovande1Apskaitosveikla1</vt:lpstr>
      <vt:lpstr>'Forma 13'!VAS084_F_Geriamojovande1Geriamojovande7</vt:lpstr>
      <vt:lpstr>VAS084_F_Geriamojovande1Geriamojovande7</vt:lpstr>
      <vt:lpstr>'Forma 13'!VAS084_F_Geriamojovande1Geriamojovande8</vt:lpstr>
      <vt:lpstr>VAS084_F_Geriamojovande1Geriamojovande8</vt:lpstr>
      <vt:lpstr>'Forma 13'!VAS084_F_Geriamojovande1Geriamojovande9</vt:lpstr>
      <vt:lpstr>VAS084_F_Geriamojovande1Geriamojovande9</vt:lpstr>
      <vt:lpstr>'Forma 13'!VAS084_F_Geriamojovande1Kitareguliuoja1</vt:lpstr>
      <vt:lpstr>VAS084_F_Geriamojovande1Kitareguliuoja1</vt:lpstr>
      <vt:lpstr>'Forma 13'!VAS084_F_Geriamojovande1Kitosveiklosne1</vt:lpstr>
      <vt:lpstr>VAS084_F_Geriamojovande1Kitosveiklosne1</vt:lpstr>
      <vt:lpstr>'Forma 13'!VAS084_F_Geriamojovande1Nuotekudumblot1</vt:lpstr>
      <vt:lpstr>VAS084_F_Geriamojovande1Nuotekudumblot1</vt:lpstr>
      <vt:lpstr>'Forma 13'!VAS084_F_Geriamojovande1Nuotekusurinki1</vt:lpstr>
      <vt:lpstr>VAS084_F_Geriamojovande1Nuotekusurinki1</vt:lpstr>
      <vt:lpstr>'Forma 13'!VAS084_F_Geriamojovande1Nuotekuvalymas1</vt:lpstr>
      <vt:lpstr>VAS084_F_Geriamojovande1Nuotekuvalymas1</vt:lpstr>
      <vt:lpstr>'Forma 13'!VAS084_F_Geriamojovande1Pavirsiniunuot1</vt:lpstr>
      <vt:lpstr>VAS084_F_Geriamojovande1Pavirsiniunuot1</vt:lpstr>
      <vt:lpstr>'Forma 13'!VAS084_F_Geriamojovande2Apskaitosveikla1</vt:lpstr>
      <vt:lpstr>VAS084_F_Geriamojovande2Apskaitosveikla1</vt:lpstr>
      <vt:lpstr>'Forma 13'!VAS084_F_Geriamojovande2Geriamojovande7</vt:lpstr>
      <vt:lpstr>VAS084_F_Geriamojovande2Geriamojovande7</vt:lpstr>
      <vt:lpstr>'Forma 13'!VAS084_F_Geriamojovande2Geriamojovande8</vt:lpstr>
      <vt:lpstr>VAS084_F_Geriamojovande2Geriamojovande8</vt:lpstr>
      <vt:lpstr>'Forma 13'!VAS084_F_Geriamojovande2Geriamojovande9</vt:lpstr>
      <vt:lpstr>VAS084_F_Geriamojovande2Geriamojovande9</vt:lpstr>
      <vt:lpstr>'Forma 13'!VAS084_F_Geriamojovande2Kitareguliuoja1</vt:lpstr>
      <vt:lpstr>VAS084_F_Geriamojovande2Kitareguliuoja1</vt:lpstr>
      <vt:lpstr>'Forma 13'!VAS084_F_Geriamojovande2Kitosveiklosne1</vt:lpstr>
      <vt:lpstr>VAS084_F_Geriamojovande2Kitosveiklosne1</vt:lpstr>
      <vt:lpstr>'Forma 13'!VAS084_F_Geriamojovande2Nuotekudumblot1</vt:lpstr>
      <vt:lpstr>VAS084_F_Geriamojovande2Nuotekudumblot1</vt:lpstr>
      <vt:lpstr>'Forma 13'!VAS084_F_Geriamojovande2Nuotekusurinki1</vt:lpstr>
      <vt:lpstr>VAS084_F_Geriamojovande2Nuotekusurinki1</vt:lpstr>
      <vt:lpstr>'Forma 13'!VAS084_F_Geriamojovande2Nuotekuvalymas1</vt:lpstr>
      <vt:lpstr>VAS084_F_Geriamojovande2Nuotekuvalymas1</vt:lpstr>
      <vt:lpstr>'Forma 13'!VAS084_F_Geriamojovande2Pavirsiniunuot1</vt:lpstr>
      <vt:lpstr>VAS084_F_Geriamojovande2Pavirsiniunuot1</vt:lpstr>
      <vt:lpstr>'Forma 13'!VAS084_F_Geriamojovande3Apskaitosveikla1</vt:lpstr>
      <vt:lpstr>VAS084_F_Geriamojovande3Apskaitosveikla1</vt:lpstr>
      <vt:lpstr>'Forma 13'!VAS084_F_Geriamojovande3Geriamojovande7</vt:lpstr>
      <vt:lpstr>VAS084_F_Geriamojovande3Geriamojovande7</vt:lpstr>
      <vt:lpstr>'Forma 13'!VAS084_F_Geriamojovande3Geriamojovande8</vt:lpstr>
      <vt:lpstr>VAS084_F_Geriamojovande3Geriamojovande8</vt:lpstr>
      <vt:lpstr>'Forma 13'!VAS084_F_Geriamojovande3Geriamojovande9</vt:lpstr>
      <vt:lpstr>VAS084_F_Geriamojovande3Geriamojovande9</vt:lpstr>
      <vt:lpstr>'Forma 13'!VAS084_F_Geriamojovande3Kitareguliuoja1</vt:lpstr>
      <vt:lpstr>VAS084_F_Geriamojovande3Kitareguliuoja1</vt:lpstr>
      <vt:lpstr>'Forma 13'!VAS084_F_Geriamojovande3Kitosveiklosne1</vt:lpstr>
      <vt:lpstr>VAS084_F_Geriamojovande3Kitosveiklosne1</vt:lpstr>
      <vt:lpstr>'Forma 13'!VAS084_F_Geriamojovande3Nuotekudumblot1</vt:lpstr>
      <vt:lpstr>VAS084_F_Geriamojovande3Nuotekudumblot1</vt:lpstr>
      <vt:lpstr>'Forma 13'!VAS084_F_Geriamojovande3Nuotekusurinki1</vt:lpstr>
      <vt:lpstr>VAS084_F_Geriamojovande3Nuotekusurinki1</vt:lpstr>
      <vt:lpstr>'Forma 13'!VAS084_F_Geriamojovande3Nuotekuvalymas1</vt:lpstr>
      <vt:lpstr>VAS084_F_Geriamojovande3Nuotekuvalymas1</vt:lpstr>
      <vt:lpstr>'Forma 13'!VAS084_F_Geriamojovande3Pavirsiniunuot1</vt:lpstr>
      <vt:lpstr>VAS084_F_Geriamojovande3Pavirsiniunuot1</vt:lpstr>
      <vt:lpstr>'Forma 13'!VAS084_F_Geriamojovande4Apskaitosveikla1</vt:lpstr>
      <vt:lpstr>VAS084_F_Geriamojovande4Apskaitosveikla1</vt:lpstr>
      <vt:lpstr>'Forma 13'!VAS084_F_Geriamojovande4Geriamojovande7</vt:lpstr>
      <vt:lpstr>VAS084_F_Geriamojovande4Geriamojovande7</vt:lpstr>
      <vt:lpstr>'Forma 13'!VAS084_F_Geriamojovande4Geriamojovande8</vt:lpstr>
      <vt:lpstr>VAS084_F_Geriamojovande4Geriamojovande8</vt:lpstr>
      <vt:lpstr>'Forma 13'!VAS084_F_Geriamojovande4Geriamojovande9</vt:lpstr>
      <vt:lpstr>VAS084_F_Geriamojovande4Geriamojovande9</vt:lpstr>
      <vt:lpstr>'Forma 13'!VAS084_F_Geriamojovande4Kitareguliuoja1</vt:lpstr>
      <vt:lpstr>VAS084_F_Geriamojovande4Kitareguliuoja1</vt:lpstr>
      <vt:lpstr>'Forma 13'!VAS084_F_Geriamojovande4Kitosveiklosne1</vt:lpstr>
      <vt:lpstr>VAS084_F_Geriamojovande4Kitosveiklosne1</vt:lpstr>
      <vt:lpstr>'Forma 13'!VAS084_F_Geriamojovande4Nuotekudumblot1</vt:lpstr>
      <vt:lpstr>VAS084_F_Geriamojovande4Nuotekudumblot1</vt:lpstr>
      <vt:lpstr>'Forma 13'!VAS084_F_Geriamojovande4Nuotekusurinki1</vt:lpstr>
      <vt:lpstr>VAS084_F_Geriamojovande4Nuotekusurinki1</vt:lpstr>
      <vt:lpstr>'Forma 13'!VAS084_F_Geriamojovande4Nuotekuvalymas1</vt:lpstr>
      <vt:lpstr>VAS084_F_Geriamojovande4Nuotekuvalymas1</vt:lpstr>
      <vt:lpstr>'Forma 13'!VAS084_F_Geriamojovande4Pavirsiniunuot1</vt:lpstr>
      <vt:lpstr>VAS084_F_Geriamojovande4Pavirsiniunuot1</vt:lpstr>
      <vt:lpstr>'Forma 13'!VAS084_F_Geriamojovande5Apskaitosveikla1</vt:lpstr>
      <vt:lpstr>VAS084_F_Geriamojovande5Apskaitosveikla1</vt:lpstr>
      <vt:lpstr>'Forma 13'!VAS084_F_Geriamojovande5Geriamojovande7</vt:lpstr>
      <vt:lpstr>VAS084_F_Geriamojovande5Geriamojovande7</vt:lpstr>
      <vt:lpstr>'Forma 13'!VAS084_F_Geriamojovande5Geriamojovande8</vt:lpstr>
      <vt:lpstr>VAS084_F_Geriamojovande5Geriamojovande8</vt:lpstr>
      <vt:lpstr>'Forma 13'!VAS084_F_Geriamojovande5Geriamojovande9</vt:lpstr>
      <vt:lpstr>VAS084_F_Geriamojovande5Geriamojovande9</vt:lpstr>
      <vt:lpstr>'Forma 13'!VAS084_F_Geriamojovande5Kitareguliuoja1</vt:lpstr>
      <vt:lpstr>VAS084_F_Geriamojovande5Kitareguliuoja1</vt:lpstr>
      <vt:lpstr>'Forma 13'!VAS084_F_Geriamojovande5Kitosveiklosne1</vt:lpstr>
      <vt:lpstr>VAS084_F_Geriamojovande5Kitosveiklosne1</vt:lpstr>
      <vt:lpstr>'Forma 13'!VAS084_F_Geriamojovande5Nuotekudumblot1</vt:lpstr>
      <vt:lpstr>VAS084_F_Geriamojovande5Nuotekudumblot1</vt:lpstr>
      <vt:lpstr>'Forma 13'!VAS084_F_Geriamojovande5Nuotekusurinki1</vt:lpstr>
      <vt:lpstr>VAS084_F_Geriamojovande5Nuotekusurinki1</vt:lpstr>
      <vt:lpstr>'Forma 13'!VAS084_F_Geriamojovande5Nuotekuvalymas1</vt:lpstr>
      <vt:lpstr>VAS084_F_Geriamojovande5Nuotekuvalymas1</vt:lpstr>
      <vt:lpstr>'Forma 13'!VAS084_F_Geriamojovande5Pavirsiniunuot1</vt:lpstr>
      <vt:lpstr>VAS084_F_Geriamojovande5Pavirsiniunuot1</vt:lpstr>
      <vt:lpstr>'Forma 13'!VAS084_F_Geriamojovande6Apskaitosveikla1</vt:lpstr>
      <vt:lpstr>VAS084_F_Geriamojovande6Apskaitosveikla1</vt:lpstr>
      <vt:lpstr>'Forma 13'!VAS084_F_Geriamojovande6Geriamojovande7</vt:lpstr>
      <vt:lpstr>VAS084_F_Geriamojovande6Geriamojovande7</vt:lpstr>
      <vt:lpstr>'Forma 13'!VAS084_F_Geriamojovande6Geriamojovande8</vt:lpstr>
      <vt:lpstr>VAS084_F_Geriamojovande6Geriamojovande8</vt:lpstr>
      <vt:lpstr>'Forma 13'!VAS084_F_Geriamojovande6Geriamojovande9</vt:lpstr>
      <vt:lpstr>VAS084_F_Geriamojovande6Geriamojovande9</vt:lpstr>
      <vt:lpstr>'Forma 13'!VAS084_F_Geriamojovande6Kitareguliuoja1</vt:lpstr>
      <vt:lpstr>VAS084_F_Geriamojovande6Kitareguliuoja1</vt:lpstr>
      <vt:lpstr>'Forma 13'!VAS084_F_Geriamojovande6Kitosveiklosne1</vt:lpstr>
      <vt:lpstr>VAS084_F_Geriamojovande6Kitosveiklosne1</vt:lpstr>
      <vt:lpstr>'Forma 13'!VAS084_F_Geriamojovande6Nuotekudumblot1</vt:lpstr>
      <vt:lpstr>VAS084_F_Geriamojovande6Nuotekudumblot1</vt:lpstr>
      <vt:lpstr>'Forma 13'!VAS084_F_Geriamojovande6Nuotekusurinki1</vt:lpstr>
      <vt:lpstr>VAS084_F_Geriamojovande6Nuotekusurinki1</vt:lpstr>
      <vt:lpstr>'Forma 13'!VAS084_F_Geriamojovande6Nuotekuvalymas1</vt:lpstr>
      <vt:lpstr>VAS084_F_Geriamojovande6Nuotekuvalymas1</vt:lpstr>
      <vt:lpstr>'Forma 13'!VAS084_F_Geriamojovande6Pavirsiniunuot1</vt:lpstr>
      <vt:lpstr>VAS084_F_Geriamojovande6Pavirsiniunuot1</vt:lpstr>
      <vt:lpstr>'Forma 13'!VAS084_F_Ilgalaikioturt100Apskaitosveikla1</vt:lpstr>
      <vt:lpstr>VAS084_F_Ilgalaikioturt100Apskaitosveikla1</vt:lpstr>
      <vt:lpstr>'Forma 13'!VAS084_F_Ilgalaikioturt100Geriamojovande7</vt:lpstr>
      <vt:lpstr>VAS084_F_Ilgalaikioturt100Geriamojovande7</vt:lpstr>
      <vt:lpstr>'Forma 13'!VAS084_F_Ilgalaikioturt100Geriamojovande8</vt:lpstr>
      <vt:lpstr>VAS084_F_Ilgalaikioturt100Geriamojovande8</vt:lpstr>
      <vt:lpstr>'Forma 13'!VAS084_F_Ilgalaikioturt100Geriamojovande9</vt:lpstr>
      <vt:lpstr>VAS084_F_Ilgalaikioturt100Geriamojovande9</vt:lpstr>
      <vt:lpstr>'Forma 13'!VAS084_F_Ilgalaikioturt100Inventorinisnu1</vt:lpstr>
      <vt:lpstr>VAS084_F_Ilgalaikioturt100Inventorinisnu1</vt:lpstr>
      <vt:lpstr>'Forma 13'!VAS084_F_Ilgalaikioturt100Kitareguliuoja1</vt:lpstr>
      <vt:lpstr>VAS084_F_Ilgalaikioturt100Kitareguliuoja1</vt:lpstr>
      <vt:lpstr>'Forma 13'!VAS084_F_Ilgalaikioturt100Kitosveiklosne1</vt:lpstr>
      <vt:lpstr>VAS084_F_Ilgalaikioturt100Kitosveiklosne1</vt:lpstr>
      <vt:lpstr>'Forma 13'!VAS084_F_Ilgalaikioturt100Lrklimatokaito1</vt:lpstr>
      <vt:lpstr>VAS084_F_Ilgalaikioturt100Lrklimatokaito1</vt:lpstr>
      <vt:lpstr>'Forma 13'!VAS084_F_Ilgalaikioturt100Nuotekudumblot1</vt:lpstr>
      <vt:lpstr>VAS084_F_Ilgalaikioturt100Nuotekudumblot1</vt:lpstr>
      <vt:lpstr>'Forma 13'!VAS084_F_Ilgalaikioturt100Nuotekusurinki1</vt:lpstr>
      <vt:lpstr>VAS084_F_Ilgalaikioturt100Nuotekusurinki1</vt:lpstr>
      <vt:lpstr>'Forma 13'!VAS084_F_Ilgalaikioturt100Nuotekuvalymas1</vt:lpstr>
      <vt:lpstr>VAS084_F_Ilgalaikioturt100Nuotekuvalymas1</vt:lpstr>
      <vt:lpstr>'Forma 13'!VAS084_F_Ilgalaikioturt100Pavirsiniunuot1</vt:lpstr>
      <vt:lpstr>VAS084_F_Ilgalaikioturt100Pavirsiniunuot1</vt:lpstr>
      <vt:lpstr>'Forma 13'!VAS084_F_Ilgalaikioturt100Turtovienetask1</vt:lpstr>
      <vt:lpstr>VAS084_F_Ilgalaikioturt100Turtovienetask1</vt:lpstr>
      <vt:lpstr>'Forma 13'!VAS084_F_Ilgalaikioturt101Apskaitosveikla1</vt:lpstr>
      <vt:lpstr>VAS084_F_Ilgalaikioturt101Apskaitosveikla1</vt:lpstr>
      <vt:lpstr>'Forma 13'!VAS084_F_Ilgalaikioturt101Geriamojovande7</vt:lpstr>
      <vt:lpstr>VAS084_F_Ilgalaikioturt101Geriamojovande7</vt:lpstr>
      <vt:lpstr>'Forma 13'!VAS084_F_Ilgalaikioturt101Geriamojovande8</vt:lpstr>
      <vt:lpstr>VAS084_F_Ilgalaikioturt101Geriamojovande8</vt:lpstr>
      <vt:lpstr>'Forma 13'!VAS084_F_Ilgalaikioturt101Geriamojovande9</vt:lpstr>
      <vt:lpstr>VAS084_F_Ilgalaikioturt101Geriamojovande9</vt:lpstr>
      <vt:lpstr>'Forma 13'!VAS084_F_Ilgalaikioturt101Inventorinisnu1</vt:lpstr>
      <vt:lpstr>VAS084_F_Ilgalaikioturt101Inventorinisnu1</vt:lpstr>
      <vt:lpstr>'Forma 13'!VAS084_F_Ilgalaikioturt101Kitareguliuoja1</vt:lpstr>
      <vt:lpstr>VAS084_F_Ilgalaikioturt101Kitareguliuoja1</vt:lpstr>
      <vt:lpstr>'Forma 13'!VAS084_F_Ilgalaikioturt101Kitosveiklosne1</vt:lpstr>
      <vt:lpstr>VAS084_F_Ilgalaikioturt101Kitosveiklosne1</vt:lpstr>
      <vt:lpstr>'Forma 13'!VAS084_F_Ilgalaikioturt101Lrklimatokaito1</vt:lpstr>
      <vt:lpstr>VAS084_F_Ilgalaikioturt101Lrklimatokaito1</vt:lpstr>
      <vt:lpstr>'Forma 13'!VAS084_F_Ilgalaikioturt101Nuotekudumblot1</vt:lpstr>
      <vt:lpstr>VAS084_F_Ilgalaikioturt101Nuotekudumblot1</vt:lpstr>
      <vt:lpstr>'Forma 13'!VAS084_F_Ilgalaikioturt101Nuotekusurinki1</vt:lpstr>
      <vt:lpstr>VAS084_F_Ilgalaikioturt101Nuotekusurinki1</vt:lpstr>
      <vt:lpstr>'Forma 13'!VAS084_F_Ilgalaikioturt101Nuotekuvalymas1</vt:lpstr>
      <vt:lpstr>VAS084_F_Ilgalaikioturt101Nuotekuvalymas1</vt:lpstr>
      <vt:lpstr>'Forma 13'!VAS084_F_Ilgalaikioturt101Pavirsiniunuot1</vt:lpstr>
      <vt:lpstr>VAS084_F_Ilgalaikioturt101Pavirsiniunuot1</vt:lpstr>
      <vt:lpstr>'Forma 13'!VAS084_F_Ilgalaikioturt101Turtovienetask1</vt:lpstr>
      <vt:lpstr>VAS084_F_Ilgalaikioturt101Turtovienetask1</vt:lpstr>
      <vt:lpstr>'Forma 13'!VAS084_F_Ilgalaikioturt102Apskaitosveikla1</vt:lpstr>
      <vt:lpstr>VAS084_F_Ilgalaikioturt102Apskaitosveikla1</vt:lpstr>
      <vt:lpstr>'Forma 13'!VAS084_F_Ilgalaikioturt102Geriamojovande7</vt:lpstr>
      <vt:lpstr>VAS084_F_Ilgalaikioturt102Geriamojovande7</vt:lpstr>
      <vt:lpstr>'Forma 13'!VAS084_F_Ilgalaikioturt102Geriamojovande8</vt:lpstr>
      <vt:lpstr>VAS084_F_Ilgalaikioturt102Geriamojovande8</vt:lpstr>
      <vt:lpstr>'Forma 13'!VAS084_F_Ilgalaikioturt102Geriamojovande9</vt:lpstr>
      <vt:lpstr>VAS084_F_Ilgalaikioturt102Geriamojovande9</vt:lpstr>
      <vt:lpstr>'Forma 13'!VAS084_F_Ilgalaikioturt102Inventorinisnu1</vt:lpstr>
      <vt:lpstr>VAS084_F_Ilgalaikioturt102Inventorinisnu1</vt:lpstr>
      <vt:lpstr>'Forma 13'!VAS084_F_Ilgalaikioturt102Kitareguliuoja1</vt:lpstr>
      <vt:lpstr>VAS084_F_Ilgalaikioturt102Kitareguliuoja1</vt:lpstr>
      <vt:lpstr>'Forma 13'!VAS084_F_Ilgalaikioturt102Kitosveiklosne1</vt:lpstr>
      <vt:lpstr>VAS084_F_Ilgalaikioturt102Kitosveiklosne1</vt:lpstr>
      <vt:lpstr>'Forma 13'!VAS084_F_Ilgalaikioturt102Lrklimatokaito1</vt:lpstr>
      <vt:lpstr>VAS084_F_Ilgalaikioturt102Lrklimatokaito1</vt:lpstr>
      <vt:lpstr>'Forma 13'!VAS084_F_Ilgalaikioturt102Nuotekudumblot1</vt:lpstr>
      <vt:lpstr>VAS084_F_Ilgalaikioturt102Nuotekudumblot1</vt:lpstr>
      <vt:lpstr>'Forma 13'!VAS084_F_Ilgalaikioturt102Nuotekusurinki1</vt:lpstr>
      <vt:lpstr>VAS084_F_Ilgalaikioturt102Nuotekusurinki1</vt:lpstr>
      <vt:lpstr>'Forma 13'!VAS084_F_Ilgalaikioturt102Nuotekuvalymas1</vt:lpstr>
      <vt:lpstr>VAS084_F_Ilgalaikioturt102Nuotekuvalymas1</vt:lpstr>
      <vt:lpstr>'Forma 13'!VAS084_F_Ilgalaikioturt102Pavirsiniunuot1</vt:lpstr>
      <vt:lpstr>VAS084_F_Ilgalaikioturt102Pavirsiniunuot1</vt:lpstr>
      <vt:lpstr>'Forma 13'!VAS084_F_Ilgalaikioturt102Turtovienetask1</vt:lpstr>
      <vt:lpstr>VAS084_F_Ilgalaikioturt102Turtovienetask1</vt:lpstr>
      <vt:lpstr>'Forma 13'!VAS084_F_Ilgalaikioturt103Apskaitosveikla1</vt:lpstr>
      <vt:lpstr>VAS084_F_Ilgalaikioturt103Apskaitosveikla1</vt:lpstr>
      <vt:lpstr>'Forma 13'!VAS084_F_Ilgalaikioturt103Geriamojovande7</vt:lpstr>
      <vt:lpstr>VAS084_F_Ilgalaikioturt103Geriamojovande7</vt:lpstr>
      <vt:lpstr>'Forma 13'!VAS084_F_Ilgalaikioturt103Geriamojovande8</vt:lpstr>
      <vt:lpstr>VAS084_F_Ilgalaikioturt103Geriamojovande8</vt:lpstr>
      <vt:lpstr>'Forma 13'!VAS084_F_Ilgalaikioturt103Geriamojovande9</vt:lpstr>
      <vt:lpstr>VAS084_F_Ilgalaikioturt103Geriamojovande9</vt:lpstr>
      <vt:lpstr>'Forma 13'!VAS084_F_Ilgalaikioturt103Inventorinisnu1</vt:lpstr>
      <vt:lpstr>VAS084_F_Ilgalaikioturt103Inventorinisnu1</vt:lpstr>
      <vt:lpstr>'Forma 13'!VAS084_F_Ilgalaikioturt103Kitareguliuoja1</vt:lpstr>
      <vt:lpstr>VAS084_F_Ilgalaikioturt103Kitareguliuoja1</vt:lpstr>
      <vt:lpstr>'Forma 13'!VAS084_F_Ilgalaikioturt103Kitosveiklosne1</vt:lpstr>
      <vt:lpstr>VAS084_F_Ilgalaikioturt103Kitosveiklosne1</vt:lpstr>
      <vt:lpstr>'Forma 13'!VAS084_F_Ilgalaikioturt103Lrklimatokaito1</vt:lpstr>
      <vt:lpstr>VAS084_F_Ilgalaikioturt103Lrklimatokaito1</vt:lpstr>
      <vt:lpstr>'Forma 13'!VAS084_F_Ilgalaikioturt103Nuotekudumblot1</vt:lpstr>
      <vt:lpstr>VAS084_F_Ilgalaikioturt103Nuotekudumblot1</vt:lpstr>
      <vt:lpstr>'Forma 13'!VAS084_F_Ilgalaikioturt103Nuotekusurinki1</vt:lpstr>
      <vt:lpstr>VAS084_F_Ilgalaikioturt103Nuotekusurinki1</vt:lpstr>
      <vt:lpstr>'Forma 13'!VAS084_F_Ilgalaikioturt103Nuotekuvalymas1</vt:lpstr>
      <vt:lpstr>VAS084_F_Ilgalaikioturt103Nuotekuvalymas1</vt:lpstr>
      <vt:lpstr>'Forma 13'!VAS084_F_Ilgalaikioturt103Pavirsiniunuot1</vt:lpstr>
      <vt:lpstr>VAS084_F_Ilgalaikioturt103Pavirsiniunuot1</vt:lpstr>
      <vt:lpstr>'Forma 13'!VAS084_F_Ilgalaikioturt103Turtovienetask1</vt:lpstr>
      <vt:lpstr>VAS084_F_Ilgalaikioturt103Turtovienetask1</vt:lpstr>
      <vt:lpstr>'Forma 13'!VAS084_F_Ilgalaikioturt104Apskaitosveikla1</vt:lpstr>
      <vt:lpstr>VAS084_F_Ilgalaikioturt104Apskaitosveikla1</vt:lpstr>
      <vt:lpstr>'Forma 13'!VAS084_F_Ilgalaikioturt104Geriamojovande7</vt:lpstr>
      <vt:lpstr>VAS084_F_Ilgalaikioturt104Geriamojovande7</vt:lpstr>
      <vt:lpstr>'Forma 13'!VAS084_F_Ilgalaikioturt104Geriamojovande8</vt:lpstr>
      <vt:lpstr>VAS084_F_Ilgalaikioturt104Geriamojovande8</vt:lpstr>
      <vt:lpstr>'Forma 13'!VAS084_F_Ilgalaikioturt104Geriamojovande9</vt:lpstr>
      <vt:lpstr>VAS084_F_Ilgalaikioturt104Geriamojovande9</vt:lpstr>
      <vt:lpstr>'Forma 13'!VAS084_F_Ilgalaikioturt104Inventorinisnu1</vt:lpstr>
      <vt:lpstr>VAS084_F_Ilgalaikioturt104Inventorinisnu1</vt:lpstr>
      <vt:lpstr>'Forma 13'!VAS084_F_Ilgalaikioturt104Kitareguliuoja1</vt:lpstr>
      <vt:lpstr>VAS084_F_Ilgalaikioturt104Kitareguliuoja1</vt:lpstr>
      <vt:lpstr>'Forma 13'!VAS084_F_Ilgalaikioturt104Kitosveiklosne1</vt:lpstr>
      <vt:lpstr>VAS084_F_Ilgalaikioturt104Kitosveiklosne1</vt:lpstr>
      <vt:lpstr>'Forma 13'!VAS084_F_Ilgalaikioturt104Lrklimatokaito1</vt:lpstr>
      <vt:lpstr>VAS084_F_Ilgalaikioturt104Lrklimatokaito1</vt:lpstr>
      <vt:lpstr>'Forma 13'!VAS084_F_Ilgalaikioturt104Nuotekudumblot1</vt:lpstr>
      <vt:lpstr>VAS084_F_Ilgalaikioturt104Nuotekudumblot1</vt:lpstr>
      <vt:lpstr>'Forma 13'!VAS084_F_Ilgalaikioturt104Nuotekusurinki1</vt:lpstr>
      <vt:lpstr>VAS084_F_Ilgalaikioturt104Nuotekusurinki1</vt:lpstr>
      <vt:lpstr>'Forma 13'!VAS084_F_Ilgalaikioturt104Nuotekuvalymas1</vt:lpstr>
      <vt:lpstr>VAS084_F_Ilgalaikioturt104Nuotekuvalymas1</vt:lpstr>
      <vt:lpstr>'Forma 13'!VAS084_F_Ilgalaikioturt104Pavirsiniunuot1</vt:lpstr>
      <vt:lpstr>VAS084_F_Ilgalaikioturt104Pavirsiniunuot1</vt:lpstr>
      <vt:lpstr>'Forma 13'!VAS084_F_Ilgalaikioturt104Turtovienetask1</vt:lpstr>
      <vt:lpstr>VAS084_F_Ilgalaikioturt104Turtovienetask1</vt:lpstr>
      <vt:lpstr>'Forma 13'!VAS084_F_Ilgalaikioturt105Apskaitosveikla1</vt:lpstr>
      <vt:lpstr>VAS084_F_Ilgalaikioturt105Apskaitosveikla1</vt:lpstr>
      <vt:lpstr>'Forma 13'!VAS084_F_Ilgalaikioturt105Geriamojovande7</vt:lpstr>
      <vt:lpstr>VAS084_F_Ilgalaikioturt105Geriamojovande7</vt:lpstr>
      <vt:lpstr>'Forma 13'!VAS084_F_Ilgalaikioturt105Geriamojovande8</vt:lpstr>
      <vt:lpstr>VAS084_F_Ilgalaikioturt105Geriamojovande8</vt:lpstr>
      <vt:lpstr>'Forma 13'!VAS084_F_Ilgalaikioturt105Geriamojovande9</vt:lpstr>
      <vt:lpstr>VAS084_F_Ilgalaikioturt105Geriamojovande9</vt:lpstr>
      <vt:lpstr>'Forma 13'!VAS084_F_Ilgalaikioturt105Inventorinisnu1</vt:lpstr>
      <vt:lpstr>VAS084_F_Ilgalaikioturt105Inventorinisnu1</vt:lpstr>
      <vt:lpstr>'Forma 13'!VAS084_F_Ilgalaikioturt105Kitareguliuoja1</vt:lpstr>
      <vt:lpstr>VAS084_F_Ilgalaikioturt105Kitareguliuoja1</vt:lpstr>
      <vt:lpstr>'Forma 13'!VAS084_F_Ilgalaikioturt105Kitosveiklosne1</vt:lpstr>
      <vt:lpstr>VAS084_F_Ilgalaikioturt105Kitosveiklosne1</vt:lpstr>
      <vt:lpstr>'Forma 13'!VAS084_F_Ilgalaikioturt105Lrklimatokaito1</vt:lpstr>
      <vt:lpstr>VAS084_F_Ilgalaikioturt105Lrklimatokaito1</vt:lpstr>
      <vt:lpstr>'Forma 13'!VAS084_F_Ilgalaikioturt105Nuotekudumblot1</vt:lpstr>
      <vt:lpstr>VAS084_F_Ilgalaikioturt105Nuotekudumblot1</vt:lpstr>
      <vt:lpstr>'Forma 13'!VAS084_F_Ilgalaikioturt105Nuotekusurinki1</vt:lpstr>
      <vt:lpstr>VAS084_F_Ilgalaikioturt105Nuotekusurinki1</vt:lpstr>
      <vt:lpstr>'Forma 13'!VAS084_F_Ilgalaikioturt105Nuotekuvalymas1</vt:lpstr>
      <vt:lpstr>VAS084_F_Ilgalaikioturt105Nuotekuvalymas1</vt:lpstr>
      <vt:lpstr>'Forma 13'!VAS084_F_Ilgalaikioturt105Pavirsiniunuot1</vt:lpstr>
      <vt:lpstr>VAS084_F_Ilgalaikioturt105Pavirsiniunuot1</vt:lpstr>
      <vt:lpstr>'Forma 13'!VAS084_F_Ilgalaikioturt105Turtovienetask1</vt:lpstr>
      <vt:lpstr>VAS084_F_Ilgalaikioturt105Turtovienetask1</vt:lpstr>
      <vt:lpstr>'Forma 13'!VAS084_F_Ilgalaikioturt106Apskaitosveikla1</vt:lpstr>
      <vt:lpstr>VAS084_F_Ilgalaikioturt106Apskaitosveikla1</vt:lpstr>
      <vt:lpstr>'Forma 13'!VAS084_F_Ilgalaikioturt106Geriamojovande7</vt:lpstr>
      <vt:lpstr>VAS084_F_Ilgalaikioturt106Geriamojovande7</vt:lpstr>
      <vt:lpstr>'Forma 13'!VAS084_F_Ilgalaikioturt106Geriamojovande8</vt:lpstr>
      <vt:lpstr>VAS084_F_Ilgalaikioturt106Geriamojovande8</vt:lpstr>
      <vt:lpstr>'Forma 13'!VAS084_F_Ilgalaikioturt106Geriamojovande9</vt:lpstr>
      <vt:lpstr>VAS084_F_Ilgalaikioturt106Geriamojovande9</vt:lpstr>
      <vt:lpstr>'Forma 13'!VAS084_F_Ilgalaikioturt106Inventorinisnu1</vt:lpstr>
      <vt:lpstr>VAS084_F_Ilgalaikioturt106Inventorinisnu1</vt:lpstr>
      <vt:lpstr>'Forma 13'!VAS084_F_Ilgalaikioturt106Kitareguliuoja1</vt:lpstr>
      <vt:lpstr>VAS084_F_Ilgalaikioturt106Kitareguliuoja1</vt:lpstr>
      <vt:lpstr>'Forma 13'!VAS084_F_Ilgalaikioturt106Kitosveiklosne1</vt:lpstr>
      <vt:lpstr>VAS084_F_Ilgalaikioturt106Kitosveiklosne1</vt:lpstr>
      <vt:lpstr>'Forma 13'!VAS084_F_Ilgalaikioturt106Lrklimatokaito1</vt:lpstr>
      <vt:lpstr>VAS084_F_Ilgalaikioturt106Lrklimatokaito1</vt:lpstr>
      <vt:lpstr>'Forma 13'!VAS084_F_Ilgalaikioturt106Nuotekudumblot1</vt:lpstr>
      <vt:lpstr>VAS084_F_Ilgalaikioturt106Nuotekudumblot1</vt:lpstr>
      <vt:lpstr>'Forma 13'!VAS084_F_Ilgalaikioturt106Nuotekusurinki1</vt:lpstr>
      <vt:lpstr>VAS084_F_Ilgalaikioturt106Nuotekusurinki1</vt:lpstr>
      <vt:lpstr>'Forma 13'!VAS084_F_Ilgalaikioturt106Nuotekuvalymas1</vt:lpstr>
      <vt:lpstr>VAS084_F_Ilgalaikioturt106Nuotekuvalymas1</vt:lpstr>
      <vt:lpstr>'Forma 13'!VAS084_F_Ilgalaikioturt106Pavirsiniunuot1</vt:lpstr>
      <vt:lpstr>VAS084_F_Ilgalaikioturt106Pavirsiniunuot1</vt:lpstr>
      <vt:lpstr>'Forma 13'!VAS084_F_Ilgalaikioturt106Turtovienetask1</vt:lpstr>
      <vt:lpstr>VAS084_F_Ilgalaikioturt106Turtovienetask1</vt:lpstr>
      <vt:lpstr>'Forma 13'!VAS084_F_Ilgalaikioturt107Apskaitosveikla1</vt:lpstr>
      <vt:lpstr>VAS084_F_Ilgalaikioturt107Apskaitosveikla1</vt:lpstr>
      <vt:lpstr>'Forma 13'!VAS084_F_Ilgalaikioturt107Geriamojovande7</vt:lpstr>
      <vt:lpstr>VAS084_F_Ilgalaikioturt107Geriamojovande7</vt:lpstr>
      <vt:lpstr>'Forma 13'!VAS084_F_Ilgalaikioturt107Geriamojovande8</vt:lpstr>
      <vt:lpstr>VAS084_F_Ilgalaikioturt107Geriamojovande8</vt:lpstr>
      <vt:lpstr>'Forma 13'!VAS084_F_Ilgalaikioturt107Geriamojovande9</vt:lpstr>
      <vt:lpstr>VAS084_F_Ilgalaikioturt107Geriamojovande9</vt:lpstr>
      <vt:lpstr>'Forma 13'!VAS084_F_Ilgalaikioturt107Inventorinisnu1</vt:lpstr>
      <vt:lpstr>VAS084_F_Ilgalaikioturt107Inventorinisnu1</vt:lpstr>
      <vt:lpstr>'Forma 13'!VAS084_F_Ilgalaikioturt107Kitareguliuoja1</vt:lpstr>
      <vt:lpstr>VAS084_F_Ilgalaikioturt107Kitareguliuoja1</vt:lpstr>
      <vt:lpstr>'Forma 13'!VAS084_F_Ilgalaikioturt107Kitosveiklosne1</vt:lpstr>
      <vt:lpstr>VAS084_F_Ilgalaikioturt107Kitosveiklosne1</vt:lpstr>
      <vt:lpstr>'Forma 13'!VAS084_F_Ilgalaikioturt107Lrklimatokaito1</vt:lpstr>
      <vt:lpstr>VAS084_F_Ilgalaikioturt107Lrklimatokaito1</vt:lpstr>
      <vt:lpstr>'Forma 13'!VAS084_F_Ilgalaikioturt107Nuotekudumblot1</vt:lpstr>
      <vt:lpstr>VAS084_F_Ilgalaikioturt107Nuotekudumblot1</vt:lpstr>
      <vt:lpstr>'Forma 13'!VAS084_F_Ilgalaikioturt107Nuotekusurinki1</vt:lpstr>
      <vt:lpstr>VAS084_F_Ilgalaikioturt107Nuotekusurinki1</vt:lpstr>
      <vt:lpstr>'Forma 13'!VAS084_F_Ilgalaikioturt107Nuotekuvalymas1</vt:lpstr>
      <vt:lpstr>VAS084_F_Ilgalaikioturt107Nuotekuvalymas1</vt:lpstr>
      <vt:lpstr>'Forma 13'!VAS084_F_Ilgalaikioturt107Pavirsiniunuot1</vt:lpstr>
      <vt:lpstr>VAS084_F_Ilgalaikioturt107Pavirsiniunuot1</vt:lpstr>
      <vt:lpstr>'Forma 13'!VAS084_F_Ilgalaikioturt107Turtovienetask1</vt:lpstr>
      <vt:lpstr>VAS084_F_Ilgalaikioturt107Turtovienetask1</vt:lpstr>
      <vt:lpstr>'Forma 13'!VAS084_F_Ilgalaikioturt108Apskaitosveikla1</vt:lpstr>
      <vt:lpstr>VAS084_F_Ilgalaikioturt108Apskaitosveikla1</vt:lpstr>
      <vt:lpstr>'Forma 13'!VAS084_F_Ilgalaikioturt108Geriamojovande7</vt:lpstr>
      <vt:lpstr>VAS084_F_Ilgalaikioturt108Geriamojovande7</vt:lpstr>
      <vt:lpstr>'Forma 13'!VAS084_F_Ilgalaikioturt108Geriamojovande8</vt:lpstr>
      <vt:lpstr>VAS084_F_Ilgalaikioturt108Geriamojovande8</vt:lpstr>
      <vt:lpstr>'Forma 13'!VAS084_F_Ilgalaikioturt108Geriamojovande9</vt:lpstr>
      <vt:lpstr>VAS084_F_Ilgalaikioturt108Geriamojovande9</vt:lpstr>
      <vt:lpstr>'Forma 13'!VAS084_F_Ilgalaikioturt108Inventorinisnu1</vt:lpstr>
      <vt:lpstr>VAS084_F_Ilgalaikioturt108Inventorinisnu1</vt:lpstr>
      <vt:lpstr>'Forma 13'!VAS084_F_Ilgalaikioturt108Kitareguliuoja1</vt:lpstr>
      <vt:lpstr>VAS084_F_Ilgalaikioturt108Kitareguliuoja1</vt:lpstr>
      <vt:lpstr>'Forma 13'!VAS084_F_Ilgalaikioturt108Kitosveiklosne1</vt:lpstr>
      <vt:lpstr>VAS084_F_Ilgalaikioturt108Kitosveiklosne1</vt:lpstr>
      <vt:lpstr>'Forma 13'!VAS084_F_Ilgalaikioturt108Lrklimatokaito1</vt:lpstr>
      <vt:lpstr>VAS084_F_Ilgalaikioturt108Lrklimatokaito1</vt:lpstr>
      <vt:lpstr>'Forma 13'!VAS084_F_Ilgalaikioturt108Nuotekudumblot1</vt:lpstr>
      <vt:lpstr>VAS084_F_Ilgalaikioturt108Nuotekudumblot1</vt:lpstr>
      <vt:lpstr>'Forma 13'!VAS084_F_Ilgalaikioturt108Nuotekusurinki1</vt:lpstr>
      <vt:lpstr>VAS084_F_Ilgalaikioturt108Nuotekusurinki1</vt:lpstr>
      <vt:lpstr>'Forma 13'!VAS084_F_Ilgalaikioturt108Nuotekuvalymas1</vt:lpstr>
      <vt:lpstr>VAS084_F_Ilgalaikioturt108Nuotekuvalymas1</vt:lpstr>
      <vt:lpstr>'Forma 13'!VAS084_F_Ilgalaikioturt108Pavirsiniunuot1</vt:lpstr>
      <vt:lpstr>VAS084_F_Ilgalaikioturt108Pavirsiniunuot1</vt:lpstr>
      <vt:lpstr>'Forma 13'!VAS084_F_Ilgalaikioturt108Turtovienetask1</vt:lpstr>
      <vt:lpstr>VAS084_F_Ilgalaikioturt108Turtovienetask1</vt:lpstr>
      <vt:lpstr>'Forma 13'!VAS084_F_Ilgalaikioturt109Apskaitosveikla1</vt:lpstr>
      <vt:lpstr>VAS084_F_Ilgalaikioturt109Apskaitosveikla1</vt:lpstr>
      <vt:lpstr>'Forma 13'!VAS084_F_Ilgalaikioturt109Geriamojovande7</vt:lpstr>
      <vt:lpstr>VAS084_F_Ilgalaikioturt109Geriamojovande7</vt:lpstr>
      <vt:lpstr>'Forma 13'!VAS084_F_Ilgalaikioturt109Geriamojovande8</vt:lpstr>
      <vt:lpstr>VAS084_F_Ilgalaikioturt109Geriamojovande8</vt:lpstr>
      <vt:lpstr>'Forma 13'!VAS084_F_Ilgalaikioturt109Geriamojovande9</vt:lpstr>
      <vt:lpstr>VAS084_F_Ilgalaikioturt109Geriamojovande9</vt:lpstr>
      <vt:lpstr>'Forma 13'!VAS084_F_Ilgalaikioturt109Inventorinisnu1</vt:lpstr>
      <vt:lpstr>VAS084_F_Ilgalaikioturt109Inventorinisnu1</vt:lpstr>
      <vt:lpstr>'Forma 13'!VAS084_F_Ilgalaikioturt109Kitareguliuoja1</vt:lpstr>
      <vt:lpstr>VAS084_F_Ilgalaikioturt109Kitareguliuoja1</vt:lpstr>
      <vt:lpstr>'Forma 13'!VAS084_F_Ilgalaikioturt109Kitosveiklosne1</vt:lpstr>
      <vt:lpstr>VAS084_F_Ilgalaikioturt109Kitosveiklosne1</vt:lpstr>
      <vt:lpstr>'Forma 13'!VAS084_F_Ilgalaikioturt109Lrklimatokaito1</vt:lpstr>
      <vt:lpstr>VAS084_F_Ilgalaikioturt109Lrklimatokaito1</vt:lpstr>
      <vt:lpstr>'Forma 13'!VAS084_F_Ilgalaikioturt109Nuotekudumblot1</vt:lpstr>
      <vt:lpstr>VAS084_F_Ilgalaikioturt109Nuotekudumblot1</vt:lpstr>
      <vt:lpstr>'Forma 13'!VAS084_F_Ilgalaikioturt109Nuotekusurinki1</vt:lpstr>
      <vt:lpstr>VAS084_F_Ilgalaikioturt109Nuotekusurinki1</vt:lpstr>
      <vt:lpstr>'Forma 13'!VAS084_F_Ilgalaikioturt109Nuotekuvalymas1</vt:lpstr>
      <vt:lpstr>VAS084_F_Ilgalaikioturt109Nuotekuvalymas1</vt:lpstr>
      <vt:lpstr>'Forma 13'!VAS084_F_Ilgalaikioturt109Pavirsiniunuot1</vt:lpstr>
      <vt:lpstr>VAS084_F_Ilgalaikioturt109Pavirsiniunuot1</vt:lpstr>
      <vt:lpstr>'Forma 13'!VAS084_F_Ilgalaikioturt109Turtovienetask1</vt:lpstr>
      <vt:lpstr>VAS084_F_Ilgalaikioturt109Turtovienetask1</vt:lpstr>
      <vt:lpstr>'Forma 13'!VAS084_F_Ilgalaikioturt10Apskaitosveikla1</vt:lpstr>
      <vt:lpstr>VAS084_F_Ilgalaikioturt10Apskaitosveikla1</vt:lpstr>
      <vt:lpstr>'Forma 13'!VAS084_F_Ilgalaikioturt10Geriamojovande7</vt:lpstr>
      <vt:lpstr>VAS084_F_Ilgalaikioturt10Geriamojovande7</vt:lpstr>
      <vt:lpstr>'Forma 13'!VAS084_F_Ilgalaikioturt10Geriamojovande8</vt:lpstr>
      <vt:lpstr>VAS084_F_Ilgalaikioturt10Geriamojovande8</vt:lpstr>
      <vt:lpstr>'Forma 13'!VAS084_F_Ilgalaikioturt10Geriamojovande9</vt:lpstr>
      <vt:lpstr>VAS084_F_Ilgalaikioturt10Geriamojovande9</vt:lpstr>
      <vt:lpstr>'Forma 13'!VAS084_F_Ilgalaikioturt10Inventorinisnu1</vt:lpstr>
      <vt:lpstr>VAS084_F_Ilgalaikioturt10Inventorinisnu1</vt:lpstr>
      <vt:lpstr>'Forma 13'!VAS084_F_Ilgalaikioturt10Kitareguliuoja1</vt:lpstr>
      <vt:lpstr>VAS084_F_Ilgalaikioturt10Kitareguliuoja1</vt:lpstr>
      <vt:lpstr>'Forma 13'!VAS084_F_Ilgalaikioturt10Kitosveiklosne1</vt:lpstr>
      <vt:lpstr>VAS084_F_Ilgalaikioturt10Kitosveiklosne1</vt:lpstr>
      <vt:lpstr>'Forma 13'!VAS084_F_Ilgalaikioturt10Lrklimatokaito1</vt:lpstr>
      <vt:lpstr>VAS084_F_Ilgalaikioturt10Lrklimatokaito1</vt:lpstr>
      <vt:lpstr>'Forma 13'!VAS084_F_Ilgalaikioturt10Nuotekudumblot1</vt:lpstr>
      <vt:lpstr>VAS084_F_Ilgalaikioturt10Nuotekudumblot1</vt:lpstr>
      <vt:lpstr>'Forma 13'!VAS084_F_Ilgalaikioturt10Nuotekusurinki1</vt:lpstr>
      <vt:lpstr>VAS084_F_Ilgalaikioturt10Nuotekusurinki1</vt:lpstr>
      <vt:lpstr>'Forma 13'!VAS084_F_Ilgalaikioturt10Nuotekuvalymas1</vt:lpstr>
      <vt:lpstr>VAS084_F_Ilgalaikioturt10Nuotekuvalymas1</vt:lpstr>
      <vt:lpstr>'Forma 13'!VAS084_F_Ilgalaikioturt10Pavirsiniunuot1</vt:lpstr>
      <vt:lpstr>VAS084_F_Ilgalaikioturt10Pavirsiniunuot1</vt:lpstr>
      <vt:lpstr>'Forma 13'!VAS084_F_Ilgalaikioturt10Turtovienetask1</vt:lpstr>
      <vt:lpstr>VAS084_F_Ilgalaikioturt10Turtovienetask1</vt:lpstr>
      <vt:lpstr>'Forma 13'!VAS084_F_Ilgalaikioturt110Apskaitosveikla1</vt:lpstr>
      <vt:lpstr>VAS084_F_Ilgalaikioturt110Apskaitosveikla1</vt:lpstr>
      <vt:lpstr>'Forma 13'!VAS084_F_Ilgalaikioturt110Geriamojovande7</vt:lpstr>
      <vt:lpstr>VAS084_F_Ilgalaikioturt110Geriamojovande7</vt:lpstr>
      <vt:lpstr>'Forma 13'!VAS084_F_Ilgalaikioturt110Geriamojovande8</vt:lpstr>
      <vt:lpstr>VAS084_F_Ilgalaikioturt110Geriamojovande8</vt:lpstr>
      <vt:lpstr>'Forma 13'!VAS084_F_Ilgalaikioturt110Geriamojovande9</vt:lpstr>
      <vt:lpstr>VAS084_F_Ilgalaikioturt110Geriamojovande9</vt:lpstr>
      <vt:lpstr>'Forma 13'!VAS084_F_Ilgalaikioturt110Inventorinisnu1</vt:lpstr>
      <vt:lpstr>VAS084_F_Ilgalaikioturt110Inventorinisnu1</vt:lpstr>
      <vt:lpstr>'Forma 13'!VAS084_F_Ilgalaikioturt110Kitareguliuoja1</vt:lpstr>
      <vt:lpstr>VAS084_F_Ilgalaikioturt110Kitareguliuoja1</vt:lpstr>
      <vt:lpstr>'Forma 13'!VAS084_F_Ilgalaikioturt110Kitosveiklosne1</vt:lpstr>
      <vt:lpstr>VAS084_F_Ilgalaikioturt110Kitosveiklosne1</vt:lpstr>
      <vt:lpstr>'Forma 13'!VAS084_F_Ilgalaikioturt110Lrklimatokaito1</vt:lpstr>
      <vt:lpstr>VAS084_F_Ilgalaikioturt110Lrklimatokaito1</vt:lpstr>
      <vt:lpstr>'Forma 13'!VAS084_F_Ilgalaikioturt110Nuotekudumblot1</vt:lpstr>
      <vt:lpstr>VAS084_F_Ilgalaikioturt110Nuotekudumblot1</vt:lpstr>
      <vt:lpstr>'Forma 13'!VAS084_F_Ilgalaikioturt110Nuotekusurinki1</vt:lpstr>
      <vt:lpstr>VAS084_F_Ilgalaikioturt110Nuotekusurinki1</vt:lpstr>
      <vt:lpstr>'Forma 13'!VAS084_F_Ilgalaikioturt110Nuotekuvalymas1</vt:lpstr>
      <vt:lpstr>VAS084_F_Ilgalaikioturt110Nuotekuvalymas1</vt:lpstr>
      <vt:lpstr>'Forma 13'!VAS084_F_Ilgalaikioturt110Pavirsiniunuot1</vt:lpstr>
      <vt:lpstr>VAS084_F_Ilgalaikioturt110Pavirsiniunuot1</vt:lpstr>
      <vt:lpstr>'Forma 13'!VAS084_F_Ilgalaikioturt110Turtovienetask1</vt:lpstr>
      <vt:lpstr>VAS084_F_Ilgalaikioturt110Turtovienetask1</vt:lpstr>
      <vt:lpstr>'Forma 13'!VAS084_F_Ilgalaikioturt111Apskaitosveikla1</vt:lpstr>
      <vt:lpstr>VAS084_F_Ilgalaikioturt111Apskaitosveikla1</vt:lpstr>
      <vt:lpstr>'Forma 13'!VAS084_F_Ilgalaikioturt111Geriamojovande7</vt:lpstr>
      <vt:lpstr>VAS084_F_Ilgalaikioturt111Geriamojovande7</vt:lpstr>
      <vt:lpstr>'Forma 13'!VAS084_F_Ilgalaikioturt111Geriamojovande8</vt:lpstr>
      <vt:lpstr>VAS084_F_Ilgalaikioturt111Geriamojovande8</vt:lpstr>
      <vt:lpstr>'Forma 13'!VAS084_F_Ilgalaikioturt111Geriamojovande9</vt:lpstr>
      <vt:lpstr>VAS084_F_Ilgalaikioturt111Geriamojovande9</vt:lpstr>
      <vt:lpstr>'Forma 13'!VAS084_F_Ilgalaikioturt111Inventorinisnu1</vt:lpstr>
      <vt:lpstr>VAS084_F_Ilgalaikioturt111Inventorinisnu1</vt:lpstr>
      <vt:lpstr>'Forma 13'!VAS084_F_Ilgalaikioturt111Kitareguliuoja1</vt:lpstr>
      <vt:lpstr>VAS084_F_Ilgalaikioturt111Kitareguliuoja1</vt:lpstr>
      <vt:lpstr>'Forma 13'!VAS084_F_Ilgalaikioturt111Kitosveiklosne1</vt:lpstr>
      <vt:lpstr>VAS084_F_Ilgalaikioturt111Kitosveiklosne1</vt:lpstr>
      <vt:lpstr>'Forma 13'!VAS084_F_Ilgalaikioturt111Lrklimatokaito1</vt:lpstr>
      <vt:lpstr>VAS084_F_Ilgalaikioturt111Lrklimatokaito1</vt:lpstr>
      <vt:lpstr>'Forma 13'!VAS084_F_Ilgalaikioturt111Nuotekudumblot1</vt:lpstr>
      <vt:lpstr>VAS084_F_Ilgalaikioturt111Nuotekudumblot1</vt:lpstr>
      <vt:lpstr>'Forma 13'!VAS084_F_Ilgalaikioturt111Nuotekusurinki1</vt:lpstr>
      <vt:lpstr>VAS084_F_Ilgalaikioturt111Nuotekusurinki1</vt:lpstr>
      <vt:lpstr>'Forma 13'!VAS084_F_Ilgalaikioturt111Nuotekuvalymas1</vt:lpstr>
      <vt:lpstr>VAS084_F_Ilgalaikioturt111Nuotekuvalymas1</vt:lpstr>
      <vt:lpstr>'Forma 13'!VAS084_F_Ilgalaikioturt111Pavirsiniunuot1</vt:lpstr>
      <vt:lpstr>VAS084_F_Ilgalaikioturt111Pavirsiniunuot1</vt:lpstr>
      <vt:lpstr>'Forma 13'!VAS084_F_Ilgalaikioturt111Turtovienetask1</vt:lpstr>
      <vt:lpstr>VAS084_F_Ilgalaikioturt111Turtovienetask1</vt:lpstr>
      <vt:lpstr>'Forma 13'!VAS084_F_Ilgalaikioturt112Apskaitosveikla1</vt:lpstr>
      <vt:lpstr>VAS084_F_Ilgalaikioturt112Apskaitosveikla1</vt:lpstr>
      <vt:lpstr>'Forma 13'!VAS084_F_Ilgalaikioturt112Geriamojovande7</vt:lpstr>
      <vt:lpstr>VAS084_F_Ilgalaikioturt112Geriamojovande7</vt:lpstr>
      <vt:lpstr>'Forma 13'!VAS084_F_Ilgalaikioturt112Geriamojovande8</vt:lpstr>
      <vt:lpstr>VAS084_F_Ilgalaikioturt112Geriamojovande8</vt:lpstr>
      <vt:lpstr>'Forma 13'!VAS084_F_Ilgalaikioturt112Geriamojovande9</vt:lpstr>
      <vt:lpstr>VAS084_F_Ilgalaikioturt112Geriamojovande9</vt:lpstr>
      <vt:lpstr>'Forma 13'!VAS084_F_Ilgalaikioturt112Inventorinisnu1</vt:lpstr>
      <vt:lpstr>VAS084_F_Ilgalaikioturt112Inventorinisnu1</vt:lpstr>
      <vt:lpstr>'Forma 13'!VAS084_F_Ilgalaikioturt112Kitareguliuoja1</vt:lpstr>
      <vt:lpstr>VAS084_F_Ilgalaikioturt112Kitareguliuoja1</vt:lpstr>
      <vt:lpstr>'Forma 13'!VAS084_F_Ilgalaikioturt112Kitosveiklosne1</vt:lpstr>
      <vt:lpstr>VAS084_F_Ilgalaikioturt112Kitosveiklosne1</vt:lpstr>
      <vt:lpstr>'Forma 13'!VAS084_F_Ilgalaikioturt112Lrklimatokaito1</vt:lpstr>
      <vt:lpstr>VAS084_F_Ilgalaikioturt112Lrklimatokaito1</vt:lpstr>
      <vt:lpstr>'Forma 13'!VAS084_F_Ilgalaikioturt112Nuotekudumblot1</vt:lpstr>
      <vt:lpstr>VAS084_F_Ilgalaikioturt112Nuotekudumblot1</vt:lpstr>
      <vt:lpstr>'Forma 13'!VAS084_F_Ilgalaikioturt112Nuotekusurinki1</vt:lpstr>
      <vt:lpstr>VAS084_F_Ilgalaikioturt112Nuotekusurinki1</vt:lpstr>
      <vt:lpstr>'Forma 13'!VAS084_F_Ilgalaikioturt112Nuotekuvalymas1</vt:lpstr>
      <vt:lpstr>VAS084_F_Ilgalaikioturt112Nuotekuvalymas1</vt:lpstr>
      <vt:lpstr>'Forma 13'!VAS084_F_Ilgalaikioturt112Pavirsiniunuot1</vt:lpstr>
      <vt:lpstr>VAS084_F_Ilgalaikioturt112Pavirsiniunuot1</vt:lpstr>
      <vt:lpstr>'Forma 13'!VAS084_F_Ilgalaikioturt112Turtovienetask1</vt:lpstr>
      <vt:lpstr>VAS084_F_Ilgalaikioturt112Turtovienetask1</vt:lpstr>
      <vt:lpstr>'Forma 13'!VAS084_F_Ilgalaikioturt113Apskaitosveikla1</vt:lpstr>
      <vt:lpstr>VAS084_F_Ilgalaikioturt113Apskaitosveikla1</vt:lpstr>
      <vt:lpstr>'Forma 13'!VAS084_F_Ilgalaikioturt113Geriamojovande7</vt:lpstr>
      <vt:lpstr>VAS084_F_Ilgalaikioturt113Geriamojovande7</vt:lpstr>
      <vt:lpstr>'Forma 13'!VAS084_F_Ilgalaikioturt113Geriamojovande8</vt:lpstr>
      <vt:lpstr>VAS084_F_Ilgalaikioturt113Geriamojovande8</vt:lpstr>
      <vt:lpstr>'Forma 13'!VAS084_F_Ilgalaikioturt113Geriamojovande9</vt:lpstr>
      <vt:lpstr>VAS084_F_Ilgalaikioturt113Geriamojovande9</vt:lpstr>
      <vt:lpstr>'Forma 13'!VAS084_F_Ilgalaikioturt113Inventorinisnu1</vt:lpstr>
      <vt:lpstr>VAS084_F_Ilgalaikioturt113Inventorinisnu1</vt:lpstr>
      <vt:lpstr>'Forma 13'!VAS084_F_Ilgalaikioturt113Kitareguliuoja1</vt:lpstr>
      <vt:lpstr>VAS084_F_Ilgalaikioturt113Kitareguliuoja1</vt:lpstr>
      <vt:lpstr>'Forma 13'!VAS084_F_Ilgalaikioturt113Kitosveiklosne1</vt:lpstr>
      <vt:lpstr>VAS084_F_Ilgalaikioturt113Kitosveiklosne1</vt:lpstr>
      <vt:lpstr>'Forma 13'!VAS084_F_Ilgalaikioturt113Lrklimatokaito1</vt:lpstr>
      <vt:lpstr>VAS084_F_Ilgalaikioturt113Lrklimatokaito1</vt:lpstr>
      <vt:lpstr>'Forma 13'!VAS084_F_Ilgalaikioturt113Nuotekudumblot1</vt:lpstr>
      <vt:lpstr>VAS084_F_Ilgalaikioturt113Nuotekudumblot1</vt:lpstr>
      <vt:lpstr>'Forma 13'!VAS084_F_Ilgalaikioturt113Nuotekusurinki1</vt:lpstr>
      <vt:lpstr>VAS084_F_Ilgalaikioturt113Nuotekusurinki1</vt:lpstr>
      <vt:lpstr>'Forma 13'!VAS084_F_Ilgalaikioturt113Nuotekuvalymas1</vt:lpstr>
      <vt:lpstr>VAS084_F_Ilgalaikioturt113Nuotekuvalymas1</vt:lpstr>
      <vt:lpstr>'Forma 13'!VAS084_F_Ilgalaikioturt113Pavirsiniunuot1</vt:lpstr>
      <vt:lpstr>VAS084_F_Ilgalaikioturt113Pavirsiniunuot1</vt:lpstr>
      <vt:lpstr>'Forma 13'!VAS084_F_Ilgalaikioturt113Turtovienetask1</vt:lpstr>
      <vt:lpstr>VAS084_F_Ilgalaikioturt113Turtovienetask1</vt:lpstr>
      <vt:lpstr>'Forma 13'!VAS084_F_Ilgalaikioturt114Apskaitosveikla1</vt:lpstr>
      <vt:lpstr>VAS084_F_Ilgalaikioturt114Apskaitosveikla1</vt:lpstr>
      <vt:lpstr>'Forma 13'!VAS084_F_Ilgalaikioturt114Geriamojovande7</vt:lpstr>
      <vt:lpstr>VAS084_F_Ilgalaikioturt114Geriamojovande7</vt:lpstr>
      <vt:lpstr>'Forma 13'!VAS084_F_Ilgalaikioturt114Geriamojovande8</vt:lpstr>
      <vt:lpstr>VAS084_F_Ilgalaikioturt114Geriamojovande8</vt:lpstr>
      <vt:lpstr>'Forma 13'!VAS084_F_Ilgalaikioturt114Geriamojovande9</vt:lpstr>
      <vt:lpstr>VAS084_F_Ilgalaikioturt114Geriamojovande9</vt:lpstr>
      <vt:lpstr>'Forma 13'!VAS084_F_Ilgalaikioturt114Inventorinisnu1</vt:lpstr>
      <vt:lpstr>VAS084_F_Ilgalaikioturt114Inventorinisnu1</vt:lpstr>
      <vt:lpstr>'Forma 13'!VAS084_F_Ilgalaikioturt114Kitareguliuoja1</vt:lpstr>
      <vt:lpstr>VAS084_F_Ilgalaikioturt114Kitareguliuoja1</vt:lpstr>
      <vt:lpstr>'Forma 13'!VAS084_F_Ilgalaikioturt114Kitosveiklosne1</vt:lpstr>
      <vt:lpstr>VAS084_F_Ilgalaikioturt114Kitosveiklosne1</vt:lpstr>
      <vt:lpstr>'Forma 13'!VAS084_F_Ilgalaikioturt114Lrklimatokaito1</vt:lpstr>
      <vt:lpstr>VAS084_F_Ilgalaikioturt114Lrklimatokaito1</vt:lpstr>
      <vt:lpstr>'Forma 13'!VAS084_F_Ilgalaikioturt114Nuotekudumblot1</vt:lpstr>
      <vt:lpstr>VAS084_F_Ilgalaikioturt114Nuotekudumblot1</vt:lpstr>
      <vt:lpstr>'Forma 13'!VAS084_F_Ilgalaikioturt114Nuotekusurinki1</vt:lpstr>
      <vt:lpstr>VAS084_F_Ilgalaikioturt114Nuotekusurinki1</vt:lpstr>
      <vt:lpstr>'Forma 13'!VAS084_F_Ilgalaikioturt114Nuotekuvalymas1</vt:lpstr>
      <vt:lpstr>VAS084_F_Ilgalaikioturt114Nuotekuvalymas1</vt:lpstr>
      <vt:lpstr>'Forma 13'!VAS084_F_Ilgalaikioturt114Pavirsiniunuot1</vt:lpstr>
      <vt:lpstr>VAS084_F_Ilgalaikioturt114Pavirsiniunuot1</vt:lpstr>
      <vt:lpstr>'Forma 13'!VAS084_F_Ilgalaikioturt114Turtovienetask1</vt:lpstr>
      <vt:lpstr>VAS084_F_Ilgalaikioturt114Turtovienetask1</vt:lpstr>
      <vt:lpstr>'Forma 13'!VAS084_F_Ilgalaikioturt115Apskaitosveikla1</vt:lpstr>
      <vt:lpstr>VAS084_F_Ilgalaikioturt115Apskaitosveikla1</vt:lpstr>
      <vt:lpstr>'Forma 13'!VAS084_F_Ilgalaikioturt115Geriamojovande7</vt:lpstr>
      <vt:lpstr>VAS084_F_Ilgalaikioturt115Geriamojovande7</vt:lpstr>
      <vt:lpstr>'Forma 13'!VAS084_F_Ilgalaikioturt115Geriamojovande8</vt:lpstr>
      <vt:lpstr>VAS084_F_Ilgalaikioturt115Geriamojovande8</vt:lpstr>
      <vt:lpstr>'Forma 13'!VAS084_F_Ilgalaikioturt115Geriamojovande9</vt:lpstr>
      <vt:lpstr>VAS084_F_Ilgalaikioturt115Geriamojovande9</vt:lpstr>
      <vt:lpstr>'Forma 13'!VAS084_F_Ilgalaikioturt115Inventorinisnu1</vt:lpstr>
      <vt:lpstr>VAS084_F_Ilgalaikioturt115Inventorinisnu1</vt:lpstr>
      <vt:lpstr>'Forma 13'!VAS084_F_Ilgalaikioturt115Kitareguliuoja1</vt:lpstr>
      <vt:lpstr>VAS084_F_Ilgalaikioturt115Kitareguliuoja1</vt:lpstr>
      <vt:lpstr>'Forma 13'!VAS084_F_Ilgalaikioturt115Kitosveiklosne1</vt:lpstr>
      <vt:lpstr>VAS084_F_Ilgalaikioturt115Kitosveiklosne1</vt:lpstr>
      <vt:lpstr>'Forma 13'!VAS084_F_Ilgalaikioturt115Lrklimatokaito1</vt:lpstr>
      <vt:lpstr>VAS084_F_Ilgalaikioturt115Lrklimatokaito1</vt:lpstr>
      <vt:lpstr>'Forma 13'!VAS084_F_Ilgalaikioturt115Nuotekudumblot1</vt:lpstr>
      <vt:lpstr>VAS084_F_Ilgalaikioturt115Nuotekudumblot1</vt:lpstr>
      <vt:lpstr>'Forma 13'!VAS084_F_Ilgalaikioturt115Nuotekusurinki1</vt:lpstr>
      <vt:lpstr>VAS084_F_Ilgalaikioturt115Nuotekusurinki1</vt:lpstr>
      <vt:lpstr>'Forma 13'!VAS084_F_Ilgalaikioturt115Nuotekuvalymas1</vt:lpstr>
      <vt:lpstr>VAS084_F_Ilgalaikioturt115Nuotekuvalymas1</vt:lpstr>
      <vt:lpstr>'Forma 13'!VAS084_F_Ilgalaikioturt115Pavirsiniunuot1</vt:lpstr>
      <vt:lpstr>VAS084_F_Ilgalaikioturt115Pavirsiniunuot1</vt:lpstr>
      <vt:lpstr>'Forma 13'!VAS084_F_Ilgalaikioturt115Turtovienetask1</vt:lpstr>
      <vt:lpstr>VAS084_F_Ilgalaikioturt115Turtovienetask1</vt:lpstr>
      <vt:lpstr>'Forma 13'!VAS084_F_Ilgalaikioturt116Apskaitosveikla1</vt:lpstr>
      <vt:lpstr>VAS084_F_Ilgalaikioturt116Apskaitosveikla1</vt:lpstr>
      <vt:lpstr>'Forma 13'!VAS084_F_Ilgalaikioturt116Geriamojovande7</vt:lpstr>
      <vt:lpstr>VAS084_F_Ilgalaikioturt116Geriamojovande7</vt:lpstr>
      <vt:lpstr>'Forma 13'!VAS084_F_Ilgalaikioturt116Geriamojovande8</vt:lpstr>
      <vt:lpstr>VAS084_F_Ilgalaikioturt116Geriamojovande8</vt:lpstr>
      <vt:lpstr>'Forma 13'!VAS084_F_Ilgalaikioturt116Geriamojovande9</vt:lpstr>
      <vt:lpstr>VAS084_F_Ilgalaikioturt116Geriamojovande9</vt:lpstr>
      <vt:lpstr>'Forma 13'!VAS084_F_Ilgalaikioturt116Inventorinisnu1</vt:lpstr>
      <vt:lpstr>VAS084_F_Ilgalaikioturt116Inventorinisnu1</vt:lpstr>
      <vt:lpstr>'Forma 13'!VAS084_F_Ilgalaikioturt116Kitareguliuoja1</vt:lpstr>
      <vt:lpstr>VAS084_F_Ilgalaikioturt116Kitareguliuoja1</vt:lpstr>
      <vt:lpstr>'Forma 13'!VAS084_F_Ilgalaikioturt116Kitosveiklosne1</vt:lpstr>
      <vt:lpstr>VAS084_F_Ilgalaikioturt116Kitosveiklosne1</vt:lpstr>
      <vt:lpstr>'Forma 13'!VAS084_F_Ilgalaikioturt116Lrklimatokaito1</vt:lpstr>
      <vt:lpstr>VAS084_F_Ilgalaikioturt116Lrklimatokaito1</vt:lpstr>
      <vt:lpstr>'Forma 13'!VAS084_F_Ilgalaikioturt116Nuotekudumblot1</vt:lpstr>
      <vt:lpstr>VAS084_F_Ilgalaikioturt116Nuotekudumblot1</vt:lpstr>
      <vt:lpstr>'Forma 13'!VAS084_F_Ilgalaikioturt116Nuotekusurinki1</vt:lpstr>
      <vt:lpstr>VAS084_F_Ilgalaikioturt116Nuotekusurinki1</vt:lpstr>
      <vt:lpstr>'Forma 13'!VAS084_F_Ilgalaikioturt116Nuotekuvalymas1</vt:lpstr>
      <vt:lpstr>VAS084_F_Ilgalaikioturt116Nuotekuvalymas1</vt:lpstr>
      <vt:lpstr>'Forma 13'!VAS084_F_Ilgalaikioturt116Pavirsiniunuot1</vt:lpstr>
      <vt:lpstr>VAS084_F_Ilgalaikioturt116Pavirsiniunuot1</vt:lpstr>
      <vt:lpstr>'Forma 13'!VAS084_F_Ilgalaikioturt116Turtovienetask1</vt:lpstr>
      <vt:lpstr>VAS084_F_Ilgalaikioturt116Turtovienetask1</vt:lpstr>
      <vt:lpstr>'Forma 13'!VAS084_F_Ilgalaikioturt117Apskaitosveikla1</vt:lpstr>
      <vt:lpstr>VAS084_F_Ilgalaikioturt117Apskaitosveikla1</vt:lpstr>
      <vt:lpstr>'Forma 13'!VAS084_F_Ilgalaikioturt117Geriamojovande7</vt:lpstr>
      <vt:lpstr>VAS084_F_Ilgalaikioturt117Geriamojovande7</vt:lpstr>
      <vt:lpstr>'Forma 13'!VAS084_F_Ilgalaikioturt117Geriamojovande8</vt:lpstr>
      <vt:lpstr>VAS084_F_Ilgalaikioturt117Geriamojovande8</vt:lpstr>
      <vt:lpstr>'Forma 13'!VAS084_F_Ilgalaikioturt117Geriamojovande9</vt:lpstr>
      <vt:lpstr>VAS084_F_Ilgalaikioturt117Geriamojovande9</vt:lpstr>
      <vt:lpstr>'Forma 13'!VAS084_F_Ilgalaikioturt117Inventorinisnu1</vt:lpstr>
      <vt:lpstr>VAS084_F_Ilgalaikioturt117Inventorinisnu1</vt:lpstr>
      <vt:lpstr>'Forma 13'!VAS084_F_Ilgalaikioturt117Kitareguliuoja1</vt:lpstr>
      <vt:lpstr>VAS084_F_Ilgalaikioturt117Kitareguliuoja1</vt:lpstr>
      <vt:lpstr>'Forma 13'!VAS084_F_Ilgalaikioturt117Kitosveiklosne1</vt:lpstr>
      <vt:lpstr>VAS084_F_Ilgalaikioturt117Kitosveiklosne1</vt:lpstr>
      <vt:lpstr>'Forma 13'!VAS084_F_Ilgalaikioturt117Lrklimatokaito1</vt:lpstr>
      <vt:lpstr>VAS084_F_Ilgalaikioturt117Lrklimatokaito1</vt:lpstr>
      <vt:lpstr>'Forma 13'!VAS084_F_Ilgalaikioturt117Nuotekudumblot1</vt:lpstr>
      <vt:lpstr>VAS084_F_Ilgalaikioturt117Nuotekudumblot1</vt:lpstr>
      <vt:lpstr>'Forma 13'!VAS084_F_Ilgalaikioturt117Nuotekusurinki1</vt:lpstr>
      <vt:lpstr>VAS084_F_Ilgalaikioturt117Nuotekusurinki1</vt:lpstr>
      <vt:lpstr>'Forma 13'!VAS084_F_Ilgalaikioturt117Nuotekuvalymas1</vt:lpstr>
      <vt:lpstr>VAS084_F_Ilgalaikioturt117Nuotekuvalymas1</vt:lpstr>
      <vt:lpstr>'Forma 13'!VAS084_F_Ilgalaikioturt117Pavirsiniunuot1</vt:lpstr>
      <vt:lpstr>VAS084_F_Ilgalaikioturt117Pavirsiniunuot1</vt:lpstr>
      <vt:lpstr>'Forma 13'!VAS084_F_Ilgalaikioturt117Turtovienetask1</vt:lpstr>
      <vt:lpstr>VAS084_F_Ilgalaikioturt117Turtovienetask1</vt:lpstr>
      <vt:lpstr>'Forma 13'!VAS084_F_Ilgalaikioturt118Apskaitosveikla1</vt:lpstr>
      <vt:lpstr>VAS084_F_Ilgalaikioturt118Apskaitosveikla1</vt:lpstr>
      <vt:lpstr>'Forma 13'!VAS084_F_Ilgalaikioturt118Geriamojovande7</vt:lpstr>
      <vt:lpstr>VAS084_F_Ilgalaikioturt118Geriamojovande7</vt:lpstr>
      <vt:lpstr>'Forma 13'!VAS084_F_Ilgalaikioturt118Geriamojovande8</vt:lpstr>
      <vt:lpstr>VAS084_F_Ilgalaikioturt118Geriamojovande8</vt:lpstr>
      <vt:lpstr>'Forma 13'!VAS084_F_Ilgalaikioturt118Geriamojovande9</vt:lpstr>
      <vt:lpstr>VAS084_F_Ilgalaikioturt118Geriamojovande9</vt:lpstr>
      <vt:lpstr>'Forma 13'!VAS084_F_Ilgalaikioturt118Inventorinisnu1</vt:lpstr>
      <vt:lpstr>VAS084_F_Ilgalaikioturt118Inventorinisnu1</vt:lpstr>
      <vt:lpstr>'Forma 13'!VAS084_F_Ilgalaikioturt118Kitareguliuoja1</vt:lpstr>
      <vt:lpstr>VAS084_F_Ilgalaikioturt118Kitareguliuoja1</vt:lpstr>
      <vt:lpstr>'Forma 13'!VAS084_F_Ilgalaikioturt118Kitosveiklosne1</vt:lpstr>
      <vt:lpstr>VAS084_F_Ilgalaikioturt118Kitosveiklosne1</vt:lpstr>
      <vt:lpstr>'Forma 13'!VAS084_F_Ilgalaikioturt118Lrklimatokaito1</vt:lpstr>
      <vt:lpstr>VAS084_F_Ilgalaikioturt118Lrklimatokaito1</vt:lpstr>
      <vt:lpstr>'Forma 13'!VAS084_F_Ilgalaikioturt118Nuotekudumblot1</vt:lpstr>
      <vt:lpstr>VAS084_F_Ilgalaikioturt118Nuotekudumblot1</vt:lpstr>
      <vt:lpstr>'Forma 13'!VAS084_F_Ilgalaikioturt118Nuotekusurinki1</vt:lpstr>
      <vt:lpstr>VAS084_F_Ilgalaikioturt118Nuotekusurinki1</vt:lpstr>
      <vt:lpstr>'Forma 13'!VAS084_F_Ilgalaikioturt118Nuotekuvalymas1</vt:lpstr>
      <vt:lpstr>VAS084_F_Ilgalaikioturt118Nuotekuvalymas1</vt:lpstr>
      <vt:lpstr>'Forma 13'!VAS084_F_Ilgalaikioturt118Pavirsiniunuot1</vt:lpstr>
      <vt:lpstr>VAS084_F_Ilgalaikioturt118Pavirsiniunuot1</vt:lpstr>
      <vt:lpstr>'Forma 13'!VAS084_F_Ilgalaikioturt118Turtovienetask1</vt:lpstr>
      <vt:lpstr>VAS084_F_Ilgalaikioturt118Turtovienetask1</vt:lpstr>
      <vt:lpstr>'Forma 13'!VAS084_F_Ilgalaikioturt119Apskaitosveikla1</vt:lpstr>
      <vt:lpstr>VAS084_F_Ilgalaikioturt119Apskaitosveikla1</vt:lpstr>
      <vt:lpstr>'Forma 13'!VAS084_F_Ilgalaikioturt119Geriamojovande7</vt:lpstr>
      <vt:lpstr>VAS084_F_Ilgalaikioturt119Geriamojovande7</vt:lpstr>
      <vt:lpstr>'Forma 13'!VAS084_F_Ilgalaikioturt119Geriamojovande8</vt:lpstr>
      <vt:lpstr>VAS084_F_Ilgalaikioturt119Geriamojovande8</vt:lpstr>
      <vt:lpstr>'Forma 13'!VAS084_F_Ilgalaikioturt119Geriamojovande9</vt:lpstr>
      <vt:lpstr>VAS084_F_Ilgalaikioturt119Geriamojovande9</vt:lpstr>
      <vt:lpstr>'Forma 13'!VAS084_F_Ilgalaikioturt119Inventorinisnu1</vt:lpstr>
      <vt:lpstr>VAS084_F_Ilgalaikioturt119Inventorinisnu1</vt:lpstr>
      <vt:lpstr>'Forma 13'!VAS084_F_Ilgalaikioturt119Kitareguliuoja1</vt:lpstr>
      <vt:lpstr>VAS084_F_Ilgalaikioturt119Kitareguliuoja1</vt:lpstr>
      <vt:lpstr>'Forma 13'!VAS084_F_Ilgalaikioturt119Kitosveiklosne1</vt:lpstr>
      <vt:lpstr>VAS084_F_Ilgalaikioturt119Kitosveiklosne1</vt:lpstr>
      <vt:lpstr>'Forma 13'!VAS084_F_Ilgalaikioturt119Lrklimatokaito1</vt:lpstr>
      <vt:lpstr>VAS084_F_Ilgalaikioturt119Lrklimatokaito1</vt:lpstr>
      <vt:lpstr>'Forma 13'!VAS084_F_Ilgalaikioturt119Nuotekudumblot1</vt:lpstr>
      <vt:lpstr>VAS084_F_Ilgalaikioturt119Nuotekudumblot1</vt:lpstr>
      <vt:lpstr>'Forma 13'!VAS084_F_Ilgalaikioturt119Nuotekusurinki1</vt:lpstr>
      <vt:lpstr>VAS084_F_Ilgalaikioturt119Nuotekusurinki1</vt:lpstr>
      <vt:lpstr>'Forma 13'!VAS084_F_Ilgalaikioturt119Nuotekuvalymas1</vt:lpstr>
      <vt:lpstr>VAS084_F_Ilgalaikioturt119Nuotekuvalymas1</vt:lpstr>
      <vt:lpstr>'Forma 13'!VAS084_F_Ilgalaikioturt119Pavirsiniunuot1</vt:lpstr>
      <vt:lpstr>VAS084_F_Ilgalaikioturt119Pavirsiniunuot1</vt:lpstr>
      <vt:lpstr>'Forma 13'!VAS084_F_Ilgalaikioturt119Turtovienetask1</vt:lpstr>
      <vt:lpstr>VAS084_F_Ilgalaikioturt119Turtovienetask1</vt:lpstr>
      <vt:lpstr>'Forma 13'!VAS084_F_Ilgalaikioturt11Apskaitosveikla1</vt:lpstr>
      <vt:lpstr>VAS084_F_Ilgalaikioturt11Apskaitosveikla1</vt:lpstr>
      <vt:lpstr>'Forma 13'!VAS084_F_Ilgalaikioturt11Geriamojovande7</vt:lpstr>
      <vt:lpstr>VAS084_F_Ilgalaikioturt11Geriamojovande7</vt:lpstr>
      <vt:lpstr>'Forma 13'!VAS084_F_Ilgalaikioturt11Geriamojovande8</vt:lpstr>
      <vt:lpstr>VAS084_F_Ilgalaikioturt11Geriamojovande8</vt:lpstr>
      <vt:lpstr>'Forma 13'!VAS084_F_Ilgalaikioturt11Geriamojovande9</vt:lpstr>
      <vt:lpstr>VAS084_F_Ilgalaikioturt11Geriamojovande9</vt:lpstr>
      <vt:lpstr>'Forma 13'!VAS084_F_Ilgalaikioturt11Inventorinisnu1</vt:lpstr>
      <vt:lpstr>VAS084_F_Ilgalaikioturt11Inventorinisnu1</vt:lpstr>
      <vt:lpstr>'Forma 13'!VAS084_F_Ilgalaikioturt11Kitareguliuoja1</vt:lpstr>
      <vt:lpstr>VAS084_F_Ilgalaikioturt11Kitareguliuoja1</vt:lpstr>
      <vt:lpstr>'Forma 13'!VAS084_F_Ilgalaikioturt11Kitosveiklosne1</vt:lpstr>
      <vt:lpstr>VAS084_F_Ilgalaikioturt11Kitosveiklosne1</vt:lpstr>
      <vt:lpstr>'Forma 13'!VAS084_F_Ilgalaikioturt11Lrklimatokaito1</vt:lpstr>
      <vt:lpstr>VAS084_F_Ilgalaikioturt11Lrklimatokaito1</vt:lpstr>
      <vt:lpstr>'Forma 13'!VAS084_F_Ilgalaikioturt11Nuotekudumblot1</vt:lpstr>
      <vt:lpstr>VAS084_F_Ilgalaikioturt11Nuotekudumblot1</vt:lpstr>
      <vt:lpstr>'Forma 13'!VAS084_F_Ilgalaikioturt11Nuotekusurinki1</vt:lpstr>
      <vt:lpstr>VAS084_F_Ilgalaikioturt11Nuotekusurinki1</vt:lpstr>
      <vt:lpstr>'Forma 13'!VAS084_F_Ilgalaikioturt11Nuotekuvalymas1</vt:lpstr>
      <vt:lpstr>VAS084_F_Ilgalaikioturt11Nuotekuvalymas1</vt:lpstr>
      <vt:lpstr>'Forma 13'!VAS084_F_Ilgalaikioturt11Pavirsiniunuot1</vt:lpstr>
      <vt:lpstr>VAS084_F_Ilgalaikioturt11Pavirsiniunuot1</vt:lpstr>
      <vt:lpstr>'Forma 13'!VAS084_F_Ilgalaikioturt11Turtovienetask1</vt:lpstr>
      <vt:lpstr>VAS084_F_Ilgalaikioturt11Turtovienetask1</vt:lpstr>
      <vt:lpstr>'Forma 13'!VAS084_F_Ilgalaikioturt120Apskaitosveikla1</vt:lpstr>
      <vt:lpstr>VAS084_F_Ilgalaikioturt120Apskaitosveikla1</vt:lpstr>
      <vt:lpstr>'Forma 13'!VAS084_F_Ilgalaikioturt120Geriamojovande7</vt:lpstr>
      <vt:lpstr>VAS084_F_Ilgalaikioturt120Geriamojovande7</vt:lpstr>
      <vt:lpstr>'Forma 13'!VAS084_F_Ilgalaikioturt120Geriamojovande8</vt:lpstr>
      <vt:lpstr>VAS084_F_Ilgalaikioturt120Geriamojovande8</vt:lpstr>
      <vt:lpstr>'Forma 13'!VAS084_F_Ilgalaikioturt120Geriamojovande9</vt:lpstr>
      <vt:lpstr>VAS084_F_Ilgalaikioturt120Geriamojovande9</vt:lpstr>
      <vt:lpstr>'Forma 13'!VAS084_F_Ilgalaikioturt120Inventorinisnu1</vt:lpstr>
      <vt:lpstr>VAS084_F_Ilgalaikioturt120Inventorinisnu1</vt:lpstr>
      <vt:lpstr>'Forma 13'!VAS084_F_Ilgalaikioturt120Kitareguliuoja1</vt:lpstr>
      <vt:lpstr>VAS084_F_Ilgalaikioturt120Kitareguliuoja1</vt:lpstr>
      <vt:lpstr>'Forma 13'!VAS084_F_Ilgalaikioturt120Kitosveiklosne1</vt:lpstr>
      <vt:lpstr>VAS084_F_Ilgalaikioturt120Kitosveiklosne1</vt:lpstr>
      <vt:lpstr>'Forma 13'!VAS084_F_Ilgalaikioturt120Lrklimatokaito1</vt:lpstr>
      <vt:lpstr>VAS084_F_Ilgalaikioturt120Lrklimatokaito1</vt:lpstr>
      <vt:lpstr>'Forma 13'!VAS084_F_Ilgalaikioturt120Nuotekudumblot1</vt:lpstr>
      <vt:lpstr>VAS084_F_Ilgalaikioturt120Nuotekudumblot1</vt:lpstr>
      <vt:lpstr>'Forma 13'!VAS084_F_Ilgalaikioturt120Nuotekusurinki1</vt:lpstr>
      <vt:lpstr>VAS084_F_Ilgalaikioturt120Nuotekusurinki1</vt:lpstr>
      <vt:lpstr>'Forma 13'!VAS084_F_Ilgalaikioturt120Nuotekuvalymas1</vt:lpstr>
      <vt:lpstr>VAS084_F_Ilgalaikioturt120Nuotekuvalymas1</vt:lpstr>
      <vt:lpstr>'Forma 13'!VAS084_F_Ilgalaikioturt120Pavirsiniunuot1</vt:lpstr>
      <vt:lpstr>VAS084_F_Ilgalaikioturt120Pavirsiniunuot1</vt:lpstr>
      <vt:lpstr>'Forma 13'!VAS084_F_Ilgalaikioturt120Turtovienetask1</vt:lpstr>
      <vt:lpstr>VAS084_F_Ilgalaikioturt120Turtovienetask1</vt:lpstr>
      <vt:lpstr>'Forma 13'!VAS084_F_Ilgalaikioturt121Apskaitosveikla1</vt:lpstr>
      <vt:lpstr>VAS084_F_Ilgalaikioturt121Apskaitosveikla1</vt:lpstr>
      <vt:lpstr>'Forma 13'!VAS084_F_Ilgalaikioturt121Geriamojovande7</vt:lpstr>
      <vt:lpstr>VAS084_F_Ilgalaikioturt121Geriamojovande7</vt:lpstr>
      <vt:lpstr>'Forma 13'!VAS084_F_Ilgalaikioturt121Geriamojovande8</vt:lpstr>
      <vt:lpstr>VAS084_F_Ilgalaikioturt121Geriamojovande8</vt:lpstr>
      <vt:lpstr>'Forma 13'!VAS084_F_Ilgalaikioturt121Geriamojovande9</vt:lpstr>
      <vt:lpstr>VAS084_F_Ilgalaikioturt121Geriamojovande9</vt:lpstr>
      <vt:lpstr>'Forma 13'!VAS084_F_Ilgalaikioturt121Inventorinisnu1</vt:lpstr>
      <vt:lpstr>VAS084_F_Ilgalaikioturt121Inventorinisnu1</vt:lpstr>
      <vt:lpstr>'Forma 13'!VAS084_F_Ilgalaikioturt121Kitareguliuoja1</vt:lpstr>
      <vt:lpstr>VAS084_F_Ilgalaikioturt121Kitareguliuoja1</vt:lpstr>
      <vt:lpstr>'Forma 13'!VAS084_F_Ilgalaikioturt121Kitosveiklosne1</vt:lpstr>
      <vt:lpstr>VAS084_F_Ilgalaikioturt121Kitosveiklosne1</vt:lpstr>
      <vt:lpstr>'Forma 13'!VAS084_F_Ilgalaikioturt121Lrklimatokaito1</vt:lpstr>
      <vt:lpstr>VAS084_F_Ilgalaikioturt121Lrklimatokaito1</vt:lpstr>
      <vt:lpstr>'Forma 13'!VAS084_F_Ilgalaikioturt121Nuotekudumblot1</vt:lpstr>
      <vt:lpstr>VAS084_F_Ilgalaikioturt121Nuotekudumblot1</vt:lpstr>
      <vt:lpstr>'Forma 13'!VAS084_F_Ilgalaikioturt121Nuotekusurinki1</vt:lpstr>
      <vt:lpstr>VAS084_F_Ilgalaikioturt121Nuotekusurinki1</vt:lpstr>
      <vt:lpstr>'Forma 13'!VAS084_F_Ilgalaikioturt121Nuotekuvalymas1</vt:lpstr>
      <vt:lpstr>VAS084_F_Ilgalaikioturt121Nuotekuvalymas1</vt:lpstr>
      <vt:lpstr>'Forma 13'!VAS084_F_Ilgalaikioturt121Pavirsiniunuot1</vt:lpstr>
      <vt:lpstr>VAS084_F_Ilgalaikioturt121Pavirsiniunuot1</vt:lpstr>
      <vt:lpstr>'Forma 13'!VAS084_F_Ilgalaikioturt121Turtovienetask1</vt:lpstr>
      <vt:lpstr>VAS084_F_Ilgalaikioturt121Turtovienetask1</vt:lpstr>
      <vt:lpstr>'Forma 13'!VAS084_F_Ilgalaikioturt122Apskaitosveikla1</vt:lpstr>
      <vt:lpstr>VAS084_F_Ilgalaikioturt122Apskaitosveikla1</vt:lpstr>
      <vt:lpstr>'Forma 13'!VAS084_F_Ilgalaikioturt122Geriamojovande7</vt:lpstr>
      <vt:lpstr>VAS084_F_Ilgalaikioturt122Geriamojovande7</vt:lpstr>
      <vt:lpstr>'Forma 13'!VAS084_F_Ilgalaikioturt122Geriamojovande8</vt:lpstr>
      <vt:lpstr>VAS084_F_Ilgalaikioturt122Geriamojovande8</vt:lpstr>
      <vt:lpstr>'Forma 13'!VAS084_F_Ilgalaikioturt122Geriamojovande9</vt:lpstr>
      <vt:lpstr>VAS084_F_Ilgalaikioturt122Geriamojovande9</vt:lpstr>
      <vt:lpstr>'Forma 13'!VAS084_F_Ilgalaikioturt122Inventorinisnu1</vt:lpstr>
      <vt:lpstr>VAS084_F_Ilgalaikioturt122Inventorinisnu1</vt:lpstr>
      <vt:lpstr>'Forma 13'!VAS084_F_Ilgalaikioturt122Kitareguliuoja1</vt:lpstr>
      <vt:lpstr>VAS084_F_Ilgalaikioturt122Kitareguliuoja1</vt:lpstr>
      <vt:lpstr>'Forma 13'!VAS084_F_Ilgalaikioturt122Kitosveiklosne1</vt:lpstr>
      <vt:lpstr>VAS084_F_Ilgalaikioturt122Kitosveiklosne1</vt:lpstr>
      <vt:lpstr>'Forma 13'!VAS084_F_Ilgalaikioturt122Lrklimatokaito1</vt:lpstr>
      <vt:lpstr>VAS084_F_Ilgalaikioturt122Lrklimatokaito1</vt:lpstr>
      <vt:lpstr>'Forma 13'!VAS084_F_Ilgalaikioturt122Nuotekudumblot1</vt:lpstr>
      <vt:lpstr>VAS084_F_Ilgalaikioturt122Nuotekudumblot1</vt:lpstr>
      <vt:lpstr>'Forma 13'!VAS084_F_Ilgalaikioturt122Nuotekusurinki1</vt:lpstr>
      <vt:lpstr>VAS084_F_Ilgalaikioturt122Nuotekusurinki1</vt:lpstr>
      <vt:lpstr>'Forma 13'!VAS084_F_Ilgalaikioturt122Nuotekuvalymas1</vt:lpstr>
      <vt:lpstr>VAS084_F_Ilgalaikioturt122Nuotekuvalymas1</vt:lpstr>
      <vt:lpstr>'Forma 13'!VAS084_F_Ilgalaikioturt122Pavirsiniunuot1</vt:lpstr>
      <vt:lpstr>VAS084_F_Ilgalaikioturt122Pavirsiniunuot1</vt:lpstr>
      <vt:lpstr>'Forma 13'!VAS084_F_Ilgalaikioturt122Turtovienetask1</vt:lpstr>
      <vt:lpstr>VAS084_F_Ilgalaikioturt122Turtovienetask1</vt:lpstr>
      <vt:lpstr>'Forma 13'!VAS084_F_Ilgalaikioturt123Apskaitosveikla1</vt:lpstr>
      <vt:lpstr>VAS084_F_Ilgalaikioturt123Apskaitosveikla1</vt:lpstr>
      <vt:lpstr>'Forma 13'!VAS084_F_Ilgalaikioturt123Geriamojovande7</vt:lpstr>
      <vt:lpstr>VAS084_F_Ilgalaikioturt123Geriamojovande7</vt:lpstr>
      <vt:lpstr>'Forma 13'!VAS084_F_Ilgalaikioturt123Geriamojovande8</vt:lpstr>
      <vt:lpstr>VAS084_F_Ilgalaikioturt123Geriamojovande8</vt:lpstr>
      <vt:lpstr>'Forma 13'!VAS084_F_Ilgalaikioturt123Geriamojovande9</vt:lpstr>
      <vt:lpstr>VAS084_F_Ilgalaikioturt123Geriamojovande9</vt:lpstr>
      <vt:lpstr>'Forma 13'!VAS084_F_Ilgalaikioturt123Inventorinisnu1</vt:lpstr>
      <vt:lpstr>VAS084_F_Ilgalaikioturt123Inventorinisnu1</vt:lpstr>
      <vt:lpstr>'Forma 13'!VAS084_F_Ilgalaikioturt123Kitareguliuoja1</vt:lpstr>
      <vt:lpstr>VAS084_F_Ilgalaikioturt123Kitareguliuoja1</vt:lpstr>
      <vt:lpstr>'Forma 13'!VAS084_F_Ilgalaikioturt123Kitosveiklosne1</vt:lpstr>
      <vt:lpstr>VAS084_F_Ilgalaikioturt123Kitosveiklosne1</vt:lpstr>
      <vt:lpstr>'Forma 13'!VAS084_F_Ilgalaikioturt123Lrklimatokaito1</vt:lpstr>
      <vt:lpstr>VAS084_F_Ilgalaikioturt123Lrklimatokaito1</vt:lpstr>
      <vt:lpstr>'Forma 13'!VAS084_F_Ilgalaikioturt123Nuotekudumblot1</vt:lpstr>
      <vt:lpstr>VAS084_F_Ilgalaikioturt123Nuotekudumblot1</vt:lpstr>
      <vt:lpstr>'Forma 13'!VAS084_F_Ilgalaikioturt123Nuotekusurinki1</vt:lpstr>
      <vt:lpstr>VAS084_F_Ilgalaikioturt123Nuotekusurinki1</vt:lpstr>
      <vt:lpstr>'Forma 13'!VAS084_F_Ilgalaikioturt123Nuotekuvalymas1</vt:lpstr>
      <vt:lpstr>VAS084_F_Ilgalaikioturt123Nuotekuvalymas1</vt:lpstr>
      <vt:lpstr>'Forma 13'!VAS084_F_Ilgalaikioturt123Pavirsiniunuot1</vt:lpstr>
      <vt:lpstr>VAS084_F_Ilgalaikioturt123Pavirsiniunuot1</vt:lpstr>
      <vt:lpstr>'Forma 13'!VAS084_F_Ilgalaikioturt123Turtovienetask1</vt:lpstr>
      <vt:lpstr>VAS084_F_Ilgalaikioturt123Turtovienetask1</vt:lpstr>
      <vt:lpstr>'Forma 13'!VAS084_F_Ilgalaikioturt124Apskaitosveikla1</vt:lpstr>
      <vt:lpstr>VAS084_F_Ilgalaikioturt124Apskaitosveikla1</vt:lpstr>
      <vt:lpstr>'Forma 13'!VAS084_F_Ilgalaikioturt124Geriamojovande7</vt:lpstr>
      <vt:lpstr>VAS084_F_Ilgalaikioturt124Geriamojovande7</vt:lpstr>
      <vt:lpstr>'Forma 13'!VAS084_F_Ilgalaikioturt124Geriamojovande8</vt:lpstr>
      <vt:lpstr>VAS084_F_Ilgalaikioturt124Geriamojovande8</vt:lpstr>
      <vt:lpstr>'Forma 13'!VAS084_F_Ilgalaikioturt124Geriamojovande9</vt:lpstr>
      <vt:lpstr>VAS084_F_Ilgalaikioturt124Geriamojovande9</vt:lpstr>
      <vt:lpstr>'Forma 13'!VAS084_F_Ilgalaikioturt124Inventorinisnu1</vt:lpstr>
      <vt:lpstr>VAS084_F_Ilgalaikioturt124Inventorinisnu1</vt:lpstr>
      <vt:lpstr>'Forma 13'!VAS084_F_Ilgalaikioturt124Kitareguliuoja1</vt:lpstr>
      <vt:lpstr>VAS084_F_Ilgalaikioturt124Kitareguliuoja1</vt:lpstr>
      <vt:lpstr>'Forma 13'!VAS084_F_Ilgalaikioturt124Kitosveiklosne1</vt:lpstr>
      <vt:lpstr>VAS084_F_Ilgalaikioturt124Kitosveiklosne1</vt:lpstr>
      <vt:lpstr>'Forma 13'!VAS084_F_Ilgalaikioturt124Lrklimatokaito1</vt:lpstr>
      <vt:lpstr>VAS084_F_Ilgalaikioturt124Lrklimatokaito1</vt:lpstr>
      <vt:lpstr>'Forma 13'!VAS084_F_Ilgalaikioturt124Nuotekudumblot1</vt:lpstr>
      <vt:lpstr>VAS084_F_Ilgalaikioturt124Nuotekudumblot1</vt:lpstr>
      <vt:lpstr>'Forma 13'!VAS084_F_Ilgalaikioturt124Nuotekusurinki1</vt:lpstr>
      <vt:lpstr>VAS084_F_Ilgalaikioturt124Nuotekusurinki1</vt:lpstr>
      <vt:lpstr>'Forma 13'!VAS084_F_Ilgalaikioturt124Nuotekuvalymas1</vt:lpstr>
      <vt:lpstr>VAS084_F_Ilgalaikioturt124Nuotekuvalymas1</vt:lpstr>
      <vt:lpstr>'Forma 13'!VAS084_F_Ilgalaikioturt124Pavirsiniunuot1</vt:lpstr>
      <vt:lpstr>VAS084_F_Ilgalaikioturt124Pavirsiniunuot1</vt:lpstr>
      <vt:lpstr>'Forma 13'!VAS084_F_Ilgalaikioturt124Turtovienetask1</vt:lpstr>
      <vt:lpstr>VAS084_F_Ilgalaikioturt124Turtovienetask1</vt:lpstr>
      <vt:lpstr>'Forma 13'!VAS084_F_Ilgalaikioturt125Apskaitosveikla1</vt:lpstr>
      <vt:lpstr>VAS084_F_Ilgalaikioturt125Apskaitosveikla1</vt:lpstr>
      <vt:lpstr>'Forma 13'!VAS084_F_Ilgalaikioturt125Geriamojovande7</vt:lpstr>
      <vt:lpstr>VAS084_F_Ilgalaikioturt125Geriamojovande7</vt:lpstr>
      <vt:lpstr>'Forma 13'!VAS084_F_Ilgalaikioturt125Geriamojovande8</vt:lpstr>
      <vt:lpstr>VAS084_F_Ilgalaikioturt125Geriamojovande8</vt:lpstr>
      <vt:lpstr>'Forma 13'!VAS084_F_Ilgalaikioturt125Geriamojovande9</vt:lpstr>
      <vt:lpstr>VAS084_F_Ilgalaikioturt125Geriamojovande9</vt:lpstr>
      <vt:lpstr>'Forma 13'!VAS084_F_Ilgalaikioturt125Inventorinisnu1</vt:lpstr>
      <vt:lpstr>VAS084_F_Ilgalaikioturt125Inventorinisnu1</vt:lpstr>
      <vt:lpstr>'Forma 13'!VAS084_F_Ilgalaikioturt125Kitareguliuoja1</vt:lpstr>
      <vt:lpstr>VAS084_F_Ilgalaikioturt125Kitareguliuoja1</vt:lpstr>
      <vt:lpstr>'Forma 13'!VAS084_F_Ilgalaikioturt125Kitosveiklosne1</vt:lpstr>
      <vt:lpstr>VAS084_F_Ilgalaikioturt125Kitosveiklosne1</vt:lpstr>
      <vt:lpstr>'Forma 13'!VAS084_F_Ilgalaikioturt125Lrklimatokaito1</vt:lpstr>
      <vt:lpstr>VAS084_F_Ilgalaikioturt125Lrklimatokaito1</vt:lpstr>
      <vt:lpstr>'Forma 13'!VAS084_F_Ilgalaikioturt125Nuotekudumblot1</vt:lpstr>
      <vt:lpstr>VAS084_F_Ilgalaikioturt125Nuotekudumblot1</vt:lpstr>
      <vt:lpstr>'Forma 13'!VAS084_F_Ilgalaikioturt125Nuotekusurinki1</vt:lpstr>
      <vt:lpstr>VAS084_F_Ilgalaikioturt125Nuotekusurinki1</vt:lpstr>
      <vt:lpstr>'Forma 13'!VAS084_F_Ilgalaikioturt125Nuotekuvalymas1</vt:lpstr>
      <vt:lpstr>VAS084_F_Ilgalaikioturt125Nuotekuvalymas1</vt:lpstr>
      <vt:lpstr>'Forma 13'!VAS084_F_Ilgalaikioturt125Pavirsiniunuot1</vt:lpstr>
      <vt:lpstr>VAS084_F_Ilgalaikioturt125Pavirsiniunuot1</vt:lpstr>
      <vt:lpstr>'Forma 13'!VAS084_F_Ilgalaikioturt125Turtovienetask1</vt:lpstr>
      <vt:lpstr>VAS084_F_Ilgalaikioturt125Turtovienetask1</vt:lpstr>
      <vt:lpstr>'Forma 13'!VAS084_F_Ilgalaikioturt126Apskaitosveikla1</vt:lpstr>
      <vt:lpstr>VAS084_F_Ilgalaikioturt126Apskaitosveikla1</vt:lpstr>
      <vt:lpstr>'Forma 13'!VAS084_F_Ilgalaikioturt126Geriamojovande7</vt:lpstr>
      <vt:lpstr>VAS084_F_Ilgalaikioturt126Geriamojovande7</vt:lpstr>
      <vt:lpstr>'Forma 13'!VAS084_F_Ilgalaikioturt126Geriamojovande8</vt:lpstr>
      <vt:lpstr>VAS084_F_Ilgalaikioturt126Geriamojovande8</vt:lpstr>
      <vt:lpstr>'Forma 13'!VAS084_F_Ilgalaikioturt126Geriamojovande9</vt:lpstr>
      <vt:lpstr>VAS084_F_Ilgalaikioturt126Geriamojovande9</vt:lpstr>
      <vt:lpstr>'Forma 13'!VAS084_F_Ilgalaikioturt126Inventorinisnu1</vt:lpstr>
      <vt:lpstr>VAS084_F_Ilgalaikioturt126Inventorinisnu1</vt:lpstr>
      <vt:lpstr>'Forma 13'!VAS084_F_Ilgalaikioturt126Kitareguliuoja1</vt:lpstr>
      <vt:lpstr>VAS084_F_Ilgalaikioturt126Kitareguliuoja1</vt:lpstr>
      <vt:lpstr>'Forma 13'!VAS084_F_Ilgalaikioturt126Kitosveiklosne1</vt:lpstr>
      <vt:lpstr>VAS084_F_Ilgalaikioturt126Kitosveiklosne1</vt:lpstr>
      <vt:lpstr>'Forma 13'!VAS084_F_Ilgalaikioturt126Lrklimatokaito1</vt:lpstr>
      <vt:lpstr>VAS084_F_Ilgalaikioturt126Lrklimatokaito1</vt:lpstr>
      <vt:lpstr>'Forma 13'!VAS084_F_Ilgalaikioturt126Nuotekudumblot1</vt:lpstr>
      <vt:lpstr>VAS084_F_Ilgalaikioturt126Nuotekudumblot1</vt:lpstr>
      <vt:lpstr>'Forma 13'!VAS084_F_Ilgalaikioturt126Nuotekusurinki1</vt:lpstr>
      <vt:lpstr>VAS084_F_Ilgalaikioturt126Nuotekusurinki1</vt:lpstr>
      <vt:lpstr>'Forma 13'!VAS084_F_Ilgalaikioturt126Nuotekuvalymas1</vt:lpstr>
      <vt:lpstr>VAS084_F_Ilgalaikioturt126Nuotekuvalymas1</vt:lpstr>
      <vt:lpstr>'Forma 13'!VAS084_F_Ilgalaikioturt126Pavirsiniunuot1</vt:lpstr>
      <vt:lpstr>VAS084_F_Ilgalaikioturt126Pavirsiniunuot1</vt:lpstr>
      <vt:lpstr>'Forma 13'!VAS084_F_Ilgalaikioturt126Turtovienetask1</vt:lpstr>
      <vt:lpstr>VAS084_F_Ilgalaikioturt126Turtovienetask1</vt:lpstr>
      <vt:lpstr>'Forma 13'!VAS084_F_Ilgalaikioturt127Apskaitosveikla1</vt:lpstr>
      <vt:lpstr>VAS084_F_Ilgalaikioturt127Apskaitosveikla1</vt:lpstr>
      <vt:lpstr>'Forma 13'!VAS084_F_Ilgalaikioturt127Geriamojovande7</vt:lpstr>
      <vt:lpstr>VAS084_F_Ilgalaikioturt127Geriamojovande7</vt:lpstr>
      <vt:lpstr>'Forma 13'!VAS084_F_Ilgalaikioturt127Geriamojovande8</vt:lpstr>
      <vt:lpstr>VAS084_F_Ilgalaikioturt127Geriamojovande8</vt:lpstr>
      <vt:lpstr>'Forma 13'!VAS084_F_Ilgalaikioturt127Geriamojovande9</vt:lpstr>
      <vt:lpstr>VAS084_F_Ilgalaikioturt127Geriamojovande9</vt:lpstr>
      <vt:lpstr>'Forma 13'!VAS084_F_Ilgalaikioturt127Inventorinisnu1</vt:lpstr>
      <vt:lpstr>VAS084_F_Ilgalaikioturt127Inventorinisnu1</vt:lpstr>
      <vt:lpstr>'Forma 13'!VAS084_F_Ilgalaikioturt127Kitareguliuoja1</vt:lpstr>
      <vt:lpstr>VAS084_F_Ilgalaikioturt127Kitareguliuoja1</vt:lpstr>
      <vt:lpstr>'Forma 13'!VAS084_F_Ilgalaikioturt127Kitosveiklosne1</vt:lpstr>
      <vt:lpstr>VAS084_F_Ilgalaikioturt127Kitosveiklosne1</vt:lpstr>
      <vt:lpstr>'Forma 13'!VAS084_F_Ilgalaikioturt127Lrklimatokaito1</vt:lpstr>
      <vt:lpstr>VAS084_F_Ilgalaikioturt127Lrklimatokaito1</vt:lpstr>
      <vt:lpstr>'Forma 13'!VAS084_F_Ilgalaikioturt127Nuotekudumblot1</vt:lpstr>
      <vt:lpstr>VAS084_F_Ilgalaikioturt127Nuotekudumblot1</vt:lpstr>
      <vt:lpstr>'Forma 13'!VAS084_F_Ilgalaikioturt127Nuotekusurinki1</vt:lpstr>
      <vt:lpstr>VAS084_F_Ilgalaikioturt127Nuotekusurinki1</vt:lpstr>
      <vt:lpstr>'Forma 13'!VAS084_F_Ilgalaikioturt127Nuotekuvalymas1</vt:lpstr>
      <vt:lpstr>VAS084_F_Ilgalaikioturt127Nuotekuvalymas1</vt:lpstr>
      <vt:lpstr>'Forma 13'!VAS084_F_Ilgalaikioturt127Pavirsiniunuot1</vt:lpstr>
      <vt:lpstr>VAS084_F_Ilgalaikioturt127Pavirsiniunuot1</vt:lpstr>
      <vt:lpstr>'Forma 13'!VAS084_F_Ilgalaikioturt127Turtovienetask1</vt:lpstr>
      <vt:lpstr>VAS084_F_Ilgalaikioturt127Turtovienetask1</vt:lpstr>
      <vt:lpstr>'Forma 13'!VAS084_F_Ilgalaikioturt128Apskaitosveikla1</vt:lpstr>
      <vt:lpstr>VAS084_F_Ilgalaikioturt128Apskaitosveikla1</vt:lpstr>
      <vt:lpstr>'Forma 13'!VAS084_F_Ilgalaikioturt128Geriamojovande7</vt:lpstr>
      <vt:lpstr>VAS084_F_Ilgalaikioturt128Geriamojovande7</vt:lpstr>
      <vt:lpstr>'Forma 13'!VAS084_F_Ilgalaikioturt128Geriamojovande8</vt:lpstr>
      <vt:lpstr>VAS084_F_Ilgalaikioturt128Geriamojovande8</vt:lpstr>
      <vt:lpstr>'Forma 13'!VAS084_F_Ilgalaikioturt128Geriamojovande9</vt:lpstr>
      <vt:lpstr>VAS084_F_Ilgalaikioturt128Geriamojovande9</vt:lpstr>
      <vt:lpstr>'Forma 13'!VAS084_F_Ilgalaikioturt128Inventorinisnu1</vt:lpstr>
      <vt:lpstr>VAS084_F_Ilgalaikioturt128Inventorinisnu1</vt:lpstr>
      <vt:lpstr>'Forma 13'!VAS084_F_Ilgalaikioturt128Kitareguliuoja1</vt:lpstr>
      <vt:lpstr>VAS084_F_Ilgalaikioturt128Kitareguliuoja1</vt:lpstr>
      <vt:lpstr>'Forma 13'!VAS084_F_Ilgalaikioturt128Kitosveiklosne1</vt:lpstr>
      <vt:lpstr>VAS084_F_Ilgalaikioturt128Kitosveiklosne1</vt:lpstr>
      <vt:lpstr>'Forma 13'!VAS084_F_Ilgalaikioturt128Lrklimatokaito1</vt:lpstr>
      <vt:lpstr>VAS084_F_Ilgalaikioturt128Lrklimatokaito1</vt:lpstr>
      <vt:lpstr>'Forma 13'!VAS084_F_Ilgalaikioturt128Nuotekudumblot1</vt:lpstr>
      <vt:lpstr>VAS084_F_Ilgalaikioturt128Nuotekudumblot1</vt:lpstr>
      <vt:lpstr>'Forma 13'!VAS084_F_Ilgalaikioturt128Nuotekusurinki1</vt:lpstr>
      <vt:lpstr>VAS084_F_Ilgalaikioturt128Nuotekusurinki1</vt:lpstr>
      <vt:lpstr>'Forma 13'!VAS084_F_Ilgalaikioturt128Nuotekuvalymas1</vt:lpstr>
      <vt:lpstr>VAS084_F_Ilgalaikioturt128Nuotekuvalymas1</vt:lpstr>
      <vt:lpstr>'Forma 13'!VAS084_F_Ilgalaikioturt128Pavirsiniunuot1</vt:lpstr>
      <vt:lpstr>VAS084_F_Ilgalaikioturt128Pavirsiniunuot1</vt:lpstr>
      <vt:lpstr>'Forma 13'!VAS084_F_Ilgalaikioturt128Turtovienetask1</vt:lpstr>
      <vt:lpstr>VAS084_F_Ilgalaikioturt128Turtovienetask1</vt:lpstr>
      <vt:lpstr>'Forma 13'!VAS084_F_Ilgalaikioturt129Apskaitosveikla1</vt:lpstr>
      <vt:lpstr>VAS084_F_Ilgalaikioturt129Apskaitosveikla1</vt:lpstr>
      <vt:lpstr>'Forma 13'!VAS084_F_Ilgalaikioturt129Geriamojovande7</vt:lpstr>
      <vt:lpstr>VAS084_F_Ilgalaikioturt129Geriamojovande7</vt:lpstr>
      <vt:lpstr>'Forma 13'!VAS084_F_Ilgalaikioturt129Geriamojovande8</vt:lpstr>
      <vt:lpstr>VAS084_F_Ilgalaikioturt129Geriamojovande8</vt:lpstr>
      <vt:lpstr>'Forma 13'!VAS084_F_Ilgalaikioturt129Geriamojovande9</vt:lpstr>
      <vt:lpstr>VAS084_F_Ilgalaikioturt129Geriamojovande9</vt:lpstr>
      <vt:lpstr>'Forma 13'!VAS084_F_Ilgalaikioturt129Inventorinisnu1</vt:lpstr>
      <vt:lpstr>VAS084_F_Ilgalaikioturt129Inventorinisnu1</vt:lpstr>
      <vt:lpstr>'Forma 13'!VAS084_F_Ilgalaikioturt129Kitareguliuoja1</vt:lpstr>
      <vt:lpstr>VAS084_F_Ilgalaikioturt129Kitareguliuoja1</vt:lpstr>
      <vt:lpstr>'Forma 13'!VAS084_F_Ilgalaikioturt129Kitosveiklosne1</vt:lpstr>
      <vt:lpstr>VAS084_F_Ilgalaikioturt129Kitosveiklosne1</vt:lpstr>
      <vt:lpstr>'Forma 13'!VAS084_F_Ilgalaikioturt129Lrklimatokaito1</vt:lpstr>
      <vt:lpstr>VAS084_F_Ilgalaikioturt129Lrklimatokaito1</vt:lpstr>
      <vt:lpstr>'Forma 13'!VAS084_F_Ilgalaikioturt129Nuotekudumblot1</vt:lpstr>
      <vt:lpstr>VAS084_F_Ilgalaikioturt129Nuotekudumblot1</vt:lpstr>
      <vt:lpstr>'Forma 13'!VAS084_F_Ilgalaikioturt129Nuotekusurinki1</vt:lpstr>
      <vt:lpstr>VAS084_F_Ilgalaikioturt129Nuotekusurinki1</vt:lpstr>
      <vt:lpstr>'Forma 13'!VAS084_F_Ilgalaikioturt129Nuotekuvalymas1</vt:lpstr>
      <vt:lpstr>VAS084_F_Ilgalaikioturt129Nuotekuvalymas1</vt:lpstr>
      <vt:lpstr>'Forma 13'!VAS084_F_Ilgalaikioturt129Pavirsiniunuot1</vt:lpstr>
      <vt:lpstr>VAS084_F_Ilgalaikioturt129Pavirsiniunuot1</vt:lpstr>
      <vt:lpstr>'Forma 13'!VAS084_F_Ilgalaikioturt129Turtovienetask1</vt:lpstr>
      <vt:lpstr>VAS084_F_Ilgalaikioturt129Turtovienetask1</vt:lpstr>
      <vt:lpstr>'Forma 13'!VAS084_F_Ilgalaikioturt12Apskaitosveikla1</vt:lpstr>
      <vt:lpstr>VAS084_F_Ilgalaikioturt12Apskaitosveikla1</vt:lpstr>
      <vt:lpstr>'Forma 13'!VAS084_F_Ilgalaikioturt12Geriamojovande7</vt:lpstr>
      <vt:lpstr>VAS084_F_Ilgalaikioturt12Geriamojovande7</vt:lpstr>
      <vt:lpstr>'Forma 13'!VAS084_F_Ilgalaikioturt12Geriamojovande8</vt:lpstr>
      <vt:lpstr>VAS084_F_Ilgalaikioturt12Geriamojovande8</vt:lpstr>
      <vt:lpstr>'Forma 13'!VAS084_F_Ilgalaikioturt12Geriamojovande9</vt:lpstr>
      <vt:lpstr>VAS084_F_Ilgalaikioturt12Geriamojovande9</vt:lpstr>
      <vt:lpstr>'Forma 13'!VAS084_F_Ilgalaikioturt12Inventorinisnu1</vt:lpstr>
      <vt:lpstr>VAS084_F_Ilgalaikioturt12Inventorinisnu1</vt:lpstr>
      <vt:lpstr>'Forma 13'!VAS084_F_Ilgalaikioturt12Kitareguliuoja1</vt:lpstr>
      <vt:lpstr>VAS084_F_Ilgalaikioturt12Kitareguliuoja1</vt:lpstr>
      <vt:lpstr>'Forma 13'!VAS084_F_Ilgalaikioturt12Kitosveiklosne1</vt:lpstr>
      <vt:lpstr>VAS084_F_Ilgalaikioturt12Kitosveiklosne1</vt:lpstr>
      <vt:lpstr>'Forma 13'!VAS084_F_Ilgalaikioturt12Lrklimatokaito1</vt:lpstr>
      <vt:lpstr>VAS084_F_Ilgalaikioturt12Lrklimatokaito1</vt:lpstr>
      <vt:lpstr>'Forma 13'!VAS084_F_Ilgalaikioturt12Nuotekudumblot1</vt:lpstr>
      <vt:lpstr>VAS084_F_Ilgalaikioturt12Nuotekudumblot1</vt:lpstr>
      <vt:lpstr>'Forma 13'!VAS084_F_Ilgalaikioturt12Nuotekusurinki1</vt:lpstr>
      <vt:lpstr>VAS084_F_Ilgalaikioturt12Nuotekusurinki1</vt:lpstr>
      <vt:lpstr>'Forma 13'!VAS084_F_Ilgalaikioturt12Nuotekuvalymas1</vt:lpstr>
      <vt:lpstr>VAS084_F_Ilgalaikioturt12Nuotekuvalymas1</vt:lpstr>
      <vt:lpstr>'Forma 13'!VAS084_F_Ilgalaikioturt12Pavirsiniunuot1</vt:lpstr>
      <vt:lpstr>VAS084_F_Ilgalaikioturt12Pavirsiniunuot1</vt:lpstr>
      <vt:lpstr>'Forma 13'!VAS084_F_Ilgalaikioturt12Turtovienetask1</vt:lpstr>
      <vt:lpstr>VAS084_F_Ilgalaikioturt12Turtovienetask1</vt:lpstr>
      <vt:lpstr>'Forma 13'!VAS084_F_Ilgalaikioturt130Apskaitosveikla1</vt:lpstr>
      <vt:lpstr>VAS084_F_Ilgalaikioturt130Apskaitosveikla1</vt:lpstr>
      <vt:lpstr>'Forma 13'!VAS084_F_Ilgalaikioturt130Geriamojovande7</vt:lpstr>
      <vt:lpstr>VAS084_F_Ilgalaikioturt130Geriamojovande7</vt:lpstr>
      <vt:lpstr>'Forma 13'!VAS084_F_Ilgalaikioturt130Geriamojovande8</vt:lpstr>
      <vt:lpstr>VAS084_F_Ilgalaikioturt130Geriamojovande8</vt:lpstr>
      <vt:lpstr>'Forma 13'!VAS084_F_Ilgalaikioturt130Geriamojovande9</vt:lpstr>
      <vt:lpstr>VAS084_F_Ilgalaikioturt130Geriamojovande9</vt:lpstr>
      <vt:lpstr>'Forma 13'!VAS084_F_Ilgalaikioturt130Inventorinisnu1</vt:lpstr>
      <vt:lpstr>VAS084_F_Ilgalaikioturt130Inventorinisnu1</vt:lpstr>
      <vt:lpstr>'Forma 13'!VAS084_F_Ilgalaikioturt130Kitareguliuoja1</vt:lpstr>
      <vt:lpstr>VAS084_F_Ilgalaikioturt130Kitareguliuoja1</vt:lpstr>
      <vt:lpstr>'Forma 13'!VAS084_F_Ilgalaikioturt130Kitosveiklosne1</vt:lpstr>
      <vt:lpstr>VAS084_F_Ilgalaikioturt130Kitosveiklosne1</vt:lpstr>
      <vt:lpstr>'Forma 13'!VAS084_F_Ilgalaikioturt130Lrklimatokaito1</vt:lpstr>
      <vt:lpstr>VAS084_F_Ilgalaikioturt130Lrklimatokaito1</vt:lpstr>
      <vt:lpstr>'Forma 13'!VAS084_F_Ilgalaikioturt130Nuotekudumblot1</vt:lpstr>
      <vt:lpstr>VAS084_F_Ilgalaikioturt130Nuotekudumblot1</vt:lpstr>
      <vt:lpstr>'Forma 13'!VAS084_F_Ilgalaikioturt130Nuotekusurinki1</vt:lpstr>
      <vt:lpstr>VAS084_F_Ilgalaikioturt130Nuotekusurinki1</vt:lpstr>
      <vt:lpstr>'Forma 13'!VAS084_F_Ilgalaikioturt130Nuotekuvalymas1</vt:lpstr>
      <vt:lpstr>VAS084_F_Ilgalaikioturt130Nuotekuvalymas1</vt:lpstr>
      <vt:lpstr>'Forma 13'!VAS084_F_Ilgalaikioturt130Pavirsiniunuot1</vt:lpstr>
      <vt:lpstr>VAS084_F_Ilgalaikioturt130Pavirsiniunuot1</vt:lpstr>
      <vt:lpstr>'Forma 13'!VAS084_F_Ilgalaikioturt130Turtovienetask1</vt:lpstr>
      <vt:lpstr>VAS084_F_Ilgalaikioturt130Turtovienetask1</vt:lpstr>
      <vt:lpstr>'Forma 13'!VAS084_F_Ilgalaikioturt131Apskaitosveikla1</vt:lpstr>
      <vt:lpstr>VAS084_F_Ilgalaikioturt131Apskaitosveikla1</vt:lpstr>
      <vt:lpstr>'Forma 13'!VAS084_F_Ilgalaikioturt131Geriamojovande7</vt:lpstr>
      <vt:lpstr>VAS084_F_Ilgalaikioturt131Geriamojovande7</vt:lpstr>
      <vt:lpstr>'Forma 13'!VAS084_F_Ilgalaikioturt131Geriamojovande8</vt:lpstr>
      <vt:lpstr>VAS084_F_Ilgalaikioturt131Geriamojovande8</vt:lpstr>
      <vt:lpstr>'Forma 13'!VAS084_F_Ilgalaikioturt131Geriamojovande9</vt:lpstr>
      <vt:lpstr>VAS084_F_Ilgalaikioturt131Geriamojovande9</vt:lpstr>
      <vt:lpstr>'Forma 13'!VAS084_F_Ilgalaikioturt131Inventorinisnu1</vt:lpstr>
      <vt:lpstr>VAS084_F_Ilgalaikioturt131Inventorinisnu1</vt:lpstr>
      <vt:lpstr>'Forma 13'!VAS084_F_Ilgalaikioturt131Kitareguliuoja1</vt:lpstr>
      <vt:lpstr>VAS084_F_Ilgalaikioturt131Kitareguliuoja1</vt:lpstr>
      <vt:lpstr>'Forma 13'!VAS084_F_Ilgalaikioturt131Kitosveiklosne1</vt:lpstr>
      <vt:lpstr>VAS084_F_Ilgalaikioturt131Kitosveiklosne1</vt:lpstr>
      <vt:lpstr>'Forma 13'!VAS084_F_Ilgalaikioturt131Lrklimatokaito1</vt:lpstr>
      <vt:lpstr>VAS084_F_Ilgalaikioturt131Lrklimatokaito1</vt:lpstr>
      <vt:lpstr>'Forma 13'!VAS084_F_Ilgalaikioturt131Nuotekudumblot1</vt:lpstr>
      <vt:lpstr>VAS084_F_Ilgalaikioturt131Nuotekudumblot1</vt:lpstr>
      <vt:lpstr>'Forma 13'!VAS084_F_Ilgalaikioturt131Nuotekusurinki1</vt:lpstr>
      <vt:lpstr>VAS084_F_Ilgalaikioturt131Nuotekusurinki1</vt:lpstr>
      <vt:lpstr>'Forma 13'!VAS084_F_Ilgalaikioturt131Nuotekuvalymas1</vt:lpstr>
      <vt:lpstr>VAS084_F_Ilgalaikioturt131Nuotekuvalymas1</vt:lpstr>
      <vt:lpstr>'Forma 13'!VAS084_F_Ilgalaikioturt131Pavirsiniunuot1</vt:lpstr>
      <vt:lpstr>VAS084_F_Ilgalaikioturt131Pavirsiniunuot1</vt:lpstr>
      <vt:lpstr>'Forma 13'!VAS084_F_Ilgalaikioturt131Turtovienetask1</vt:lpstr>
      <vt:lpstr>VAS084_F_Ilgalaikioturt131Turtovienetask1</vt:lpstr>
      <vt:lpstr>'Forma 13'!VAS084_F_Ilgalaikioturt132Apskaitosveikla1</vt:lpstr>
      <vt:lpstr>VAS084_F_Ilgalaikioturt132Apskaitosveikla1</vt:lpstr>
      <vt:lpstr>'Forma 13'!VAS084_F_Ilgalaikioturt132Geriamojovande7</vt:lpstr>
      <vt:lpstr>VAS084_F_Ilgalaikioturt132Geriamojovande7</vt:lpstr>
      <vt:lpstr>'Forma 13'!VAS084_F_Ilgalaikioturt132Geriamojovande8</vt:lpstr>
      <vt:lpstr>VAS084_F_Ilgalaikioturt132Geriamojovande8</vt:lpstr>
      <vt:lpstr>'Forma 13'!VAS084_F_Ilgalaikioturt132Geriamojovande9</vt:lpstr>
      <vt:lpstr>VAS084_F_Ilgalaikioturt132Geriamojovande9</vt:lpstr>
      <vt:lpstr>'Forma 13'!VAS084_F_Ilgalaikioturt132Inventorinisnu1</vt:lpstr>
      <vt:lpstr>VAS084_F_Ilgalaikioturt132Inventorinisnu1</vt:lpstr>
      <vt:lpstr>'Forma 13'!VAS084_F_Ilgalaikioturt132Kitareguliuoja1</vt:lpstr>
      <vt:lpstr>VAS084_F_Ilgalaikioturt132Kitareguliuoja1</vt:lpstr>
      <vt:lpstr>'Forma 13'!VAS084_F_Ilgalaikioturt132Kitosveiklosne1</vt:lpstr>
      <vt:lpstr>VAS084_F_Ilgalaikioturt132Kitosveiklosne1</vt:lpstr>
      <vt:lpstr>'Forma 13'!VAS084_F_Ilgalaikioturt132Lrklimatokaito1</vt:lpstr>
      <vt:lpstr>VAS084_F_Ilgalaikioturt132Lrklimatokaito1</vt:lpstr>
      <vt:lpstr>'Forma 13'!VAS084_F_Ilgalaikioturt132Nuotekudumblot1</vt:lpstr>
      <vt:lpstr>VAS084_F_Ilgalaikioturt132Nuotekudumblot1</vt:lpstr>
      <vt:lpstr>'Forma 13'!VAS084_F_Ilgalaikioturt132Nuotekusurinki1</vt:lpstr>
      <vt:lpstr>VAS084_F_Ilgalaikioturt132Nuotekusurinki1</vt:lpstr>
      <vt:lpstr>'Forma 13'!VAS084_F_Ilgalaikioturt132Nuotekuvalymas1</vt:lpstr>
      <vt:lpstr>VAS084_F_Ilgalaikioturt132Nuotekuvalymas1</vt:lpstr>
      <vt:lpstr>'Forma 13'!VAS084_F_Ilgalaikioturt132Pavirsiniunuot1</vt:lpstr>
      <vt:lpstr>VAS084_F_Ilgalaikioturt132Pavirsiniunuot1</vt:lpstr>
      <vt:lpstr>'Forma 13'!VAS084_F_Ilgalaikioturt132Turtovienetask1</vt:lpstr>
      <vt:lpstr>VAS084_F_Ilgalaikioturt132Turtovienetask1</vt:lpstr>
      <vt:lpstr>'Forma 13'!VAS084_F_Ilgalaikioturt133Apskaitosveikla1</vt:lpstr>
      <vt:lpstr>VAS084_F_Ilgalaikioturt133Apskaitosveikla1</vt:lpstr>
      <vt:lpstr>'Forma 13'!VAS084_F_Ilgalaikioturt133Geriamojovande7</vt:lpstr>
      <vt:lpstr>VAS084_F_Ilgalaikioturt133Geriamojovande7</vt:lpstr>
      <vt:lpstr>'Forma 13'!VAS084_F_Ilgalaikioturt133Geriamojovande8</vt:lpstr>
      <vt:lpstr>VAS084_F_Ilgalaikioturt133Geriamojovande8</vt:lpstr>
      <vt:lpstr>'Forma 13'!VAS084_F_Ilgalaikioturt133Geriamojovande9</vt:lpstr>
      <vt:lpstr>VAS084_F_Ilgalaikioturt133Geriamojovande9</vt:lpstr>
      <vt:lpstr>'Forma 13'!VAS084_F_Ilgalaikioturt133Inventorinisnu1</vt:lpstr>
      <vt:lpstr>VAS084_F_Ilgalaikioturt133Inventorinisnu1</vt:lpstr>
      <vt:lpstr>'Forma 13'!VAS084_F_Ilgalaikioturt133Kitareguliuoja1</vt:lpstr>
      <vt:lpstr>VAS084_F_Ilgalaikioturt133Kitareguliuoja1</vt:lpstr>
      <vt:lpstr>'Forma 13'!VAS084_F_Ilgalaikioturt133Kitosveiklosne1</vt:lpstr>
      <vt:lpstr>VAS084_F_Ilgalaikioturt133Kitosveiklosne1</vt:lpstr>
      <vt:lpstr>'Forma 13'!VAS084_F_Ilgalaikioturt133Lrklimatokaito1</vt:lpstr>
      <vt:lpstr>VAS084_F_Ilgalaikioturt133Lrklimatokaito1</vt:lpstr>
      <vt:lpstr>'Forma 13'!VAS084_F_Ilgalaikioturt133Nuotekudumblot1</vt:lpstr>
      <vt:lpstr>VAS084_F_Ilgalaikioturt133Nuotekudumblot1</vt:lpstr>
      <vt:lpstr>'Forma 13'!VAS084_F_Ilgalaikioturt133Nuotekusurinki1</vt:lpstr>
      <vt:lpstr>VAS084_F_Ilgalaikioturt133Nuotekusurinki1</vt:lpstr>
      <vt:lpstr>'Forma 13'!VAS084_F_Ilgalaikioturt133Nuotekuvalymas1</vt:lpstr>
      <vt:lpstr>VAS084_F_Ilgalaikioturt133Nuotekuvalymas1</vt:lpstr>
      <vt:lpstr>'Forma 13'!VAS084_F_Ilgalaikioturt133Pavirsiniunuot1</vt:lpstr>
      <vt:lpstr>VAS084_F_Ilgalaikioturt133Pavirsiniunuot1</vt:lpstr>
      <vt:lpstr>'Forma 13'!VAS084_F_Ilgalaikioturt133Turtovienetask1</vt:lpstr>
      <vt:lpstr>VAS084_F_Ilgalaikioturt133Turtovienetask1</vt:lpstr>
      <vt:lpstr>'Forma 13'!VAS084_F_Ilgalaikioturt134Apskaitosveikla1</vt:lpstr>
      <vt:lpstr>VAS084_F_Ilgalaikioturt134Apskaitosveikla1</vt:lpstr>
      <vt:lpstr>'Forma 13'!VAS084_F_Ilgalaikioturt134Geriamojovande7</vt:lpstr>
      <vt:lpstr>VAS084_F_Ilgalaikioturt134Geriamojovande7</vt:lpstr>
      <vt:lpstr>'Forma 13'!VAS084_F_Ilgalaikioturt134Geriamojovande8</vt:lpstr>
      <vt:lpstr>VAS084_F_Ilgalaikioturt134Geriamojovande8</vt:lpstr>
      <vt:lpstr>'Forma 13'!VAS084_F_Ilgalaikioturt134Geriamojovande9</vt:lpstr>
      <vt:lpstr>VAS084_F_Ilgalaikioturt134Geriamojovande9</vt:lpstr>
      <vt:lpstr>'Forma 13'!VAS084_F_Ilgalaikioturt134Inventorinisnu1</vt:lpstr>
      <vt:lpstr>VAS084_F_Ilgalaikioturt134Inventorinisnu1</vt:lpstr>
      <vt:lpstr>'Forma 13'!VAS084_F_Ilgalaikioturt134Kitareguliuoja1</vt:lpstr>
      <vt:lpstr>VAS084_F_Ilgalaikioturt134Kitareguliuoja1</vt:lpstr>
      <vt:lpstr>'Forma 13'!VAS084_F_Ilgalaikioturt134Kitosveiklosne1</vt:lpstr>
      <vt:lpstr>VAS084_F_Ilgalaikioturt134Kitosveiklosne1</vt:lpstr>
      <vt:lpstr>'Forma 13'!VAS084_F_Ilgalaikioturt134Lrklimatokaito1</vt:lpstr>
      <vt:lpstr>VAS084_F_Ilgalaikioturt134Lrklimatokaito1</vt:lpstr>
      <vt:lpstr>'Forma 13'!VAS084_F_Ilgalaikioturt134Nuotekudumblot1</vt:lpstr>
      <vt:lpstr>VAS084_F_Ilgalaikioturt134Nuotekudumblot1</vt:lpstr>
      <vt:lpstr>'Forma 13'!VAS084_F_Ilgalaikioturt134Nuotekusurinki1</vt:lpstr>
      <vt:lpstr>VAS084_F_Ilgalaikioturt134Nuotekusurinki1</vt:lpstr>
      <vt:lpstr>'Forma 13'!VAS084_F_Ilgalaikioturt134Nuotekuvalymas1</vt:lpstr>
      <vt:lpstr>VAS084_F_Ilgalaikioturt134Nuotekuvalymas1</vt:lpstr>
      <vt:lpstr>'Forma 13'!VAS084_F_Ilgalaikioturt134Pavirsiniunuot1</vt:lpstr>
      <vt:lpstr>VAS084_F_Ilgalaikioturt134Pavirsiniunuot1</vt:lpstr>
      <vt:lpstr>'Forma 13'!VAS084_F_Ilgalaikioturt134Turtovienetask1</vt:lpstr>
      <vt:lpstr>VAS084_F_Ilgalaikioturt134Turtovienetask1</vt:lpstr>
      <vt:lpstr>'Forma 13'!VAS084_F_Ilgalaikioturt135Apskaitosveikla1</vt:lpstr>
      <vt:lpstr>VAS084_F_Ilgalaikioturt135Apskaitosveikla1</vt:lpstr>
      <vt:lpstr>'Forma 13'!VAS084_F_Ilgalaikioturt135Geriamojovande7</vt:lpstr>
      <vt:lpstr>VAS084_F_Ilgalaikioturt135Geriamojovande7</vt:lpstr>
      <vt:lpstr>'Forma 13'!VAS084_F_Ilgalaikioturt135Geriamojovande8</vt:lpstr>
      <vt:lpstr>VAS084_F_Ilgalaikioturt135Geriamojovande8</vt:lpstr>
      <vt:lpstr>'Forma 13'!VAS084_F_Ilgalaikioturt135Geriamojovande9</vt:lpstr>
      <vt:lpstr>VAS084_F_Ilgalaikioturt135Geriamojovande9</vt:lpstr>
      <vt:lpstr>'Forma 13'!VAS084_F_Ilgalaikioturt135Inventorinisnu1</vt:lpstr>
      <vt:lpstr>VAS084_F_Ilgalaikioturt135Inventorinisnu1</vt:lpstr>
      <vt:lpstr>'Forma 13'!VAS084_F_Ilgalaikioturt135Kitareguliuoja1</vt:lpstr>
      <vt:lpstr>VAS084_F_Ilgalaikioturt135Kitareguliuoja1</vt:lpstr>
      <vt:lpstr>'Forma 13'!VAS084_F_Ilgalaikioturt135Kitosveiklosne1</vt:lpstr>
      <vt:lpstr>VAS084_F_Ilgalaikioturt135Kitosveiklosne1</vt:lpstr>
      <vt:lpstr>'Forma 13'!VAS084_F_Ilgalaikioturt135Lrklimatokaito1</vt:lpstr>
      <vt:lpstr>VAS084_F_Ilgalaikioturt135Lrklimatokaito1</vt:lpstr>
      <vt:lpstr>'Forma 13'!VAS084_F_Ilgalaikioturt135Nuotekudumblot1</vt:lpstr>
      <vt:lpstr>VAS084_F_Ilgalaikioturt135Nuotekudumblot1</vt:lpstr>
      <vt:lpstr>'Forma 13'!VAS084_F_Ilgalaikioturt135Nuotekusurinki1</vt:lpstr>
      <vt:lpstr>VAS084_F_Ilgalaikioturt135Nuotekusurinki1</vt:lpstr>
      <vt:lpstr>'Forma 13'!VAS084_F_Ilgalaikioturt135Nuotekuvalymas1</vt:lpstr>
      <vt:lpstr>VAS084_F_Ilgalaikioturt135Nuotekuvalymas1</vt:lpstr>
      <vt:lpstr>'Forma 13'!VAS084_F_Ilgalaikioturt135Pavirsiniunuot1</vt:lpstr>
      <vt:lpstr>VAS084_F_Ilgalaikioturt135Pavirsiniunuot1</vt:lpstr>
      <vt:lpstr>'Forma 13'!VAS084_F_Ilgalaikioturt135Turtovienetask1</vt:lpstr>
      <vt:lpstr>VAS084_F_Ilgalaikioturt135Turtovienetask1</vt:lpstr>
      <vt:lpstr>'Forma 13'!VAS084_F_Ilgalaikioturt136Apskaitosveikla1</vt:lpstr>
      <vt:lpstr>VAS084_F_Ilgalaikioturt136Apskaitosveikla1</vt:lpstr>
      <vt:lpstr>'Forma 13'!VAS084_F_Ilgalaikioturt136Geriamojovande7</vt:lpstr>
      <vt:lpstr>VAS084_F_Ilgalaikioturt136Geriamojovande7</vt:lpstr>
      <vt:lpstr>'Forma 13'!VAS084_F_Ilgalaikioturt136Geriamojovande8</vt:lpstr>
      <vt:lpstr>VAS084_F_Ilgalaikioturt136Geriamojovande8</vt:lpstr>
      <vt:lpstr>'Forma 13'!VAS084_F_Ilgalaikioturt136Geriamojovande9</vt:lpstr>
      <vt:lpstr>VAS084_F_Ilgalaikioturt136Geriamojovande9</vt:lpstr>
      <vt:lpstr>'Forma 13'!VAS084_F_Ilgalaikioturt136Inventorinisnu1</vt:lpstr>
      <vt:lpstr>VAS084_F_Ilgalaikioturt136Inventorinisnu1</vt:lpstr>
      <vt:lpstr>'Forma 13'!VAS084_F_Ilgalaikioturt136Kitareguliuoja1</vt:lpstr>
      <vt:lpstr>VAS084_F_Ilgalaikioturt136Kitareguliuoja1</vt:lpstr>
      <vt:lpstr>'Forma 13'!VAS084_F_Ilgalaikioturt136Kitosveiklosne1</vt:lpstr>
      <vt:lpstr>VAS084_F_Ilgalaikioturt136Kitosveiklosne1</vt:lpstr>
      <vt:lpstr>'Forma 13'!VAS084_F_Ilgalaikioturt136Lrklimatokaito1</vt:lpstr>
      <vt:lpstr>VAS084_F_Ilgalaikioturt136Lrklimatokaito1</vt:lpstr>
      <vt:lpstr>'Forma 13'!VAS084_F_Ilgalaikioturt136Nuotekudumblot1</vt:lpstr>
      <vt:lpstr>VAS084_F_Ilgalaikioturt136Nuotekudumblot1</vt:lpstr>
      <vt:lpstr>'Forma 13'!VAS084_F_Ilgalaikioturt136Nuotekusurinki1</vt:lpstr>
      <vt:lpstr>VAS084_F_Ilgalaikioturt136Nuotekusurinki1</vt:lpstr>
      <vt:lpstr>'Forma 13'!VAS084_F_Ilgalaikioturt136Nuotekuvalymas1</vt:lpstr>
      <vt:lpstr>VAS084_F_Ilgalaikioturt136Nuotekuvalymas1</vt:lpstr>
      <vt:lpstr>'Forma 13'!VAS084_F_Ilgalaikioturt136Pavirsiniunuot1</vt:lpstr>
      <vt:lpstr>VAS084_F_Ilgalaikioturt136Pavirsiniunuot1</vt:lpstr>
      <vt:lpstr>'Forma 13'!VAS084_F_Ilgalaikioturt136Turtovienetask1</vt:lpstr>
      <vt:lpstr>VAS084_F_Ilgalaikioturt136Turtovienetask1</vt:lpstr>
      <vt:lpstr>'Forma 13'!VAS084_F_Ilgalaikioturt137Apskaitosveikla1</vt:lpstr>
      <vt:lpstr>VAS084_F_Ilgalaikioturt137Apskaitosveikla1</vt:lpstr>
      <vt:lpstr>'Forma 13'!VAS084_F_Ilgalaikioturt137Geriamojovande7</vt:lpstr>
      <vt:lpstr>VAS084_F_Ilgalaikioturt137Geriamojovande7</vt:lpstr>
      <vt:lpstr>'Forma 13'!VAS084_F_Ilgalaikioturt137Geriamojovande8</vt:lpstr>
      <vt:lpstr>VAS084_F_Ilgalaikioturt137Geriamojovande8</vt:lpstr>
      <vt:lpstr>'Forma 13'!VAS084_F_Ilgalaikioturt137Geriamojovande9</vt:lpstr>
      <vt:lpstr>VAS084_F_Ilgalaikioturt137Geriamojovande9</vt:lpstr>
      <vt:lpstr>'Forma 13'!VAS084_F_Ilgalaikioturt137Inventorinisnu1</vt:lpstr>
      <vt:lpstr>VAS084_F_Ilgalaikioturt137Inventorinisnu1</vt:lpstr>
      <vt:lpstr>'Forma 13'!VAS084_F_Ilgalaikioturt137Kitareguliuoja1</vt:lpstr>
      <vt:lpstr>VAS084_F_Ilgalaikioturt137Kitareguliuoja1</vt:lpstr>
      <vt:lpstr>'Forma 13'!VAS084_F_Ilgalaikioturt137Kitosveiklosne1</vt:lpstr>
      <vt:lpstr>VAS084_F_Ilgalaikioturt137Kitosveiklosne1</vt:lpstr>
      <vt:lpstr>'Forma 13'!VAS084_F_Ilgalaikioturt137Lrklimatokaito1</vt:lpstr>
      <vt:lpstr>VAS084_F_Ilgalaikioturt137Lrklimatokaito1</vt:lpstr>
      <vt:lpstr>'Forma 13'!VAS084_F_Ilgalaikioturt137Nuotekudumblot1</vt:lpstr>
      <vt:lpstr>VAS084_F_Ilgalaikioturt137Nuotekudumblot1</vt:lpstr>
      <vt:lpstr>'Forma 13'!VAS084_F_Ilgalaikioturt137Nuotekusurinki1</vt:lpstr>
      <vt:lpstr>VAS084_F_Ilgalaikioturt137Nuotekusurinki1</vt:lpstr>
      <vt:lpstr>'Forma 13'!VAS084_F_Ilgalaikioturt137Nuotekuvalymas1</vt:lpstr>
      <vt:lpstr>VAS084_F_Ilgalaikioturt137Nuotekuvalymas1</vt:lpstr>
      <vt:lpstr>'Forma 13'!VAS084_F_Ilgalaikioturt137Pavirsiniunuot1</vt:lpstr>
      <vt:lpstr>VAS084_F_Ilgalaikioturt137Pavirsiniunuot1</vt:lpstr>
      <vt:lpstr>'Forma 13'!VAS084_F_Ilgalaikioturt137Turtovienetask1</vt:lpstr>
      <vt:lpstr>VAS084_F_Ilgalaikioturt137Turtovienetask1</vt:lpstr>
      <vt:lpstr>'Forma 13'!VAS084_F_Ilgalaikioturt138Apskaitosveikla1</vt:lpstr>
      <vt:lpstr>VAS084_F_Ilgalaikioturt138Apskaitosveikla1</vt:lpstr>
      <vt:lpstr>'Forma 13'!VAS084_F_Ilgalaikioturt138Geriamojovande7</vt:lpstr>
      <vt:lpstr>VAS084_F_Ilgalaikioturt138Geriamojovande7</vt:lpstr>
      <vt:lpstr>'Forma 13'!VAS084_F_Ilgalaikioturt138Geriamojovande8</vt:lpstr>
      <vt:lpstr>VAS084_F_Ilgalaikioturt138Geriamojovande8</vt:lpstr>
      <vt:lpstr>'Forma 13'!VAS084_F_Ilgalaikioturt138Geriamojovande9</vt:lpstr>
      <vt:lpstr>VAS084_F_Ilgalaikioturt138Geriamojovande9</vt:lpstr>
      <vt:lpstr>'Forma 13'!VAS084_F_Ilgalaikioturt138Inventorinisnu1</vt:lpstr>
      <vt:lpstr>VAS084_F_Ilgalaikioturt138Inventorinisnu1</vt:lpstr>
      <vt:lpstr>'Forma 13'!VAS084_F_Ilgalaikioturt138Kitareguliuoja1</vt:lpstr>
      <vt:lpstr>VAS084_F_Ilgalaikioturt138Kitareguliuoja1</vt:lpstr>
      <vt:lpstr>'Forma 13'!VAS084_F_Ilgalaikioturt138Kitosveiklosne1</vt:lpstr>
      <vt:lpstr>VAS084_F_Ilgalaikioturt138Kitosveiklosne1</vt:lpstr>
      <vt:lpstr>'Forma 13'!VAS084_F_Ilgalaikioturt138Lrklimatokaito1</vt:lpstr>
      <vt:lpstr>VAS084_F_Ilgalaikioturt138Lrklimatokaito1</vt:lpstr>
      <vt:lpstr>'Forma 13'!VAS084_F_Ilgalaikioturt138Nuotekudumblot1</vt:lpstr>
      <vt:lpstr>VAS084_F_Ilgalaikioturt138Nuotekudumblot1</vt:lpstr>
      <vt:lpstr>'Forma 13'!VAS084_F_Ilgalaikioturt138Nuotekusurinki1</vt:lpstr>
      <vt:lpstr>VAS084_F_Ilgalaikioturt138Nuotekusurinki1</vt:lpstr>
      <vt:lpstr>'Forma 13'!VAS084_F_Ilgalaikioturt138Nuotekuvalymas1</vt:lpstr>
      <vt:lpstr>VAS084_F_Ilgalaikioturt138Nuotekuvalymas1</vt:lpstr>
      <vt:lpstr>'Forma 13'!VAS084_F_Ilgalaikioturt138Pavirsiniunuot1</vt:lpstr>
      <vt:lpstr>VAS084_F_Ilgalaikioturt138Pavirsiniunuot1</vt:lpstr>
      <vt:lpstr>'Forma 13'!VAS084_F_Ilgalaikioturt138Turtovienetask1</vt:lpstr>
      <vt:lpstr>VAS084_F_Ilgalaikioturt138Turtovienetask1</vt:lpstr>
      <vt:lpstr>'Forma 13'!VAS084_F_Ilgalaikioturt139Apskaitosveikla1</vt:lpstr>
      <vt:lpstr>VAS084_F_Ilgalaikioturt139Apskaitosveikla1</vt:lpstr>
      <vt:lpstr>'Forma 13'!VAS084_F_Ilgalaikioturt139Geriamojovande7</vt:lpstr>
      <vt:lpstr>VAS084_F_Ilgalaikioturt139Geriamojovande7</vt:lpstr>
      <vt:lpstr>'Forma 13'!VAS084_F_Ilgalaikioturt139Geriamojovande8</vt:lpstr>
      <vt:lpstr>VAS084_F_Ilgalaikioturt139Geriamojovande8</vt:lpstr>
      <vt:lpstr>'Forma 13'!VAS084_F_Ilgalaikioturt139Geriamojovande9</vt:lpstr>
      <vt:lpstr>VAS084_F_Ilgalaikioturt139Geriamojovande9</vt:lpstr>
      <vt:lpstr>'Forma 13'!VAS084_F_Ilgalaikioturt139Inventorinisnu1</vt:lpstr>
      <vt:lpstr>VAS084_F_Ilgalaikioturt139Inventorinisnu1</vt:lpstr>
      <vt:lpstr>'Forma 13'!VAS084_F_Ilgalaikioturt139Kitareguliuoja1</vt:lpstr>
      <vt:lpstr>VAS084_F_Ilgalaikioturt139Kitareguliuoja1</vt:lpstr>
      <vt:lpstr>'Forma 13'!VAS084_F_Ilgalaikioturt139Kitosveiklosne1</vt:lpstr>
      <vt:lpstr>VAS084_F_Ilgalaikioturt139Kitosveiklosne1</vt:lpstr>
      <vt:lpstr>'Forma 13'!VAS084_F_Ilgalaikioturt139Lrklimatokaito1</vt:lpstr>
      <vt:lpstr>VAS084_F_Ilgalaikioturt139Lrklimatokaito1</vt:lpstr>
      <vt:lpstr>'Forma 13'!VAS084_F_Ilgalaikioturt139Nuotekudumblot1</vt:lpstr>
      <vt:lpstr>VAS084_F_Ilgalaikioturt139Nuotekudumblot1</vt:lpstr>
      <vt:lpstr>'Forma 13'!VAS084_F_Ilgalaikioturt139Nuotekusurinki1</vt:lpstr>
      <vt:lpstr>VAS084_F_Ilgalaikioturt139Nuotekusurinki1</vt:lpstr>
      <vt:lpstr>'Forma 13'!VAS084_F_Ilgalaikioturt139Nuotekuvalymas1</vt:lpstr>
      <vt:lpstr>VAS084_F_Ilgalaikioturt139Nuotekuvalymas1</vt:lpstr>
      <vt:lpstr>'Forma 13'!VAS084_F_Ilgalaikioturt139Pavirsiniunuot1</vt:lpstr>
      <vt:lpstr>VAS084_F_Ilgalaikioturt139Pavirsiniunuot1</vt:lpstr>
      <vt:lpstr>'Forma 13'!VAS084_F_Ilgalaikioturt139Turtovienetask1</vt:lpstr>
      <vt:lpstr>VAS084_F_Ilgalaikioturt139Turtovienetask1</vt:lpstr>
      <vt:lpstr>'Forma 13'!VAS084_F_Ilgalaikioturt13Apskaitosveikla1</vt:lpstr>
      <vt:lpstr>VAS084_F_Ilgalaikioturt13Apskaitosveikla1</vt:lpstr>
      <vt:lpstr>'Forma 13'!VAS084_F_Ilgalaikioturt13Geriamojovande7</vt:lpstr>
      <vt:lpstr>VAS084_F_Ilgalaikioturt13Geriamojovande7</vt:lpstr>
      <vt:lpstr>'Forma 13'!VAS084_F_Ilgalaikioturt13Geriamojovande8</vt:lpstr>
      <vt:lpstr>VAS084_F_Ilgalaikioturt13Geriamojovande8</vt:lpstr>
      <vt:lpstr>'Forma 13'!VAS084_F_Ilgalaikioturt13Geriamojovande9</vt:lpstr>
      <vt:lpstr>VAS084_F_Ilgalaikioturt13Geriamojovande9</vt:lpstr>
      <vt:lpstr>'Forma 13'!VAS084_F_Ilgalaikioturt13Inventorinisnu1</vt:lpstr>
      <vt:lpstr>VAS084_F_Ilgalaikioturt13Inventorinisnu1</vt:lpstr>
      <vt:lpstr>'Forma 13'!VAS084_F_Ilgalaikioturt13Kitareguliuoja1</vt:lpstr>
      <vt:lpstr>VAS084_F_Ilgalaikioturt13Kitareguliuoja1</vt:lpstr>
      <vt:lpstr>'Forma 13'!VAS084_F_Ilgalaikioturt13Kitosveiklosne1</vt:lpstr>
      <vt:lpstr>VAS084_F_Ilgalaikioturt13Kitosveiklosne1</vt:lpstr>
      <vt:lpstr>'Forma 13'!VAS084_F_Ilgalaikioturt13Lrklimatokaito1</vt:lpstr>
      <vt:lpstr>VAS084_F_Ilgalaikioturt13Lrklimatokaito1</vt:lpstr>
      <vt:lpstr>'Forma 13'!VAS084_F_Ilgalaikioturt13Nuotekudumblot1</vt:lpstr>
      <vt:lpstr>VAS084_F_Ilgalaikioturt13Nuotekudumblot1</vt:lpstr>
      <vt:lpstr>'Forma 13'!VAS084_F_Ilgalaikioturt13Nuotekusurinki1</vt:lpstr>
      <vt:lpstr>VAS084_F_Ilgalaikioturt13Nuotekusurinki1</vt:lpstr>
      <vt:lpstr>'Forma 13'!VAS084_F_Ilgalaikioturt13Nuotekuvalymas1</vt:lpstr>
      <vt:lpstr>VAS084_F_Ilgalaikioturt13Nuotekuvalymas1</vt:lpstr>
      <vt:lpstr>'Forma 13'!VAS084_F_Ilgalaikioturt13Pavirsiniunuot1</vt:lpstr>
      <vt:lpstr>VAS084_F_Ilgalaikioturt13Pavirsiniunuot1</vt:lpstr>
      <vt:lpstr>'Forma 13'!VAS084_F_Ilgalaikioturt13Turtovienetask1</vt:lpstr>
      <vt:lpstr>VAS084_F_Ilgalaikioturt13Turtovienetask1</vt:lpstr>
      <vt:lpstr>'Forma 13'!VAS084_F_Ilgalaikioturt140Apskaitosveikla1</vt:lpstr>
      <vt:lpstr>VAS084_F_Ilgalaikioturt140Apskaitosveikla1</vt:lpstr>
      <vt:lpstr>'Forma 13'!VAS084_F_Ilgalaikioturt140Geriamojovande7</vt:lpstr>
      <vt:lpstr>VAS084_F_Ilgalaikioturt140Geriamojovande7</vt:lpstr>
      <vt:lpstr>'Forma 13'!VAS084_F_Ilgalaikioturt140Geriamojovande8</vt:lpstr>
      <vt:lpstr>VAS084_F_Ilgalaikioturt140Geriamojovande8</vt:lpstr>
      <vt:lpstr>'Forma 13'!VAS084_F_Ilgalaikioturt140Geriamojovande9</vt:lpstr>
      <vt:lpstr>VAS084_F_Ilgalaikioturt140Geriamojovande9</vt:lpstr>
      <vt:lpstr>'Forma 13'!VAS084_F_Ilgalaikioturt140Inventorinisnu1</vt:lpstr>
      <vt:lpstr>VAS084_F_Ilgalaikioturt140Inventorinisnu1</vt:lpstr>
      <vt:lpstr>'Forma 13'!VAS084_F_Ilgalaikioturt140Kitareguliuoja1</vt:lpstr>
      <vt:lpstr>VAS084_F_Ilgalaikioturt140Kitareguliuoja1</vt:lpstr>
      <vt:lpstr>'Forma 13'!VAS084_F_Ilgalaikioturt140Kitosveiklosne1</vt:lpstr>
      <vt:lpstr>VAS084_F_Ilgalaikioturt140Kitosveiklosne1</vt:lpstr>
      <vt:lpstr>'Forma 13'!VAS084_F_Ilgalaikioturt140Lrklimatokaito1</vt:lpstr>
      <vt:lpstr>VAS084_F_Ilgalaikioturt140Lrklimatokaito1</vt:lpstr>
      <vt:lpstr>'Forma 13'!VAS084_F_Ilgalaikioturt140Nuotekudumblot1</vt:lpstr>
      <vt:lpstr>VAS084_F_Ilgalaikioturt140Nuotekudumblot1</vt:lpstr>
      <vt:lpstr>'Forma 13'!VAS084_F_Ilgalaikioturt140Nuotekusurinki1</vt:lpstr>
      <vt:lpstr>VAS084_F_Ilgalaikioturt140Nuotekusurinki1</vt:lpstr>
      <vt:lpstr>'Forma 13'!VAS084_F_Ilgalaikioturt140Nuotekuvalymas1</vt:lpstr>
      <vt:lpstr>VAS084_F_Ilgalaikioturt140Nuotekuvalymas1</vt:lpstr>
      <vt:lpstr>'Forma 13'!VAS084_F_Ilgalaikioturt140Pavirsiniunuot1</vt:lpstr>
      <vt:lpstr>VAS084_F_Ilgalaikioturt140Pavirsiniunuot1</vt:lpstr>
      <vt:lpstr>'Forma 13'!VAS084_F_Ilgalaikioturt140Turtovienetask1</vt:lpstr>
      <vt:lpstr>VAS084_F_Ilgalaikioturt140Turtovienetask1</vt:lpstr>
      <vt:lpstr>'Forma 13'!VAS084_F_Ilgalaikioturt141Apskaitosveikla1</vt:lpstr>
      <vt:lpstr>VAS084_F_Ilgalaikioturt141Apskaitosveikla1</vt:lpstr>
      <vt:lpstr>'Forma 13'!VAS084_F_Ilgalaikioturt141Geriamojovande7</vt:lpstr>
      <vt:lpstr>VAS084_F_Ilgalaikioturt141Geriamojovande7</vt:lpstr>
      <vt:lpstr>'Forma 13'!VAS084_F_Ilgalaikioturt141Geriamojovande8</vt:lpstr>
      <vt:lpstr>VAS084_F_Ilgalaikioturt141Geriamojovande8</vt:lpstr>
      <vt:lpstr>'Forma 13'!VAS084_F_Ilgalaikioturt141Geriamojovande9</vt:lpstr>
      <vt:lpstr>VAS084_F_Ilgalaikioturt141Geriamojovande9</vt:lpstr>
      <vt:lpstr>'Forma 13'!VAS084_F_Ilgalaikioturt141Inventorinisnu1</vt:lpstr>
      <vt:lpstr>VAS084_F_Ilgalaikioturt141Inventorinisnu1</vt:lpstr>
      <vt:lpstr>'Forma 13'!VAS084_F_Ilgalaikioturt141Kitareguliuoja1</vt:lpstr>
      <vt:lpstr>VAS084_F_Ilgalaikioturt141Kitareguliuoja1</vt:lpstr>
      <vt:lpstr>'Forma 13'!VAS084_F_Ilgalaikioturt141Kitosveiklosne1</vt:lpstr>
      <vt:lpstr>VAS084_F_Ilgalaikioturt141Kitosveiklosne1</vt:lpstr>
      <vt:lpstr>'Forma 13'!VAS084_F_Ilgalaikioturt141Lrklimatokaito1</vt:lpstr>
      <vt:lpstr>VAS084_F_Ilgalaikioturt141Lrklimatokaito1</vt:lpstr>
      <vt:lpstr>'Forma 13'!VAS084_F_Ilgalaikioturt141Nuotekudumblot1</vt:lpstr>
      <vt:lpstr>VAS084_F_Ilgalaikioturt141Nuotekudumblot1</vt:lpstr>
      <vt:lpstr>'Forma 13'!VAS084_F_Ilgalaikioturt141Nuotekusurinki1</vt:lpstr>
      <vt:lpstr>VAS084_F_Ilgalaikioturt141Nuotekusurinki1</vt:lpstr>
      <vt:lpstr>'Forma 13'!VAS084_F_Ilgalaikioturt141Nuotekuvalymas1</vt:lpstr>
      <vt:lpstr>VAS084_F_Ilgalaikioturt141Nuotekuvalymas1</vt:lpstr>
      <vt:lpstr>'Forma 13'!VAS084_F_Ilgalaikioturt141Pavirsiniunuot1</vt:lpstr>
      <vt:lpstr>VAS084_F_Ilgalaikioturt141Pavirsiniunuot1</vt:lpstr>
      <vt:lpstr>'Forma 13'!VAS084_F_Ilgalaikioturt141Turtovienetask1</vt:lpstr>
      <vt:lpstr>VAS084_F_Ilgalaikioturt141Turtovienetask1</vt:lpstr>
      <vt:lpstr>'Forma 13'!VAS084_F_Ilgalaikioturt142Apskaitosveikla1</vt:lpstr>
      <vt:lpstr>VAS084_F_Ilgalaikioturt142Apskaitosveikla1</vt:lpstr>
      <vt:lpstr>'Forma 13'!VAS084_F_Ilgalaikioturt142Geriamojovande7</vt:lpstr>
      <vt:lpstr>VAS084_F_Ilgalaikioturt142Geriamojovande7</vt:lpstr>
      <vt:lpstr>'Forma 13'!VAS084_F_Ilgalaikioturt142Geriamojovande8</vt:lpstr>
      <vt:lpstr>VAS084_F_Ilgalaikioturt142Geriamojovande8</vt:lpstr>
      <vt:lpstr>'Forma 13'!VAS084_F_Ilgalaikioturt142Geriamojovande9</vt:lpstr>
      <vt:lpstr>VAS084_F_Ilgalaikioturt142Geriamojovande9</vt:lpstr>
      <vt:lpstr>'Forma 13'!VAS084_F_Ilgalaikioturt142Inventorinisnu1</vt:lpstr>
      <vt:lpstr>VAS084_F_Ilgalaikioturt142Inventorinisnu1</vt:lpstr>
      <vt:lpstr>'Forma 13'!VAS084_F_Ilgalaikioturt142Kitareguliuoja1</vt:lpstr>
      <vt:lpstr>VAS084_F_Ilgalaikioturt142Kitareguliuoja1</vt:lpstr>
      <vt:lpstr>'Forma 13'!VAS084_F_Ilgalaikioturt142Kitosveiklosne1</vt:lpstr>
      <vt:lpstr>VAS084_F_Ilgalaikioturt142Kitosveiklosne1</vt:lpstr>
      <vt:lpstr>'Forma 13'!VAS084_F_Ilgalaikioturt142Lrklimatokaito1</vt:lpstr>
      <vt:lpstr>VAS084_F_Ilgalaikioturt142Lrklimatokaito1</vt:lpstr>
      <vt:lpstr>'Forma 13'!VAS084_F_Ilgalaikioturt142Nuotekudumblot1</vt:lpstr>
      <vt:lpstr>VAS084_F_Ilgalaikioturt142Nuotekudumblot1</vt:lpstr>
      <vt:lpstr>'Forma 13'!VAS084_F_Ilgalaikioturt142Nuotekusurinki1</vt:lpstr>
      <vt:lpstr>VAS084_F_Ilgalaikioturt142Nuotekusurinki1</vt:lpstr>
      <vt:lpstr>'Forma 13'!VAS084_F_Ilgalaikioturt142Nuotekuvalymas1</vt:lpstr>
      <vt:lpstr>VAS084_F_Ilgalaikioturt142Nuotekuvalymas1</vt:lpstr>
      <vt:lpstr>'Forma 13'!VAS084_F_Ilgalaikioturt142Pavirsiniunuot1</vt:lpstr>
      <vt:lpstr>VAS084_F_Ilgalaikioturt142Pavirsiniunuot1</vt:lpstr>
      <vt:lpstr>'Forma 13'!VAS084_F_Ilgalaikioturt142Turtovienetask1</vt:lpstr>
      <vt:lpstr>VAS084_F_Ilgalaikioturt142Turtovienetask1</vt:lpstr>
      <vt:lpstr>'Forma 13'!VAS084_F_Ilgalaikioturt143Apskaitosveikla1</vt:lpstr>
      <vt:lpstr>VAS084_F_Ilgalaikioturt143Apskaitosveikla1</vt:lpstr>
      <vt:lpstr>'Forma 13'!VAS084_F_Ilgalaikioturt143Geriamojovande7</vt:lpstr>
      <vt:lpstr>VAS084_F_Ilgalaikioturt143Geriamojovande7</vt:lpstr>
      <vt:lpstr>'Forma 13'!VAS084_F_Ilgalaikioturt143Geriamojovande8</vt:lpstr>
      <vt:lpstr>VAS084_F_Ilgalaikioturt143Geriamojovande8</vt:lpstr>
      <vt:lpstr>'Forma 13'!VAS084_F_Ilgalaikioturt143Geriamojovande9</vt:lpstr>
      <vt:lpstr>VAS084_F_Ilgalaikioturt143Geriamojovande9</vt:lpstr>
      <vt:lpstr>'Forma 13'!VAS084_F_Ilgalaikioturt143Inventorinisnu1</vt:lpstr>
      <vt:lpstr>VAS084_F_Ilgalaikioturt143Inventorinisnu1</vt:lpstr>
      <vt:lpstr>'Forma 13'!VAS084_F_Ilgalaikioturt143Kitareguliuoja1</vt:lpstr>
      <vt:lpstr>VAS084_F_Ilgalaikioturt143Kitareguliuoja1</vt:lpstr>
      <vt:lpstr>'Forma 13'!VAS084_F_Ilgalaikioturt143Kitosveiklosne1</vt:lpstr>
      <vt:lpstr>VAS084_F_Ilgalaikioturt143Kitosveiklosne1</vt:lpstr>
      <vt:lpstr>'Forma 13'!VAS084_F_Ilgalaikioturt143Lrklimatokaito1</vt:lpstr>
      <vt:lpstr>VAS084_F_Ilgalaikioturt143Lrklimatokaito1</vt:lpstr>
      <vt:lpstr>'Forma 13'!VAS084_F_Ilgalaikioturt143Nuotekudumblot1</vt:lpstr>
      <vt:lpstr>VAS084_F_Ilgalaikioturt143Nuotekudumblot1</vt:lpstr>
      <vt:lpstr>'Forma 13'!VAS084_F_Ilgalaikioturt143Nuotekusurinki1</vt:lpstr>
      <vt:lpstr>VAS084_F_Ilgalaikioturt143Nuotekusurinki1</vt:lpstr>
      <vt:lpstr>'Forma 13'!VAS084_F_Ilgalaikioturt143Nuotekuvalymas1</vt:lpstr>
      <vt:lpstr>VAS084_F_Ilgalaikioturt143Nuotekuvalymas1</vt:lpstr>
      <vt:lpstr>'Forma 13'!VAS084_F_Ilgalaikioturt143Pavirsiniunuot1</vt:lpstr>
      <vt:lpstr>VAS084_F_Ilgalaikioturt143Pavirsiniunuot1</vt:lpstr>
      <vt:lpstr>'Forma 13'!VAS084_F_Ilgalaikioturt143Turtovienetask1</vt:lpstr>
      <vt:lpstr>VAS084_F_Ilgalaikioturt143Turtovienetask1</vt:lpstr>
      <vt:lpstr>'Forma 13'!VAS084_F_Ilgalaikioturt144Apskaitosveikla1</vt:lpstr>
      <vt:lpstr>VAS084_F_Ilgalaikioturt144Apskaitosveikla1</vt:lpstr>
      <vt:lpstr>'Forma 13'!VAS084_F_Ilgalaikioturt144Geriamojovande7</vt:lpstr>
      <vt:lpstr>VAS084_F_Ilgalaikioturt144Geriamojovande7</vt:lpstr>
      <vt:lpstr>'Forma 13'!VAS084_F_Ilgalaikioturt144Geriamojovande8</vt:lpstr>
      <vt:lpstr>VAS084_F_Ilgalaikioturt144Geriamojovande8</vt:lpstr>
      <vt:lpstr>'Forma 13'!VAS084_F_Ilgalaikioturt144Geriamojovande9</vt:lpstr>
      <vt:lpstr>VAS084_F_Ilgalaikioturt144Geriamojovande9</vt:lpstr>
      <vt:lpstr>'Forma 13'!VAS084_F_Ilgalaikioturt144Inventorinisnu1</vt:lpstr>
      <vt:lpstr>VAS084_F_Ilgalaikioturt144Inventorinisnu1</vt:lpstr>
      <vt:lpstr>'Forma 13'!VAS084_F_Ilgalaikioturt144Kitareguliuoja1</vt:lpstr>
      <vt:lpstr>VAS084_F_Ilgalaikioturt144Kitareguliuoja1</vt:lpstr>
      <vt:lpstr>'Forma 13'!VAS084_F_Ilgalaikioturt144Kitosveiklosne1</vt:lpstr>
      <vt:lpstr>VAS084_F_Ilgalaikioturt144Kitosveiklosne1</vt:lpstr>
      <vt:lpstr>'Forma 13'!VAS084_F_Ilgalaikioturt144Lrklimatokaito1</vt:lpstr>
      <vt:lpstr>VAS084_F_Ilgalaikioturt144Lrklimatokaito1</vt:lpstr>
      <vt:lpstr>'Forma 13'!VAS084_F_Ilgalaikioturt144Nuotekudumblot1</vt:lpstr>
      <vt:lpstr>VAS084_F_Ilgalaikioturt144Nuotekudumblot1</vt:lpstr>
      <vt:lpstr>'Forma 13'!VAS084_F_Ilgalaikioturt144Nuotekusurinki1</vt:lpstr>
      <vt:lpstr>VAS084_F_Ilgalaikioturt144Nuotekusurinki1</vt:lpstr>
      <vt:lpstr>'Forma 13'!VAS084_F_Ilgalaikioturt144Nuotekuvalymas1</vt:lpstr>
      <vt:lpstr>VAS084_F_Ilgalaikioturt144Nuotekuvalymas1</vt:lpstr>
      <vt:lpstr>'Forma 13'!VAS084_F_Ilgalaikioturt144Pavirsiniunuot1</vt:lpstr>
      <vt:lpstr>VAS084_F_Ilgalaikioturt144Pavirsiniunuot1</vt:lpstr>
      <vt:lpstr>'Forma 13'!VAS084_F_Ilgalaikioturt144Turtovienetask1</vt:lpstr>
      <vt:lpstr>VAS084_F_Ilgalaikioturt144Turtovienetask1</vt:lpstr>
      <vt:lpstr>'Forma 13'!VAS084_F_Ilgalaikioturt145Apskaitosveikla1</vt:lpstr>
      <vt:lpstr>VAS084_F_Ilgalaikioturt145Apskaitosveikla1</vt:lpstr>
      <vt:lpstr>'Forma 13'!VAS084_F_Ilgalaikioturt145Geriamojovande7</vt:lpstr>
      <vt:lpstr>VAS084_F_Ilgalaikioturt145Geriamojovande7</vt:lpstr>
      <vt:lpstr>'Forma 13'!VAS084_F_Ilgalaikioturt145Geriamojovande8</vt:lpstr>
      <vt:lpstr>VAS084_F_Ilgalaikioturt145Geriamojovande8</vt:lpstr>
      <vt:lpstr>'Forma 13'!VAS084_F_Ilgalaikioturt145Geriamojovande9</vt:lpstr>
      <vt:lpstr>VAS084_F_Ilgalaikioturt145Geriamojovande9</vt:lpstr>
      <vt:lpstr>'Forma 13'!VAS084_F_Ilgalaikioturt145Inventorinisnu1</vt:lpstr>
      <vt:lpstr>VAS084_F_Ilgalaikioturt145Inventorinisnu1</vt:lpstr>
      <vt:lpstr>'Forma 13'!VAS084_F_Ilgalaikioturt145Kitareguliuoja1</vt:lpstr>
      <vt:lpstr>VAS084_F_Ilgalaikioturt145Kitareguliuoja1</vt:lpstr>
      <vt:lpstr>'Forma 13'!VAS084_F_Ilgalaikioturt145Kitosveiklosne1</vt:lpstr>
      <vt:lpstr>VAS084_F_Ilgalaikioturt145Kitosveiklosne1</vt:lpstr>
      <vt:lpstr>'Forma 13'!VAS084_F_Ilgalaikioturt145Lrklimatokaito1</vt:lpstr>
      <vt:lpstr>VAS084_F_Ilgalaikioturt145Lrklimatokaito1</vt:lpstr>
      <vt:lpstr>'Forma 13'!VAS084_F_Ilgalaikioturt145Nuotekudumblot1</vt:lpstr>
      <vt:lpstr>VAS084_F_Ilgalaikioturt145Nuotekudumblot1</vt:lpstr>
      <vt:lpstr>'Forma 13'!VAS084_F_Ilgalaikioturt145Nuotekusurinki1</vt:lpstr>
      <vt:lpstr>VAS084_F_Ilgalaikioturt145Nuotekusurinki1</vt:lpstr>
      <vt:lpstr>'Forma 13'!VAS084_F_Ilgalaikioturt145Nuotekuvalymas1</vt:lpstr>
      <vt:lpstr>VAS084_F_Ilgalaikioturt145Nuotekuvalymas1</vt:lpstr>
      <vt:lpstr>'Forma 13'!VAS084_F_Ilgalaikioturt145Pavirsiniunuot1</vt:lpstr>
      <vt:lpstr>VAS084_F_Ilgalaikioturt145Pavirsiniunuot1</vt:lpstr>
      <vt:lpstr>'Forma 13'!VAS084_F_Ilgalaikioturt145Turtovienetask1</vt:lpstr>
      <vt:lpstr>VAS084_F_Ilgalaikioturt145Turtovienetask1</vt:lpstr>
      <vt:lpstr>'Forma 13'!VAS084_F_Ilgalaikioturt146Apskaitosveikla1</vt:lpstr>
      <vt:lpstr>VAS084_F_Ilgalaikioturt146Apskaitosveikla1</vt:lpstr>
      <vt:lpstr>'Forma 13'!VAS084_F_Ilgalaikioturt146Geriamojovande7</vt:lpstr>
      <vt:lpstr>VAS084_F_Ilgalaikioturt146Geriamojovande7</vt:lpstr>
      <vt:lpstr>'Forma 13'!VAS084_F_Ilgalaikioturt146Geriamojovande8</vt:lpstr>
      <vt:lpstr>VAS084_F_Ilgalaikioturt146Geriamojovande8</vt:lpstr>
      <vt:lpstr>'Forma 13'!VAS084_F_Ilgalaikioturt146Geriamojovande9</vt:lpstr>
      <vt:lpstr>VAS084_F_Ilgalaikioturt146Geriamojovande9</vt:lpstr>
      <vt:lpstr>'Forma 13'!VAS084_F_Ilgalaikioturt146Inventorinisnu1</vt:lpstr>
      <vt:lpstr>VAS084_F_Ilgalaikioturt146Inventorinisnu1</vt:lpstr>
      <vt:lpstr>'Forma 13'!VAS084_F_Ilgalaikioturt146Kitareguliuoja1</vt:lpstr>
      <vt:lpstr>VAS084_F_Ilgalaikioturt146Kitareguliuoja1</vt:lpstr>
      <vt:lpstr>'Forma 13'!VAS084_F_Ilgalaikioturt146Kitosveiklosne1</vt:lpstr>
      <vt:lpstr>VAS084_F_Ilgalaikioturt146Kitosveiklosne1</vt:lpstr>
      <vt:lpstr>'Forma 13'!VAS084_F_Ilgalaikioturt146Lrklimatokaito1</vt:lpstr>
      <vt:lpstr>VAS084_F_Ilgalaikioturt146Lrklimatokaito1</vt:lpstr>
      <vt:lpstr>'Forma 13'!VAS084_F_Ilgalaikioturt146Nuotekudumblot1</vt:lpstr>
      <vt:lpstr>VAS084_F_Ilgalaikioturt146Nuotekudumblot1</vt:lpstr>
      <vt:lpstr>'Forma 13'!VAS084_F_Ilgalaikioturt146Nuotekusurinki1</vt:lpstr>
      <vt:lpstr>VAS084_F_Ilgalaikioturt146Nuotekusurinki1</vt:lpstr>
      <vt:lpstr>'Forma 13'!VAS084_F_Ilgalaikioturt146Nuotekuvalymas1</vt:lpstr>
      <vt:lpstr>VAS084_F_Ilgalaikioturt146Nuotekuvalymas1</vt:lpstr>
      <vt:lpstr>'Forma 13'!VAS084_F_Ilgalaikioturt146Pavirsiniunuot1</vt:lpstr>
      <vt:lpstr>VAS084_F_Ilgalaikioturt146Pavirsiniunuot1</vt:lpstr>
      <vt:lpstr>'Forma 13'!VAS084_F_Ilgalaikioturt146Turtovienetask1</vt:lpstr>
      <vt:lpstr>VAS084_F_Ilgalaikioturt146Turtovienetask1</vt:lpstr>
      <vt:lpstr>'Forma 13'!VAS084_F_Ilgalaikioturt147Apskaitosveikla1</vt:lpstr>
      <vt:lpstr>VAS084_F_Ilgalaikioturt147Apskaitosveikla1</vt:lpstr>
      <vt:lpstr>'Forma 13'!VAS084_F_Ilgalaikioturt147Geriamojovande7</vt:lpstr>
      <vt:lpstr>VAS084_F_Ilgalaikioturt147Geriamojovande7</vt:lpstr>
      <vt:lpstr>'Forma 13'!VAS084_F_Ilgalaikioturt147Geriamojovande8</vt:lpstr>
      <vt:lpstr>VAS084_F_Ilgalaikioturt147Geriamojovande8</vt:lpstr>
      <vt:lpstr>'Forma 13'!VAS084_F_Ilgalaikioturt147Geriamojovande9</vt:lpstr>
      <vt:lpstr>VAS084_F_Ilgalaikioturt147Geriamojovande9</vt:lpstr>
      <vt:lpstr>'Forma 13'!VAS084_F_Ilgalaikioturt147Inventorinisnu1</vt:lpstr>
      <vt:lpstr>VAS084_F_Ilgalaikioturt147Inventorinisnu1</vt:lpstr>
      <vt:lpstr>'Forma 13'!VAS084_F_Ilgalaikioturt147Kitareguliuoja1</vt:lpstr>
      <vt:lpstr>VAS084_F_Ilgalaikioturt147Kitareguliuoja1</vt:lpstr>
      <vt:lpstr>'Forma 13'!VAS084_F_Ilgalaikioturt147Kitosveiklosne1</vt:lpstr>
      <vt:lpstr>VAS084_F_Ilgalaikioturt147Kitosveiklosne1</vt:lpstr>
      <vt:lpstr>'Forma 13'!VAS084_F_Ilgalaikioturt147Lrklimatokaito1</vt:lpstr>
      <vt:lpstr>VAS084_F_Ilgalaikioturt147Lrklimatokaito1</vt:lpstr>
      <vt:lpstr>'Forma 13'!VAS084_F_Ilgalaikioturt147Nuotekudumblot1</vt:lpstr>
      <vt:lpstr>VAS084_F_Ilgalaikioturt147Nuotekudumblot1</vt:lpstr>
      <vt:lpstr>'Forma 13'!VAS084_F_Ilgalaikioturt147Nuotekusurinki1</vt:lpstr>
      <vt:lpstr>VAS084_F_Ilgalaikioturt147Nuotekusurinki1</vt:lpstr>
      <vt:lpstr>'Forma 13'!VAS084_F_Ilgalaikioturt147Nuotekuvalymas1</vt:lpstr>
      <vt:lpstr>VAS084_F_Ilgalaikioturt147Nuotekuvalymas1</vt:lpstr>
      <vt:lpstr>'Forma 13'!VAS084_F_Ilgalaikioturt147Pavirsiniunuot1</vt:lpstr>
      <vt:lpstr>VAS084_F_Ilgalaikioturt147Pavirsiniunuot1</vt:lpstr>
      <vt:lpstr>'Forma 13'!VAS084_F_Ilgalaikioturt147Turtovienetask1</vt:lpstr>
      <vt:lpstr>VAS084_F_Ilgalaikioturt147Turtovienetask1</vt:lpstr>
      <vt:lpstr>'Forma 13'!VAS084_F_Ilgalaikioturt148Apskaitosveikla1</vt:lpstr>
      <vt:lpstr>VAS084_F_Ilgalaikioturt148Apskaitosveikla1</vt:lpstr>
      <vt:lpstr>'Forma 13'!VAS084_F_Ilgalaikioturt148Geriamojovande7</vt:lpstr>
      <vt:lpstr>VAS084_F_Ilgalaikioturt148Geriamojovande7</vt:lpstr>
      <vt:lpstr>'Forma 13'!VAS084_F_Ilgalaikioturt148Geriamojovande8</vt:lpstr>
      <vt:lpstr>VAS084_F_Ilgalaikioturt148Geriamojovande8</vt:lpstr>
      <vt:lpstr>'Forma 13'!VAS084_F_Ilgalaikioturt148Geriamojovande9</vt:lpstr>
      <vt:lpstr>VAS084_F_Ilgalaikioturt148Geriamojovande9</vt:lpstr>
      <vt:lpstr>'Forma 13'!VAS084_F_Ilgalaikioturt148Inventorinisnu1</vt:lpstr>
      <vt:lpstr>VAS084_F_Ilgalaikioturt148Inventorinisnu1</vt:lpstr>
      <vt:lpstr>'Forma 13'!VAS084_F_Ilgalaikioturt148Kitareguliuoja1</vt:lpstr>
      <vt:lpstr>VAS084_F_Ilgalaikioturt148Kitareguliuoja1</vt:lpstr>
      <vt:lpstr>'Forma 13'!VAS084_F_Ilgalaikioturt148Kitosveiklosne1</vt:lpstr>
      <vt:lpstr>VAS084_F_Ilgalaikioturt148Kitosveiklosne1</vt:lpstr>
      <vt:lpstr>'Forma 13'!VAS084_F_Ilgalaikioturt148Lrklimatokaito1</vt:lpstr>
      <vt:lpstr>VAS084_F_Ilgalaikioturt148Lrklimatokaito1</vt:lpstr>
      <vt:lpstr>'Forma 13'!VAS084_F_Ilgalaikioturt148Nuotekudumblot1</vt:lpstr>
      <vt:lpstr>VAS084_F_Ilgalaikioturt148Nuotekudumblot1</vt:lpstr>
      <vt:lpstr>'Forma 13'!VAS084_F_Ilgalaikioturt148Nuotekusurinki1</vt:lpstr>
      <vt:lpstr>VAS084_F_Ilgalaikioturt148Nuotekusurinki1</vt:lpstr>
      <vt:lpstr>'Forma 13'!VAS084_F_Ilgalaikioturt148Nuotekuvalymas1</vt:lpstr>
      <vt:lpstr>VAS084_F_Ilgalaikioturt148Nuotekuvalymas1</vt:lpstr>
      <vt:lpstr>'Forma 13'!VAS084_F_Ilgalaikioturt148Pavirsiniunuot1</vt:lpstr>
      <vt:lpstr>VAS084_F_Ilgalaikioturt148Pavirsiniunuot1</vt:lpstr>
      <vt:lpstr>'Forma 13'!VAS084_F_Ilgalaikioturt148Turtovienetask1</vt:lpstr>
      <vt:lpstr>VAS084_F_Ilgalaikioturt148Turtovienetask1</vt:lpstr>
      <vt:lpstr>'Forma 13'!VAS084_F_Ilgalaikioturt149Apskaitosveikla1</vt:lpstr>
      <vt:lpstr>VAS084_F_Ilgalaikioturt149Apskaitosveikla1</vt:lpstr>
      <vt:lpstr>'Forma 13'!VAS084_F_Ilgalaikioturt149Geriamojovande7</vt:lpstr>
      <vt:lpstr>VAS084_F_Ilgalaikioturt149Geriamojovande7</vt:lpstr>
      <vt:lpstr>'Forma 13'!VAS084_F_Ilgalaikioturt149Geriamojovande8</vt:lpstr>
      <vt:lpstr>VAS084_F_Ilgalaikioturt149Geriamojovande8</vt:lpstr>
      <vt:lpstr>'Forma 13'!VAS084_F_Ilgalaikioturt149Geriamojovande9</vt:lpstr>
      <vt:lpstr>VAS084_F_Ilgalaikioturt149Geriamojovande9</vt:lpstr>
      <vt:lpstr>'Forma 13'!VAS084_F_Ilgalaikioturt149Inventorinisnu1</vt:lpstr>
      <vt:lpstr>VAS084_F_Ilgalaikioturt149Inventorinisnu1</vt:lpstr>
      <vt:lpstr>'Forma 13'!VAS084_F_Ilgalaikioturt149Kitareguliuoja1</vt:lpstr>
      <vt:lpstr>VAS084_F_Ilgalaikioturt149Kitareguliuoja1</vt:lpstr>
      <vt:lpstr>'Forma 13'!VAS084_F_Ilgalaikioturt149Kitosveiklosne1</vt:lpstr>
      <vt:lpstr>VAS084_F_Ilgalaikioturt149Kitosveiklosne1</vt:lpstr>
      <vt:lpstr>'Forma 13'!VAS084_F_Ilgalaikioturt149Lrklimatokaito1</vt:lpstr>
      <vt:lpstr>VAS084_F_Ilgalaikioturt149Lrklimatokaito1</vt:lpstr>
      <vt:lpstr>'Forma 13'!VAS084_F_Ilgalaikioturt149Nuotekudumblot1</vt:lpstr>
      <vt:lpstr>VAS084_F_Ilgalaikioturt149Nuotekudumblot1</vt:lpstr>
      <vt:lpstr>'Forma 13'!VAS084_F_Ilgalaikioturt149Nuotekusurinki1</vt:lpstr>
      <vt:lpstr>VAS084_F_Ilgalaikioturt149Nuotekusurinki1</vt:lpstr>
      <vt:lpstr>'Forma 13'!VAS084_F_Ilgalaikioturt149Nuotekuvalymas1</vt:lpstr>
      <vt:lpstr>VAS084_F_Ilgalaikioturt149Nuotekuvalymas1</vt:lpstr>
      <vt:lpstr>'Forma 13'!VAS084_F_Ilgalaikioturt149Pavirsiniunuot1</vt:lpstr>
      <vt:lpstr>VAS084_F_Ilgalaikioturt149Pavirsiniunuot1</vt:lpstr>
      <vt:lpstr>'Forma 13'!VAS084_F_Ilgalaikioturt149Turtovienetask1</vt:lpstr>
      <vt:lpstr>VAS084_F_Ilgalaikioturt149Turtovienetask1</vt:lpstr>
      <vt:lpstr>'Forma 13'!VAS084_F_Ilgalaikioturt14Apskaitosveikla1</vt:lpstr>
      <vt:lpstr>VAS084_F_Ilgalaikioturt14Apskaitosveikla1</vt:lpstr>
      <vt:lpstr>'Forma 13'!VAS084_F_Ilgalaikioturt14Geriamojovande7</vt:lpstr>
      <vt:lpstr>VAS084_F_Ilgalaikioturt14Geriamojovande7</vt:lpstr>
      <vt:lpstr>'Forma 13'!VAS084_F_Ilgalaikioturt14Geriamojovande8</vt:lpstr>
      <vt:lpstr>VAS084_F_Ilgalaikioturt14Geriamojovande8</vt:lpstr>
      <vt:lpstr>'Forma 13'!VAS084_F_Ilgalaikioturt14Geriamojovande9</vt:lpstr>
      <vt:lpstr>VAS084_F_Ilgalaikioturt14Geriamojovande9</vt:lpstr>
      <vt:lpstr>'Forma 13'!VAS084_F_Ilgalaikioturt14Inventorinisnu1</vt:lpstr>
      <vt:lpstr>VAS084_F_Ilgalaikioturt14Inventorinisnu1</vt:lpstr>
      <vt:lpstr>'Forma 13'!VAS084_F_Ilgalaikioturt14Kitareguliuoja1</vt:lpstr>
      <vt:lpstr>VAS084_F_Ilgalaikioturt14Kitareguliuoja1</vt:lpstr>
      <vt:lpstr>'Forma 13'!VAS084_F_Ilgalaikioturt14Kitosveiklosne1</vt:lpstr>
      <vt:lpstr>VAS084_F_Ilgalaikioturt14Kitosveiklosne1</vt:lpstr>
      <vt:lpstr>'Forma 13'!VAS084_F_Ilgalaikioturt14Lrklimatokaito1</vt:lpstr>
      <vt:lpstr>VAS084_F_Ilgalaikioturt14Lrklimatokaito1</vt:lpstr>
      <vt:lpstr>'Forma 13'!VAS084_F_Ilgalaikioturt14Nuotekudumblot1</vt:lpstr>
      <vt:lpstr>VAS084_F_Ilgalaikioturt14Nuotekudumblot1</vt:lpstr>
      <vt:lpstr>'Forma 13'!VAS084_F_Ilgalaikioturt14Nuotekusurinki1</vt:lpstr>
      <vt:lpstr>VAS084_F_Ilgalaikioturt14Nuotekusurinki1</vt:lpstr>
      <vt:lpstr>'Forma 13'!VAS084_F_Ilgalaikioturt14Nuotekuvalymas1</vt:lpstr>
      <vt:lpstr>VAS084_F_Ilgalaikioturt14Nuotekuvalymas1</vt:lpstr>
      <vt:lpstr>'Forma 13'!VAS084_F_Ilgalaikioturt14Pavirsiniunuot1</vt:lpstr>
      <vt:lpstr>VAS084_F_Ilgalaikioturt14Pavirsiniunuot1</vt:lpstr>
      <vt:lpstr>'Forma 13'!VAS084_F_Ilgalaikioturt14Turtovienetask1</vt:lpstr>
      <vt:lpstr>VAS084_F_Ilgalaikioturt14Turtovienetask1</vt:lpstr>
      <vt:lpstr>'Forma 13'!VAS084_F_Ilgalaikioturt150Apskaitosveikla1</vt:lpstr>
      <vt:lpstr>VAS084_F_Ilgalaikioturt150Apskaitosveikla1</vt:lpstr>
      <vt:lpstr>'Forma 13'!VAS084_F_Ilgalaikioturt150Geriamojovande7</vt:lpstr>
      <vt:lpstr>VAS084_F_Ilgalaikioturt150Geriamojovande7</vt:lpstr>
      <vt:lpstr>'Forma 13'!VAS084_F_Ilgalaikioturt150Geriamojovande8</vt:lpstr>
      <vt:lpstr>VAS084_F_Ilgalaikioturt150Geriamojovande8</vt:lpstr>
      <vt:lpstr>'Forma 13'!VAS084_F_Ilgalaikioturt150Geriamojovande9</vt:lpstr>
      <vt:lpstr>VAS084_F_Ilgalaikioturt150Geriamojovande9</vt:lpstr>
      <vt:lpstr>'Forma 13'!VAS084_F_Ilgalaikioturt150Inventorinisnu1</vt:lpstr>
      <vt:lpstr>VAS084_F_Ilgalaikioturt150Inventorinisnu1</vt:lpstr>
      <vt:lpstr>'Forma 13'!VAS084_F_Ilgalaikioturt150Kitareguliuoja1</vt:lpstr>
      <vt:lpstr>VAS084_F_Ilgalaikioturt150Kitareguliuoja1</vt:lpstr>
      <vt:lpstr>'Forma 13'!VAS084_F_Ilgalaikioturt150Kitosveiklosne1</vt:lpstr>
      <vt:lpstr>VAS084_F_Ilgalaikioturt150Kitosveiklosne1</vt:lpstr>
      <vt:lpstr>'Forma 13'!VAS084_F_Ilgalaikioturt150Lrklimatokaito1</vt:lpstr>
      <vt:lpstr>VAS084_F_Ilgalaikioturt150Lrklimatokaito1</vt:lpstr>
      <vt:lpstr>'Forma 13'!VAS084_F_Ilgalaikioturt150Nuotekudumblot1</vt:lpstr>
      <vt:lpstr>VAS084_F_Ilgalaikioturt150Nuotekudumblot1</vt:lpstr>
      <vt:lpstr>'Forma 13'!VAS084_F_Ilgalaikioturt150Nuotekusurinki1</vt:lpstr>
      <vt:lpstr>VAS084_F_Ilgalaikioturt150Nuotekusurinki1</vt:lpstr>
      <vt:lpstr>'Forma 13'!VAS084_F_Ilgalaikioturt150Nuotekuvalymas1</vt:lpstr>
      <vt:lpstr>VAS084_F_Ilgalaikioturt150Nuotekuvalymas1</vt:lpstr>
      <vt:lpstr>'Forma 13'!VAS084_F_Ilgalaikioturt150Pavirsiniunuot1</vt:lpstr>
      <vt:lpstr>VAS084_F_Ilgalaikioturt150Pavirsiniunuot1</vt:lpstr>
      <vt:lpstr>'Forma 13'!VAS084_F_Ilgalaikioturt150Turtovienetask1</vt:lpstr>
      <vt:lpstr>VAS084_F_Ilgalaikioturt150Turtovienetask1</vt:lpstr>
      <vt:lpstr>'Forma 13'!VAS084_F_Ilgalaikioturt151Apskaitosveikla1</vt:lpstr>
      <vt:lpstr>VAS084_F_Ilgalaikioturt151Apskaitosveikla1</vt:lpstr>
      <vt:lpstr>'Forma 13'!VAS084_F_Ilgalaikioturt151Geriamojovande7</vt:lpstr>
      <vt:lpstr>VAS084_F_Ilgalaikioturt151Geriamojovande7</vt:lpstr>
      <vt:lpstr>'Forma 13'!VAS084_F_Ilgalaikioturt151Geriamojovande8</vt:lpstr>
      <vt:lpstr>VAS084_F_Ilgalaikioturt151Geriamojovande8</vt:lpstr>
      <vt:lpstr>'Forma 13'!VAS084_F_Ilgalaikioturt151Geriamojovande9</vt:lpstr>
      <vt:lpstr>VAS084_F_Ilgalaikioturt151Geriamojovande9</vt:lpstr>
      <vt:lpstr>'Forma 13'!VAS084_F_Ilgalaikioturt151Inventorinisnu1</vt:lpstr>
      <vt:lpstr>VAS084_F_Ilgalaikioturt151Inventorinisnu1</vt:lpstr>
      <vt:lpstr>'Forma 13'!VAS084_F_Ilgalaikioturt151Kitareguliuoja1</vt:lpstr>
      <vt:lpstr>VAS084_F_Ilgalaikioturt151Kitareguliuoja1</vt:lpstr>
      <vt:lpstr>'Forma 13'!VAS084_F_Ilgalaikioturt151Kitosveiklosne1</vt:lpstr>
      <vt:lpstr>VAS084_F_Ilgalaikioturt151Kitosveiklosne1</vt:lpstr>
      <vt:lpstr>'Forma 13'!VAS084_F_Ilgalaikioturt151Lrklimatokaito1</vt:lpstr>
      <vt:lpstr>VAS084_F_Ilgalaikioturt151Lrklimatokaito1</vt:lpstr>
      <vt:lpstr>'Forma 13'!VAS084_F_Ilgalaikioturt151Nuotekudumblot1</vt:lpstr>
      <vt:lpstr>VAS084_F_Ilgalaikioturt151Nuotekudumblot1</vt:lpstr>
      <vt:lpstr>'Forma 13'!VAS084_F_Ilgalaikioturt151Nuotekusurinki1</vt:lpstr>
      <vt:lpstr>VAS084_F_Ilgalaikioturt151Nuotekusurinki1</vt:lpstr>
      <vt:lpstr>'Forma 13'!VAS084_F_Ilgalaikioturt151Nuotekuvalymas1</vt:lpstr>
      <vt:lpstr>VAS084_F_Ilgalaikioturt151Nuotekuvalymas1</vt:lpstr>
      <vt:lpstr>'Forma 13'!VAS084_F_Ilgalaikioturt151Pavirsiniunuot1</vt:lpstr>
      <vt:lpstr>VAS084_F_Ilgalaikioturt151Pavirsiniunuot1</vt:lpstr>
      <vt:lpstr>'Forma 13'!VAS084_F_Ilgalaikioturt151Turtovienetask1</vt:lpstr>
      <vt:lpstr>VAS084_F_Ilgalaikioturt151Turtovienetask1</vt:lpstr>
      <vt:lpstr>'Forma 13'!VAS084_F_Ilgalaikioturt152Apskaitosveikla1</vt:lpstr>
      <vt:lpstr>VAS084_F_Ilgalaikioturt152Apskaitosveikla1</vt:lpstr>
      <vt:lpstr>'Forma 13'!VAS084_F_Ilgalaikioturt152Geriamojovande7</vt:lpstr>
      <vt:lpstr>VAS084_F_Ilgalaikioturt152Geriamojovande7</vt:lpstr>
      <vt:lpstr>'Forma 13'!VAS084_F_Ilgalaikioturt152Geriamojovande8</vt:lpstr>
      <vt:lpstr>VAS084_F_Ilgalaikioturt152Geriamojovande8</vt:lpstr>
      <vt:lpstr>'Forma 13'!VAS084_F_Ilgalaikioturt152Geriamojovande9</vt:lpstr>
      <vt:lpstr>VAS084_F_Ilgalaikioturt152Geriamojovande9</vt:lpstr>
      <vt:lpstr>'Forma 13'!VAS084_F_Ilgalaikioturt152Inventorinisnu1</vt:lpstr>
      <vt:lpstr>VAS084_F_Ilgalaikioturt152Inventorinisnu1</vt:lpstr>
      <vt:lpstr>'Forma 13'!VAS084_F_Ilgalaikioturt152Kitareguliuoja1</vt:lpstr>
      <vt:lpstr>VAS084_F_Ilgalaikioturt152Kitareguliuoja1</vt:lpstr>
      <vt:lpstr>'Forma 13'!VAS084_F_Ilgalaikioturt152Kitosveiklosne1</vt:lpstr>
      <vt:lpstr>VAS084_F_Ilgalaikioturt152Kitosveiklosne1</vt:lpstr>
      <vt:lpstr>'Forma 13'!VAS084_F_Ilgalaikioturt152Lrklimatokaito1</vt:lpstr>
      <vt:lpstr>VAS084_F_Ilgalaikioturt152Lrklimatokaito1</vt:lpstr>
      <vt:lpstr>'Forma 13'!VAS084_F_Ilgalaikioturt152Nuotekudumblot1</vt:lpstr>
      <vt:lpstr>VAS084_F_Ilgalaikioturt152Nuotekudumblot1</vt:lpstr>
      <vt:lpstr>'Forma 13'!VAS084_F_Ilgalaikioturt152Nuotekusurinki1</vt:lpstr>
      <vt:lpstr>VAS084_F_Ilgalaikioturt152Nuotekusurinki1</vt:lpstr>
      <vt:lpstr>'Forma 13'!VAS084_F_Ilgalaikioturt152Nuotekuvalymas1</vt:lpstr>
      <vt:lpstr>VAS084_F_Ilgalaikioturt152Nuotekuvalymas1</vt:lpstr>
      <vt:lpstr>'Forma 13'!VAS084_F_Ilgalaikioturt152Pavirsiniunuot1</vt:lpstr>
      <vt:lpstr>VAS084_F_Ilgalaikioturt152Pavirsiniunuot1</vt:lpstr>
      <vt:lpstr>'Forma 13'!VAS084_F_Ilgalaikioturt152Turtovienetask1</vt:lpstr>
      <vt:lpstr>VAS084_F_Ilgalaikioturt152Turtovienetask1</vt:lpstr>
      <vt:lpstr>'Forma 13'!VAS084_F_Ilgalaikioturt153Apskaitosveikla1</vt:lpstr>
      <vt:lpstr>VAS084_F_Ilgalaikioturt153Apskaitosveikla1</vt:lpstr>
      <vt:lpstr>'Forma 13'!VAS084_F_Ilgalaikioturt153Geriamojovande7</vt:lpstr>
      <vt:lpstr>VAS084_F_Ilgalaikioturt153Geriamojovande7</vt:lpstr>
      <vt:lpstr>'Forma 13'!VAS084_F_Ilgalaikioturt153Geriamojovande8</vt:lpstr>
      <vt:lpstr>VAS084_F_Ilgalaikioturt153Geriamojovande8</vt:lpstr>
      <vt:lpstr>'Forma 13'!VAS084_F_Ilgalaikioturt153Geriamojovande9</vt:lpstr>
      <vt:lpstr>VAS084_F_Ilgalaikioturt153Geriamojovande9</vt:lpstr>
      <vt:lpstr>'Forma 13'!VAS084_F_Ilgalaikioturt153Inventorinisnu1</vt:lpstr>
      <vt:lpstr>VAS084_F_Ilgalaikioturt153Inventorinisnu1</vt:lpstr>
      <vt:lpstr>'Forma 13'!VAS084_F_Ilgalaikioturt153Kitareguliuoja1</vt:lpstr>
      <vt:lpstr>VAS084_F_Ilgalaikioturt153Kitareguliuoja1</vt:lpstr>
      <vt:lpstr>'Forma 13'!VAS084_F_Ilgalaikioturt153Kitosveiklosne1</vt:lpstr>
      <vt:lpstr>VAS084_F_Ilgalaikioturt153Kitosveiklosne1</vt:lpstr>
      <vt:lpstr>'Forma 13'!VAS084_F_Ilgalaikioturt153Lrklimatokaito1</vt:lpstr>
      <vt:lpstr>VAS084_F_Ilgalaikioturt153Lrklimatokaito1</vt:lpstr>
      <vt:lpstr>'Forma 13'!VAS084_F_Ilgalaikioturt153Nuotekudumblot1</vt:lpstr>
      <vt:lpstr>VAS084_F_Ilgalaikioturt153Nuotekudumblot1</vt:lpstr>
      <vt:lpstr>'Forma 13'!VAS084_F_Ilgalaikioturt153Nuotekusurinki1</vt:lpstr>
      <vt:lpstr>VAS084_F_Ilgalaikioturt153Nuotekusurinki1</vt:lpstr>
      <vt:lpstr>'Forma 13'!VAS084_F_Ilgalaikioturt153Nuotekuvalymas1</vt:lpstr>
      <vt:lpstr>VAS084_F_Ilgalaikioturt153Nuotekuvalymas1</vt:lpstr>
      <vt:lpstr>'Forma 13'!VAS084_F_Ilgalaikioturt153Pavirsiniunuot1</vt:lpstr>
      <vt:lpstr>VAS084_F_Ilgalaikioturt153Pavirsiniunuot1</vt:lpstr>
      <vt:lpstr>'Forma 13'!VAS084_F_Ilgalaikioturt153Turtovienetask1</vt:lpstr>
      <vt:lpstr>VAS084_F_Ilgalaikioturt153Turtovienetask1</vt:lpstr>
      <vt:lpstr>'Forma 13'!VAS084_F_Ilgalaikioturt154Apskaitosveikla1</vt:lpstr>
      <vt:lpstr>VAS084_F_Ilgalaikioturt154Apskaitosveikla1</vt:lpstr>
      <vt:lpstr>'Forma 13'!VAS084_F_Ilgalaikioturt154Geriamojovande7</vt:lpstr>
      <vt:lpstr>VAS084_F_Ilgalaikioturt154Geriamojovande7</vt:lpstr>
      <vt:lpstr>'Forma 13'!VAS084_F_Ilgalaikioturt154Geriamojovande8</vt:lpstr>
      <vt:lpstr>VAS084_F_Ilgalaikioturt154Geriamojovande8</vt:lpstr>
      <vt:lpstr>'Forma 13'!VAS084_F_Ilgalaikioturt154Geriamojovande9</vt:lpstr>
      <vt:lpstr>VAS084_F_Ilgalaikioturt154Geriamojovande9</vt:lpstr>
      <vt:lpstr>'Forma 13'!VAS084_F_Ilgalaikioturt154Inventorinisnu1</vt:lpstr>
      <vt:lpstr>VAS084_F_Ilgalaikioturt154Inventorinisnu1</vt:lpstr>
      <vt:lpstr>'Forma 13'!VAS084_F_Ilgalaikioturt154Kitareguliuoja1</vt:lpstr>
      <vt:lpstr>VAS084_F_Ilgalaikioturt154Kitareguliuoja1</vt:lpstr>
      <vt:lpstr>'Forma 13'!VAS084_F_Ilgalaikioturt154Kitosveiklosne1</vt:lpstr>
      <vt:lpstr>VAS084_F_Ilgalaikioturt154Kitosveiklosne1</vt:lpstr>
      <vt:lpstr>'Forma 13'!VAS084_F_Ilgalaikioturt154Lrklimatokaito1</vt:lpstr>
      <vt:lpstr>VAS084_F_Ilgalaikioturt154Lrklimatokaito1</vt:lpstr>
      <vt:lpstr>'Forma 13'!VAS084_F_Ilgalaikioturt154Nuotekudumblot1</vt:lpstr>
      <vt:lpstr>VAS084_F_Ilgalaikioturt154Nuotekudumblot1</vt:lpstr>
      <vt:lpstr>'Forma 13'!VAS084_F_Ilgalaikioturt154Nuotekusurinki1</vt:lpstr>
      <vt:lpstr>VAS084_F_Ilgalaikioturt154Nuotekusurinki1</vt:lpstr>
      <vt:lpstr>'Forma 13'!VAS084_F_Ilgalaikioturt154Nuotekuvalymas1</vt:lpstr>
      <vt:lpstr>VAS084_F_Ilgalaikioturt154Nuotekuvalymas1</vt:lpstr>
      <vt:lpstr>'Forma 13'!VAS084_F_Ilgalaikioturt154Pavirsiniunuot1</vt:lpstr>
      <vt:lpstr>VAS084_F_Ilgalaikioturt154Pavirsiniunuot1</vt:lpstr>
      <vt:lpstr>'Forma 13'!VAS084_F_Ilgalaikioturt154Turtovienetask1</vt:lpstr>
      <vt:lpstr>VAS084_F_Ilgalaikioturt154Turtovienetask1</vt:lpstr>
      <vt:lpstr>'Forma 13'!VAS084_F_Ilgalaikioturt155Apskaitosveikla1</vt:lpstr>
      <vt:lpstr>VAS084_F_Ilgalaikioturt155Apskaitosveikla1</vt:lpstr>
      <vt:lpstr>'Forma 13'!VAS084_F_Ilgalaikioturt155Geriamojovande7</vt:lpstr>
      <vt:lpstr>VAS084_F_Ilgalaikioturt155Geriamojovande7</vt:lpstr>
      <vt:lpstr>'Forma 13'!VAS084_F_Ilgalaikioturt155Geriamojovande8</vt:lpstr>
      <vt:lpstr>VAS084_F_Ilgalaikioturt155Geriamojovande8</vt:lpstr>
      <vt:lpstr>'Forma 13'!VAS084_F_Ilgalaikioturt155Geriamojovande9</vt:lpstr>
      <vt:lpstr>VAS084_F_Ilgalaikioturt155Geriamojovande9</vt:lpstr>
      <vt:lpstr>'Forma 13'!VAS084_F_Ilgalaikioturt155Inventorinisnu1</vt:lpstr>
      <vt:lpstr>VAS084_F_Ilgalaikioturt155Inventorinisnu1</vt:lpstr>
      <vt:lpstr>'Forma 13'!VAS084_F_Ilgalaikioturt155Kitareguliuoja1</vt:lpstr>
      <vt:lpstr>VAS084_F_Ilgalaikioturt155Kitareguliuoja1</vt:lpstr>
      <vt:lpstr>'Forma 13'!VAS084_F_Ilgalaikioturt155Kitosveiklosne1</vt:lpstr>
      <vt:lpstr>VAS084_F_Ilgalaikioturt155Kitosveiklosne1</vt:lpstr>
      <vt:lpstr>'Forma 13'!VAS084_F_Ilgalaikioturt155Lrklimatokaito1</vt:lpstr>
      <vt:lpstr>VAS084_F_Ilgalaikioturt155Lrklimatokaito1</vt:lpstr>
      <vt:lpstr>'Forma 13'!VAS084_F_Ilgalaikioturt155Nuotekudumblot1</vt:lpstr>
      <vt:lpstr>VAS084_F_Ilgalaikioturt155Nuotekudumblot1</vt:lpstr>
      <vt:lpstr>'Forma 13'!VAS084_F_Ilgalaikioturt155Nuotekusurinki1</vt:lpstr>
      <vt:lpstr>VAS084_F_Ilgalaikioturt155Nuotekusurinki1</vt:lpstr>
      <vt:lpstr>'Forma 13'!VAS084_F_Ilgalaikioturt155Nuotekuvalymas1</vt:lpstr>
      <vt:lpstr>VAS084_F_Ilgalaikioturt155Nuotekuvalymas1</vt:lpstr>
      <vt:lpstr>'Forma 13'!VAS084_F_Ilgalaikioturt155Pavirsiniunuot1</vt:lpstr>
      <vt:lpstr>VAS084_F_Ilgalaikioturt155Pavirsiniunuot1</vt:lpstr>
      <vt:lpstr>'Forma 13'!VAS084_F_Ilgalaikioturt155Turtovienetask1</vt:lpstr>
      <vt:lpstr>VAS084_F_Ilgalaikioturt155Turtovienetask1</vt:lpstr>
      <vt:lpstr>'Forma 13'!VAS084_F_Ilgalaikioturt156Apskaitosveikla1</vt:lpstr>
      <vt:lpstr>VAS084_F_Ilgalaikioturt156Apskaitosveikla1</vt:lpstr>
      <vt:lpstr>'Forma 13'!VAS084_F_Ilgalaikioturt156Geriamojovande7</vt:lpstr>
      <vt:lpstr>VAS084_F_Ilgalaikioturt156Geriamojovande7</vt:lpstr>
      <vt:lpstr>'Forma 13'!VAS084_F_Ilgalaikioturt156Geriamojovande8</vt:lpstr>
      <vt:lpstr>VAS084_F_Ilgalaikioturt156Geriamojovande8</vt:lpstr>
      <vt:lpstr>'Forma 13'!VAS084_F_Ilgalaikioturt156Geriamojovande9</vt:lpstr>
      <vt:lpstr>VAS084_F_Ilgalaikioturt156Geriamojovande9</vt:lpstr>
      <vt:lpstr>'Forma 13'!VAS084_F_Ilgalaikioturt156Inventorinisnu1</vt:lpstr>
      <vt:lpstr>VAS084_F_Ilgalaikioturt156Inventorinisnu1</vt:lpstr>
      <vt:lpstr>'Forma 13'!VAS084_F_Ilgalaikioturt156Kitareguliuoja1</vt:lpstr>
      <vt:lpstr>VAS084_F_Ilgalaikioturt156Kitareguliuoja1</vt:lpstr>
      <vt:lpstr>'Forma 13'!VAS084_F_Ilgalaikioturt156Kitosveiklosne1</vt:lpstr>
      <vt:lpstr>VAS084_F_Ilgalaikioturt156Kitosveiklosne1</vt:lpstr>
      <vt:lpstr>'Forma 13'!VAS084_F_Ilgalaikioturt156Lrklimatokaito1</vt:lpstr>
      <vt:lpstr>VAS084_F_Ilgalaikioturt156Lrklimatokaito1</vt:lpstr>
      <vt:lpstr>'Forma 13'!VAS084_F_Ilgalaikioturt156Nuotekudumblot1</vt:lpstr>
      <vt:lpstr>VAS084_F_Ilgalaikioturt156Nuotekudumblot1</vt:lpstr>
      <vt:lpstr>'Forma 13'!VAS084_F_Ilgalaikioturt156Nuotekusurinki1</vt:lpstr>
      <vt:lpstr>VAS084_F_Ilgalaikioturt156Nuotekusurinki1</vt:lpstr>
      <vt:lpstr>'Forma 13'!VAS084_F_Ilgalaikioturt156Nuotekuvalymas1</vt:lpstr>
      <vt:lpstr>VAS084_F_Ilgalaikioturt156Nuotekuvalymas1</vt:lpstr>
      <vt:lpstr>'Forma 13'!VAS084_F_Ilgalaikioturt156Pavirsiniunuot1</vt:lpstr>
      <vt:lpstr>VAS084_F_Ilgalaikioturt156Pavirsiniunuot1</vt:lpstr>
      <vt:lpstr>'Forma 13'!VAS084_F_Ilgalaikioturt156Turtovienetask1</vt:lpstr>
      <vt:lpstr>VAS084_F_Ilgalaikioturt156Turtovienetask1</vt:lpstr>
      <vt:lpstr>'Forma 13'!VAS084_F_Ilgalaikioturt157Apskaitosveikla1</vt:lpstr>
      <vt:lpstr>VAS084_F_Ilgalaikioturt157Apskaitosveikla1</vt:lpstr>
      <vt:lpstr>'Forma 13'!VAS084_F_Ilgalaikioturt157Geriamojovande7</vt:lpstr>
      <vt:lpstr>VAS084_F_Ilgalaikioturt157Geriamojovande7</vt:lpstr>
      <vt:lpstr>'Forma 13'!VAS084_F_Ilgalaikioturt157Geriamojovande8</vt:lpstr>
      <vt:lpstr>VAS084_F_Ilgalaikioturt157Geriamojovande8</vt:lpstr>
      <vt:lpstr>'Forma 13'!VAS084_F_Ilgalaikioturt157Geriamojovande9</vt:lpstr>
      <vt:lpstr>VAS084_F_Ilgalaikioturt157Geriamojovande9</vt:lpstr>
      <vt:lpstr>'Forma 13'!VAS084_F_Ilgalaikioturt157Inventorinisnu1</vt:lpstr>
      <vt:lpstr>VAS084_F_Ilgalaikioturt157Inventorinisnu1</vt:lpstr>
      <vt:lpstr>'Forma 13'!VAS084_F_Ilgalaikioturt157Kitareguliuoja1</vt:lpstr>
      <vt:lpstr>VAS084_F_Ilgalaikioturt157Kitareguliuoja1</vt:lpstr>
      <vt:lpstr>'Forma 13'!VAS084_F_Ilgalaikioturt157Kitosveiklosne1</vt:lpstr>
      <vt:lpstr>VAS084_F_Ilgalaikioturt157Kitosveiklosne1</vt:lpstr>
      <vt:lpstr>'Forma 13'!VAS084_F_Ilgalaikioturt157Lrklimatokaito1</vt:lpstr>
      <vt:lpstr>VAS084_F_Ilgalaikioturt157Lrklimatokaito1</vt:lpstr>
      <vt:lpstr>'Forma 13'!VAS084_F_Ilgalaikioturt157Nuotekudumblot1</vt:lpstr>
      <vt:lpstr>VAS084_F_Ilgalaikioturt157Nuotekudumblot1</vt:lpstr>
      <vt:lpstr>'Forma 13'!VAS084_F_Ilgalaikioturt157Nuotekusurinki1</vt:lpstr>
      <vt:lpstr>VAS084_F_Ilgalaikioturt157Nuotekusurinki1</vt:lpstr>
      <vt:lpstr>'Forma 13'!VAS084_F_Ilgalaikioturt157Nuotekuvalymas1</vt:lpstr>
      <vt:lpstr>VAS084_F_Ilgalaikioturt157Nuotekuvalymas1</vt:lpstr>
      <vt:lpstr>'Forma 13'!VAS084_F_Ilgalaikioturt157Pavirsiniunuot1</vt:lpstr>
      <vt:lpstr>VAS084_F_Ilgalaikioturt157Pavirsiniunuot1</vt:lpstr>
      <vt:lpstr>'Forma 13'!VAS084_F_Ilgalaikioturt157Turtovienetask1</vt:lpstr>
      <vt:lpstr>VAS084_F_Ilgalaikioturt157Turtovienetask1</vt:lpstr>
      <vt:lpstr>'Forma 13'!VAS084_F_Ilgalaikioturt158Apskaitosveikla1</vt:lpstr>
      <vt:lpstr>VAS084_F_Ilgalaikioturt158Apskaitosveikla1</vt:lpstr>
      <vt:lpstr>'Forma 13'!VAS084_F_Ilgalaikioturt158Geriamojovande7</vt:lpstr>
      <vt:lpstr>VAS084_F_Ilgalaikioturt158Geriamojovande7</vt:lpstr>
      <vt:lpstr>'Forma 13'!VAS084_F_Ilgalaikioturt158Geriamojovande8</vt:lpstr>
      <vt:lpstr>VAS084_F_Ilgalaikioturt158Geriamojovande8</vt:lpstr>
      <vt:lpstr>'Forma 13'!VAS084_F_Ilgalaikioturt158Geriamojovande9</vt:lpstr>
      <vt:lpstr>VAS084_F_Ilgalaikioturt158Geriamojovande9</vt:lpstr>
      <vt:lpstr>'Forma 13'!VAS084_F_Ilgalaikioturt158Inventorinisnu1</vt:lpstr>
      <vt:lpstr>VAS084_F_Ilgalaikioturt158Inventorinisnu1</vt:lpstr>
      <vt:lpstr>'Forma 13'!VAS084_F_Ilgalaikioturt158Kitareguliuoja1</vt:lpstr>
      <vt:lpstr>VAS084_F_Ilgalaikioturt158Kitareguliuoja1</vt:lpstr>
      <vt:lpstr>'Forma 13'!VAS084_F_Ilgalaikioturt158Kitosveiklosne1</vt:lpstr>
      <vt:lpstr>VAS084_F_Ilgalaikioturt158Kitosveiklosne1</vt:lpstr>
      <vt:lpstr>'Forma 13'!VAS084_F_Ilgalaikioturt158Lrklimatokaito1</vt:lpstr>
      <vt:lpstr>VAS084_F_Ilgalaikioturt158Lrklimatokaito1</vt:lpstr>
      <vt:lpstr>'Forma 13'!VAS084_F_Ilgalaikioturt158Nuotekudumblot1</vt:lpstr>
      <vt:lpstr>VAS084_F_Ilgalaikioturt158Nuotekudumblot1</vt:lpstr>
      <vt:lpstr>'Forma 13'!VAS084_F_Ilgalaikioturt158Nuotekusurinki1</vt:lpstr>
      <vt:lpstr>VAS084_F_Ilgalaikioturt158Nuotekusurinki1</vt:lpstr>
      <vt:lpstr>'Forma 13'!VAS084_F_Ilgalaikioturt158Nuotekuvalymas1</vt:lpstr>
      <vt:lpstr>VAS084_F_Ilgalaikioturt158Nuotekuvalymas1</vt:lpstr>
      <vt:lpstr>'Forma 13'!VAS084_F_Ilgalaikioturt158Pavirsiniunuot1</vt:lpstr>
      <vt:lpstr>VAS084_F_Ilgalaikioturt158Pavirsiniunuot1</vt:lpstr>
      <vt:lpstr>'Forma 13'!VAS084_F_Ilgalaikioturt158Turtovienetask1</vt:lpstr>
      <vt:lpstr>VAS084_F_Ilgalaikioturt158Turtovienetask1</vt:lpstr>
      <vt:lpstr>'Forma 13'!VAS084_F_Ilgalaikioturt159Apskaitosveikla1</vt:lpstr>
      <vt:lpstr>VAS084_F_Ilgalaikioturt159Apskaitosveikla1</vt:lpstr>
      <vt:lpstr>'Forma 13'!VAS084_F_Ilgalaikioturt159Geriamojovande7</vt:lpstr>
      <vt:lpstr>VAS084_F_Ilgalaikioturt159Geriamojovande7</vt:lpstr>
      <vt:lpstr>'Forma 13'!VAS084_F_Ilgalaikioturt159Geriamojovande8</vt:lpstr>
      <vt:lpstr>VAS084_F_Ilgalaikioturt159Geriamojovande8</vt:lpstr>
      <vt:lpstr>'Forma 13'!VAS084_F_Ilgalaikioturt159Geriamojovande9</vt:lpstr>
      <vt:lpstr>VAS084_F_Ilgalaikioturt159Geriamojovande9</vt:lpstr>
      <vt:lpstr>'Forma 13'!VAS084_F_Ilgalaikioturt159Inventorinisnu1</vt:lpstr>
      <vt:lpstr>VAS084_F_Ilgalaikioturt159Inventorinisnu1</vt:lpstr>
      <vt:lpstr>'Forma 13'!VAS084_F_Ilgalaikioturt159Kitareguliuoja1</vt:lpstr>
      <vt:lpstr>VAS084_F_Ilgalaikioturt159Kitareguliuoja1</vt:lpstr>
      <vt:lpstr>'Forma 13'!VAS084_F_Ilgalaikioturt159Kitosveiklosne1</vt:lpstr>
      <vt:lpstr>VAS084_F_Ilgalaikioturt159Kitosveiklosne1</vt:lpstr>
      <vt:lpstr>'Forma 13'!VAS084_F_Ilgalaikioturt159Lrklimatokaito1</vt:lpstr>
      <vt:lpstr>VAS084_F_Ilgalaikioturt159Lrklimatokaito1</vt:lpstr>
      <vt:lpstr>'Forma 13'!VAS084_F_Ilgalaikioturt159Nuotekudumblot1</vt:lpstr>
      <vt:lpstr>VAS084_F_Ilgalaikioturt159Nuotekudumblot1</vt:lpstr>
      <vt:lpstr>'Forma 13'!VAS084_F_Ilgalaikioturt159Nuotekusurinki1</vt:lpstr>
      <vt:lpstr>VAS084_F_Ilgalaikioturt159Nuotekusurinki1</vt:lpstr>
      <vt:lpstr>'Forma 13'!VAS084_F_Ilgalaikioturt159Nuotekuvalymas1</vt:lpstr>
      <vt:lpstr>VAS084_F_Ilgalaikioturt159Nuotekuvalymas1</vt:lpstr>
      <vt:lpstr>'Forma 13'!VAS084_F_Ilgalaikioturt159Pavirsiniunuot1</vt:lpstr>
      <vt:lpstr>VAS084_F_Ilgalaikioturt159Pavirsiniunuot1</vt:lpstr>
      <vt:lpstr>'Forma 13'!VAS084_F_Ilgalaikioturt159Turtovienetask1</vt:lpstr>
      <vt:lpstr>VAS084_F_Ilgalaikioturt159Turtovienetask1</vt:lpstr>
      <vt:lpstr>'Forma 13'!VAS084_F_Ilgalaikioturt15Apskaitosveikla1</vt:lpstr>
      <vt:lpstr>VAS084_F_Ilgalaikioturt15Apskaitosveikla1</vt:lpstr>
      <vt:lpstr>'Forma 13'!VAS084_F_Ilgalaikioturt15Geriamojovande7</vt:lpstr>
      <vt:lpstr>VAS084_F_Ilgalaikioturt15Geriamojovande7</vt:lpstr>
      <vt:lpstr>'Forma 13'!VAS084_F_Ilgalaikioturt15Geriamojovande8</vt:lpstr>
      <vt:lpstr>VAS084_F_Ilgalaikioturt15Geriamojovande8</vt:lpstr>
      <vt:lpstr>'Forma 13'!VAS084_F_Ilgalaikioturt15Geriamojovande9</vt:lpstr>
      <vt:lpstr>VAS084_F_Ilgalaikioturt15Geriamojovande9</vt:lpstr>
      <vt:lpstr>'Forma 13'!VAS084_F_Ilgalaikioturt15Inventorinisnu1</vt:lpstr>
      <vt:lpstr>VAS084_F_Ilgalaikioturt15Inventorinisnu1</vt:lpstr>
      <vt:lpstr>'Forma 13'!VAS084_F_Ilgalaikioturt15Kitareguliuoja1</vt:lpstr>
      <vt:lpstr>VAS084_F_Ilgalaikioturt15Kitareguliuoja1</vt:lpstr>
      <vt:lpstr>'Forma 13'!VAS084_F_Ilgalaikioturt15Kitosveiklosne1</vt:lpstr>
      <vt:lpstr>VAS084_F_Ilgalaikioturt15Kitosveiklosne1</vt:lpstr>
      <vt:lpstr>'Forma 13'!VAS084_F_Ilgalaikioturt15Lrklimatokaito1</vt:lpstr>
      <vt:lpstr>VAS084_F_Ilgalaikioturt15Lrklimatokaito1</vt:lpstr>
      <vt:lpstr>'Forma 13'!VAS084_F_Ilgalaikioturt15Nuotekudumblot1</vt:lpstr>
      <vt:lpstr>VAS084_F_Ilgalaikioturt15Nuotekudumblot1</vt:lpstr>
      <vt:lpstr>'Forma 13'!VAS084_F_Ilgalaikioturt15Nuotekusurinki1</vt:lpstr>
      <vt:lpstr>VAS084_F_Ilgalaikioturt15Nuotekusurinki1</vt:lpstr>
      <vt:lpstr>'Forma 13'!VAS084_F_Ilgalaikioturt15Nuotekuvalymas1</vt:lpstr>
      <vt:lpstr>VAS084_F_Ilgalaikioturt15Nuotekuvalymas1</vt:lpstr>
      <vt:lpstr>'Forma 13'!VAS084_F_Ilgalaikioturt15Pavirsiniunuot1</vt:lpstr>
      <vt:lpstr>VAS084_F_Ilgalaikioturt15Pavirsiniunuot1</vt:lpstr>
      <vt:lpstr>'Forma 13'!VAS084_F_Ilgalaikioturt15Turtovienetask1</vt:lpstr>
      <vt:lpstr>VAS084_F_Ilgalaikioturt15Turtovienetask1</vt:lpstr>
      <vt:lpstr>'Forma 13'!VAS084_F_Ilgalaikioturt160Apskaitosveikla1</vt:lpstr>
      <vt:lpstr>VAS084_F_Ilgalaikioturt160Apskaitosveikla1</vt:lpstr>
      <vt:lpstr>'Forma 13'!VAS084_F_Ilgalaikioturt160Geriamojovande7</vt:lpstr>
      <vt:lpstr>VAS084_F_Ilgalaikioturt160Geriamojovande7</vt:lpstr>
      <vt:lpstr>'Forma 13'!VAS084_F_Ilgalaikioturt160Geriamojovande8</vt:lpstr>
      <vt:lpstr>VAS084_F_Ilgalaikioturt160Geriamojovande8</vt:lpstr>
      <vt:lpstr>'Forma 13'!VAS084_F_Ilgalaikioturt160Geriamojovande9</vt:lpstr>
      <vt:lpstr>VAS084_F_Ilgalaikioturt160Geriamojovande9</vt:lpstr>
      <vt:lpstr>'Forma 13'!VAS084_F_Ilgalaikioturt160Inventorinisnu1</vt:lpstr>
      <vt:lpstr>VAS084_F_Ilgalaikioturt160Inventorinisnu1</vt:lpstr>
      <vt:lpstr>'Forma 13'!VAS084_F_Ilgalaikioturt160Kitareguliuoja1</vt:lpstr>
      <vt:lpstr>VAS084_F_Ilgalaikioturt160Kitareguliuoja1</vt:lpstr>
      <vt:lpstr>'Forma 13'!VAS084_F_Ilgalaikioturt160Kitosveiklosne1</vt:lpstr>
      <vt:lpstr>VAS084_F_Ilgalaikioturt160Kitosveiklosne1</vt:lpstr>
      <vt:lpstr>'Forma 13'!VAS084_F_Ilgalaikioturt160Lrklimatokaito1</vt:lpstr>
      <vt:lpstr>VAS084_F_Ilgalaikioturt160Lrklimatokaito1</vt:lpstr>
      <vt:lpstr>'Forma 13'!VAS084_F_Ilgalaikioturt160Nuotekudumblot1</vt:lpstr>
      <vt:lpstr>VAS084_F_Ilgalaikioturt160Nuotekudumblot1</vt:lpstr>
      <vt:lpstr>'Forma 13'!VAS084_F_Ilgalaikioturt160Nuotekusurinki1</vt:lpstr>
      <vt:lpstr>VAS084_F_Ilgalaikioturt160Nuotekusurinki1</vt:lpstr>
      <vt:lpstr>'Forma 13'!VAS084_F_Ilgalaikioturt160Nuotekuvalymas1</vt:lpstr>
      <vt:lpstr>VAS084_F_Ilgalaikioturt160Nuotekuvalymas1</vt:lpstr>
      <vt:lpstr>'Forma 13'!VAS084_F_Ilgalaikioturt160Pavirsiniunuot1</vt:lpstr>
      <vt:lpstr>VAS084_F_Ilgalaikioturt160Pavirsiniunuot1</vt:lpstr>
      <vt:lpstr>'Forma 13'!VAS084_F_Ilgalaikioturt160Turtovienetask1</vt:lpstr>
      <vt:lpstr>VAS084_F_Ilgalaikioturt160Turtovienetask1</vt:lpstr>
      <vt:lpstr>'Forma 13'!VAS084_F_Ilgalaikioturt161Apskaitosveikla1</vt:lpstr>
      <vt:lpstr>VAS084_F_Ilgalaikioturt161Apskaitosveikla1</vt:lpstr>
      <vt:lpstr>'Forma 13'!VAS084_F_Ilgalaikioturt161Geriamojovande7</vt:lpstr>
      <vt:lpstr>VAS084_F_Ilgalaikioturt161Geriamojovande7</vt:lpstr>
      <vt:lpstr>'Forma 13'!VAS084_F_Ilgalaikioturt161Geriamojovande8</vt:lpstr>
      <vt:lpstr>VAS084_F_Ilgalaikioturt161Geriamojovande8</vt:lpstr>
      <vt:lpstr>'Forma 13'!VAS084_F_Ilgalaikioturt161Geriamojovande9</vt:lpstr>
      <vt:lpstr>VAS084_F_Ilgalaikioturt161Geriamojovande9</vt:lpstr>
      <vt:lpstr>'Forma 13'!VAS084_F_Ilgalaikioturt161Inventorinisnu1</vt:lpstr>
      <vt:lpstr>VAS084_F_Ilgalaikioturt161Inventorinisnu1</vt:lpstr>
      <vt:lpstr>'Forma 13'!VAS084_F_Ilgalaikioturt161Kitareguliuoja1</vt:lpstr>
      <vt:lpstr>VAS084_F_Ilgalaikioturt161Kitareguliuoja1</vt:lpstr>
      <vt:lpstr>'Forma 13'!VAS084_F_Ilgalaikioturt161Kitosveiklosne1</vt:lpstr>
      <vt:lpstr>VAS084_F_Ilgalaikioturt161Kitosveiklosne1</vt:lpstr>
      <vt:lpstr>'Forma 13'!VAS084_F_Ilgalaikioturt161Lrklimatokaito1</vt:lpstr>
      <vt:lpstr>VAS084_F_Ilgalaikioturt161Lrklimatokaito1</vt:lpstr>
      <vt:lpstr>'Forma 13'!VAS084_F_Ilgalaikioturt161Nuotekudumblot1</vt:lpstr>
      <vt:lpstr>VAS084_F_Ilgalaikioturt161Nuotekudumblot1</vt:lpstr>
      <vt:lpstr>'Forma 13'!VAS084_F_Ilgalaikioturt161Nuotekusurinki1</vt:lpstr>
      <vt:lpstr>VAS084_F_Ilgalaikioturt161Nuotekusurinki1</vt:lpstr>
      <vt:lpstr>'Forma 13'!VAS084_F_Ilgalaikioturt161Nuotekuvalymas1</vt:lpstr>
      <vt:lpstr>VAS084_F_Ilgalaikioturt161Nuotekuvalymas1</vt:lpstr>
      <vt:lpstr>'Forma 13'!VAS084_F_Ilgalaikioturt161Pavirsiniunuot1</vt:lpstr>
      <vt:lpstr>VAS084_F_Ilgalaikioturt161Pavirsiniunuot1</vt:lpstr>
      <vt:lpstr>'Forma 13'!VAS084_F_Ilgalaikioturt161Turtovienetask1</vt:lpstr>
      <vt:lpstr>VAS084_F_Ilgalaikioturt161Turtovienetask1</vt:lpstr>
      <vt:lpstr>'Forma 13'!VAS084_F_Ilgalaikioturt162Apskaitosveikla1</vt:lpstr>
      <vt:lpstr>VAS084_F_Ilgalaikioturt162Apskaitosveikla1</vt:lpstr>
      <vt:lpstr>'Forma 13'!VAS084_F_Ilgalaikioturt162Geriamojovande7</vt:lpstr>
      <vt:lpstr>VAS084_F_Ilgalaikioturt162Geriamojovande7</vt:lpstr>
      <vt:lpstr>'Forma 13'!VAS084_F_Ilgalaikioturt162Geriamojovande8</vt:lpstr>
      <vt:lpstr>VAS084_F_Ilgalaikioturt162Geriamojovande8</vt:lpstr>
      <vt:lpstr>'Forma 13'!VAS084_F_Ilgalaikioturt162Geriamojovande9</vt:lpstr>
      <vt:lpstr>VAS084_F_Ilgalaikioturt162Geriamojovande9</vt:lpstr>
      <vt:lpstr>'Forma 13'!VAS084_F_Ilgalaikioturt162Inventorinisnu1</vt:lpstr>
      <vt:lpstr>VAS084_F_Ilgalaikioturt162Inventorinisnu1</vt:lpstr>
      <vt:lpstr>'Forma 13'!VAS084_F_Ilgalaikioturt162Kitareguliuoja1</vt:lpstr>
      <vt:lpstr>VAS084_F_Ilgalaikioturt162Kitareguliuoja1</vt:lpstr>
      <vt:lpstr>'Forma 13'!VAS084_F_Ilgalaikioturt162Kitosveiklosne1</vt:lpstr>
      <vt:lpstr>VAS084_F_Ilgalaikioturt162Kitosveiklosne1</vt:lpstr>
      <vt:lpstr>'Forma 13'!VAS084_F_Ilgalaikioturt162Lrklimatokaito1</vt:lpstr>
      <vt:lpstr>VAS084_F_Ilgalaikioturt162Lrklimatokaito1</vt:lpstr>
      <vt:lpstr>'Forma 13'!VAS084_F_Ilgalaikioturt162Nuotekudumblot1</vt:lpstr>
      <vt:lpstr>VAS084_F_Ilgalaikioturt162Nuotekudumblot1</vt:lpstr>
      <vt:lpstr>'Forma 13'!VAS084_F_Ilgalaikioturt162Nuotekusurinki1</vt:lpstr>
      <vt:lpstr>VAS084_F_Ilgalaikioturt162Nuotekusurinki1</vt:lpstr>
      <vt:lpstr>'Forma 13'!VAS084_F_Ilgalaikioturt162Nuotekuvalymas1</vt:lpstr>
      <vt:lpstr>VAS084_F_Ilgalaikioturt162Nuotekuvalymas1</vt:lpstr>
      <vt:lpstr>'Forma 13'!VAS084_F_Ilgalaikioturt162Pavirsiniunuot1</vt:lpstr>
      <vt:lpstr>VAS084_F_Ilgalaikioturt162Pavirsiniunuot1</vt:lpstr>
      <vt:lpstr>'Forma 13'!VAS084_F_Ilgalaikioturt162Turtovienetask1</vt:lpstr>
      <vt:lpstr>VAS084_F_Ilgalaikioturt162Turtovienetask1</vt:lpstr>
      <vt:lpstr>'Forma 13'!VAS084_F_Ilgalaikioturt163Apskaitosveikla1</vt:lpstr>
      <vt:lpstr>VAS084_F_Ilgalaikioturt163Apskaitosveikla1</vt:lpstr>
      <vt:lpstr>'Forma 13'!VAS084_F_Ilgalaikioturt163Geriamojovande7</vt:lpstr>
      <vt:lpstr>VAS084_F_Ilgalaikioturt163Geriamojovande7</vt:lpstr>
      <vt:lpstr>'Forma 13'!VAS084_F_Ilgalaikioturt163Geriamojovande8</vt:lpstr>
      <vt:lpstr>VAS084_F_Ilgalaikioturt163Geriamojovande8</vt:lpstr>
      <vt:lpstr>'Forma 13'!VAS084_F_Ilgalaikioturt163Geriamojovande9</vt:lpstr>
      <vt:lpstr>VAS084_F_Ilgalaikioturt163Geriamojovande9</vt:lpstr>
      <vt:lpstr>'Forma 13'!VAS084_F_Ilgalaikioturt163Inventorinisnu1</vt:lpstr>
      <vt:lpstr>VAS084_F_Ilgalaikioturt163Inventorinisnu1</vt:lpstr>
      <vt:lpstr>'Forma 13'!VAS084_F_Ilgalaikioturt163Kitareguliuoja1</vt:lpstr>
      <vt:lpstr>VAS084_F_Ilgalaikioturt163Kitareguliuoja1</vt:lpstr>
      <vt:lpstr>'Forma 13'!VAS084_F_Ilgalaikioturt163Kitosveiklosne1</vt:lpstr>
      <vt:lpstr>VAS084_F_Ilgalaikioturt163Kitosveiklosne1</vt:lpstr>
      <vt:lpstr>'Forma 13'!VAS084_F_Ilgalaikioturt163Lrklimatokaito1</vt:lpstr>
      <vt:lpstr>VAS084_F_Ilgalaikioturt163Lrklimatokaito1</vt:lpstr>
      <vt:lpstr>'Forma 13'!VAS084_F_Ilgalaikioturt163Nuotekudumblot1</vt:lpstr>
      <vt:lpstr>VAS084_F_Ilgalaikioturt163Nuotekudumblot1</vt:lpstr>
      <vt:lpstr>'Forma 13'!VAS084_F_Ilgalaikioturt163Nuotekusurinki1</vt:lpstr>
      <vt:lpstr>VAS084_F_Ilgalaikioturt163Nuotekusurinki1</vt:lpstr>
      <vt:lpstr>'Forma 13'!VAS084_F_Ilgalaikioturt163Nuotekuvalymas1</vt:lpstr>
      <vt:lpstr>VAS084_F_Ilgalaikioturt163Nuotekuvalymas1</vt:lpstr>
      <vt:lpstr>'Forma 13'!VAS084_F_Ilgalaikioturt163Pavirsiniunuot1</vt:lpstr>
      <vt:lpstr>VAS084_F_Ilgalaikioturt163Pavirsiniunuot1</vt:lpstr>
      <vt:lpstr>'Forma 13'!VAS084_F_Ilgalaikioturt163Turtovienetask1</vt:lpstr>
      <vt:lpstr>VAS084_F_Ilgalaikioturt163Turtovienetask1</vt:lpstr>
      <vt:lpstr>'Forma 13'!VAS084_F_Ilgalaikioturt164Apskaitosveikla1</vt:lpstr>
      <vt:lpstr>VAS084_F_Ilgalaikioturt164Apskaitosveikla1</vt:lpstr>
      <vt:lpstr>'Forma 13'!VAS084_F_Ilgalaikioturt164Geriamojovande7</vt:lpstr>
      <vt:lpstr>VAS084_F_Ilgalaikioturt164Geriamojovande7</vt:lpstr>
      <vt:lpstr>'Forma 13'!VAS084_F_Ilgalaikioturt164Geriamojovande8</vt:lpstr>
      <vt:lpstr>VAS084_F_Ilgalaikioturt164Geriamojovande8</vt:lpstr>
      <vt:lpstr>'Forma 13'!VAS084_F_Ilgalaikioturt164Geriamojovande9</vt:lpstr>
      <vt:lpstr>VAS084_F_Ilgalaikioturt164Geriamojovande9</vt:lpstr>
      <vt:lpstr>'Forma 13'!VAS084_F_Ilgalaikioturt164Inventorinisnu1</vt:lpstr>
      <vt:lpstr>VAS084_F_Ilgalaikioturt164Inventorinisnu1</vt:lpstr>
      <vt:lpstr>'Forma 13'!VAS084_F_Ilgalaikioturt164Kitareguliuoja1</vt:lpstr>
      <vt:lpstr>VAS084_F_Ilgalaikioturt164Kitareguliuoja1</vt:lpstr>
      <vt:lpstr>'Forma 13'!VAS084_F_Ilgalaikioturt164Kitosveiklosne1</vt:lpstr>
      <vt:lpstr>VAS084_F_Ilgalaikioturt164Kitosveiklosne1</vt:lpstr>
      <vt:lpstr>'Forma 13'!VAS084_F_Ilgalaikioturt164Lrklimatokaito1</vt:lpstr>
      <vt:lpstr>VAS084_F_Ilgalaikioturt164Lrklimatokaito1</vt:lpstr>
      <vt:lpstr>'Forma 13'!VAS084_F_Ilgalaikioturt164Nuotekudumblot1</vt:lpstr>
      <vt:lpstr>VAS084_F_Ilgalaikioturt164Nuotekudumblot1</vt:lpstr>
      <vt:lpstr>'Forma 13'!VAS084_F_Ilgalaikioturt164Nuotekusurinki1</vt:lpstr>
      <vt:lpstr>VAS084_F_Ilgalaikioturt164Nuotekusurinki1</vt:lpstr>
      <vt:lpstr>'Forma 13'!VAS084_F_Ilgalaikioturt164Nuotekuvalymas1</vt:lpstr>
      <vt:lpstr>VAS084_F_Ilgalaikioturt164Nuotekuvalymas1</vt:lpstr>
      <vt:lpstr>'Forma 13'!VAS084_F_Ilgalaikioturt164Pavirsiniunuot1</vt:lpstr>
      <vt:lpstr>VAS084_F_Ilgalaikioturt164Pavirsiniunuot1</vt:lpstr>
      <vt:lpstr>'Forma 13'!VAS084_F_Ilgalaikioturt164Turtovienetask1</vt:lpstr>
      <vt:lpstr>VAS084_F_Ilgalaikioturt164Turtovienetask1</vt:lpstr>
      <vt:lpstr>'Forma 13'!VAS084_F_Ilgalaikioturt165Apskaitosveikla1</vt:lpstr>
      <vt:lpstr>VAS084_F_Ilgalaikioturt165Apskaitosveikla1</vt:lpstr>
      <vt:lpstr>'Forma 13'!VAS084_F_Ilgalaikioturt165Geriamojovande7</vt:lpstr>
      <vt:lpstr>VAS084_F_Ilgalaikioturt165Geriamojovande7</vt:lpstr>
      <vt:lpstr>'Forma 13'!VAS084_F_Ilgalaikioturt165Geriamojovande8</vt:lpstr>
      <vt:lpstr>VAS084_F_Ilgalaikioturt165Geriamojovande8</vt:lpstr>
      <vt:lpstr>'Forma 13'!VAS084_F_Ilgalaikioturt165Geriamojovande9</vt:lpstr>
      <vt:lpstr>VAS084_F_Ilgalaikioturt165Geriamojovande9</vt:lpstr>
      <vt:lpstr>'Forma 13'!VAS084_F_Ilgalaikioturt165Inventorinisnu1</vt:lpstr>
      <vt:lpstr>VAS084_F_Ilgalaikioturt165Inventorinisnu1</vt:lpstr>
      <vt:lpstr>'Forma 13'!VAS084_F_Ilgalaikioturt165Kitareguliuoja1</vt:lpstr>
      <vt:lpstr>VAS084_F_Ilgalaikioturt165Kitareguliuoja1</vt:lpstr>
      <vt:lpstr>'Forma 13'!VAS084_F_Ilgalaikioturt165Kitosveiklosne1</vt:lpstr>
      <vt:lpstr>VAS084_F_Ilgalaikioturt165Kitosveiklosne1</vt:lpstr>
      <vt:lpstr>'Forma 13'!VAS084_F_Ilgalaikioturt165Lrklimatokaito1</vt:lpstr>
      <vt:lpstr>VAS084_F_Ilgalaikioturt165Lrklimatokaito1</vt:lpstr>
      <vt:lpstr>'Forma 13'!VAS084_F_Ilgalaikioturt165Nuotekudumblot1</vt:lpstr>
      <vt:lpstr>VAS084_F_Ilgalaikioturt165Nuotekudumblot1</vt:lpstr>
      <vt:lpstr>'Forma 13'!VAS084_F_Ilgalaikioturt165Nuotekusurinki1</vt:lpstr>
      <vt:lpstr>VAS084_F_Ilgalaikioturt165Nuotekusurinki1</vt:lpstr>
      <vt:lpstr>'Forma 13'!VAS084_F_Ilgalaikioturt165Nuotekuvalymas1</vt:lpstr>
      <vt:lpstr>VAS084_F_Ilgalaikioturt165Nuotekuvalymas1</vt:lpstr>
      <vt:lpstr>'Forma 13'!VAS084_F_Ilgalaikioturt165Pavirsiniunuot1</vt:lpstr>
      <vt:lpstr>VAS084_F_Ilgalaikioturt165Pavirsiniunuot1</vt:lpstr>
      <vt:lpstr>'Forma 13'!VAS084_F_Ilgalaikioturt165Turtovienetask1</vt:lpstr>
      <vt:lpstr>VAS084_F_Ilgalaikioturt165Turtovienetask1</vt:lpstr>
      <vt:lpstr>'Forma 13'!VAS084_F_Ilgalaikioturt166Apskaitosveikla1</vt:lpstr>
      <vt:lpstr>VAS084_F_Ilgalaikioturt166Apskaitosveikla1</vt:lpstr>
      <vt:lpstr>'Forma 13'!VAS084_F_Ilgalaikioturt166Geriamojovande7</vt:lpstr>
      <vt:lpstr>VAS084_F_Ilgalaikioturt166Geriamojovande7</vt:lpstr>
      <vt:lpstr>'Forma 13'!VAS084_F_Ilgalaikioturt166Geriamojovande8</vt:lpstr>
      <vt:lpstr>VAS084_F_Ilgalaikioturt166Geriamojovande8</vt:lpstr>
      <vt:lpstr>'Forma 13'!VAS084_F_Ilgalaikioturt166Geriamojovande9</vt:lpstr>
      <vt:lpstr>VAS084_F_Ilgalaikioturt166Geriamojovande9</vt:lpstr>
      <vt:lpstr>'Forma 13'!VAS084_F_Ilgalaikioturt166Inventorinisnu1</vt:lpstr>
      <vt:lpstr>VAS084_F_Ilgalaikioturt166Inventorinisnu1</vt:lpstr>
      <vt:lpstr>'Forma 13'!VAS084_F_Ilgalaikioturt166Kitareguliuoja1</vt:lpstr>
      <vt:lpstr>VAS084_F_Ilgalaikioturt166Kitareguliuoja1</vt:lpstr>
      <vt:lpstr>'Forma 13'!VAS084_F_Ilgalaikioturt166Kitosveiklosne1</vt:lpstr>
      <vt:lpstr>VAS084_F_Ilgalaikioturt166Kitosveiklosne1</vt:lpstr>
      <vt:lpstr>'Forma 13'!VAS084_F_Ilgalaikioturt166Lrklimatokaito1</vt:lpstr>
      <vt:lpstr>VAS084_F_Ilgalaikioturt166Lrklimatokaito1</vt:lpstr>
      <vt:lpstr>'Forma 13'!VAS084_F_Ilgalaikioturt166Nuotekudumblot1</vt:lpstr>
      <vt:lpstr>VAS084_F_Ilgalaikioturt166Nuotekudumblot1</vt:lpstr>
      <vt:lpstr>'Forma 13'!VAS084_F_Ilgalaikioturt166Nuotekusurinki1</vt:lpstr>
      <vt:lpstr>VAS084_F_Ilgalaikioturt166Nuotekusurinki1</vt:lpstr>
      <vt:lpstr>'Forma 13'!VAS084_F_Ilgalaikioturt166Nuotekuvalymas1</vt:lpstr>
      <vt:lpstr>VAS084_F_Ilgalaikioturt166Nuotekuvalymas1</vt:lpstr>
      <vt:lpstr>'Forma 13'!VAS084_F_Ilgalaikioturt166Pavirsiniunuot1</vt:lpstr>
      <vt:lpstr>VAS084_F_Ilgalaikioturt166Pavirsiniunuot1</vt:lpstr>
      <vt:lpstr>'Forma 13'!VAS084_F_Ilgalaikioturt166Turtovienetask1</vt:lpstr>
      <vt:lpstr>VAS084_F_Ilgalaikioturt166Turtovienetask1</vt:lpstr>
      <vt:lpstr>'Forma 13'!VAS084_F_Ilgalaikioturt167Apskaitosveikla1</vt:lpstr>
      <vt:lpstr>VAS084_F_Ilgalaikioturt167Apskaitosveikla1</vt:lpstr>
      <vt:lpstr>'Forma 13'!VAS084_F_Ilgalaikioturt167Geriamojovande7</vt:lpstr>
      <vt:lpstr>VAS084_F_Ilgalaikioturt167Geriamojovande7</vt:lpstr>
      <vt:lpstr>'Forma 13'!VAS084_F_Ilgalaikioturt167Geriamojovande8</vt:lpstr>
      <vt:lpstr>VAS084_F_Ilgalaikioturt167Geriamojovande8</vt:lpstr>
      <vt:lpstr>'Forma 13'!VAS084_F_Ilgalaikioturt167Geriamojovande9</vt:lpstr>
      <vt:lpstr>VAS084_F_Ilgalaikioturt167Geriamojovande9</vt:lpstr>
      <vt:lpstr>'Forma 13'!VAS084_F_Ilgalaikioturt167Inventorinisnu1</vt:lpstr>
      <vt:lpstr>VAS084_F_Ilgalaikioturt167Inventorinisnu1</vt:lpstr>
      <vt:lpstr>'Forma 13'!VAS084_F_Ilgalaikioturt167Kitareguliuoja1</vt:lpstr>
      <vt:lpstr>VAS084_F_Ilgalaikioturt167Kitareguliuoja1</vt:lpstr>
      <vt:lpstr>'Forma 13'!VAS084_F_Ilgalaikioturt167Kitosveiklosne1</vt:lpstr>
      <vt:lpstr>VAS084_F_Ilgalaikioturt167Kitosveiklosne1</vt:lpstr>
      <vt:lpstr>'Forma 13'!VAS084_F_Ilgalaikioturt167Lrklimatokaito1</vt:lpstr>
      <vt:lpstr>VAS084_F_Ilgalaikioturt167Lrklimatokaito1</vt:lpstr>
      <vt:lpstr>'Forma 13'!VAS084_F_Ilgalaikioturt167Nuotekudumblot1</vt:lpstr>
      <vt:lpstr>VAS084_F_Ilgalaikioturt167Nuotekudumblot1</vt:lpstr>
      <vt:lpstr>'Forma 13'!VAS084_F_Ilgalaikioturt167Nuotekusurinki1</vt:lpstr>
      <vt:lpstr>VAS084_F_Ilgalaikioturt167Nuotekusurinki1</vt:lpstr>
      <vt:lpstr>'Forma 13'!VAS084_F_Ilgalaikioturt167Nuotekuvalymas1</vt:lpstr>
      <vt:lpstr>VAS084_F_Ilgalaikioturt167Nuotekuvalymas1</vt:lpstr>
      <vt:lpstr>'Forma 13'!VAS084_F_Ilgalaikioturt167Pavirsiniunuot1</vt:lpstr>
      <vt:lpstr>VAS084_F_Ilgalaikioturt167Pavirsiniunuot1</vt:lpstr>
      <vt:lpstr>'Forma 13'!VAS084_F_Ilgalaikioturt167Turtovienetask1</vt:lpstr>
      <vt:lpstr>VAS084_F_Ilgalaikioturt167Turtovienetask1</vt:lpstr>
      <vt:lpstr>'Forma 13'!VAS084_F_Ilgalaikioturt168Apskaitosveikla1</vt:lpstr>
      <vt:lpstr>VAS084_F_Ilgalaikioturt168Apskaitosveikla1</vt:lpstr>
      <vt:lpstr>'Forma 13'!VAS084_F_Ilgalaikioturt168Geriamojovande7</vt:lpstr>
      <vt:lpstr>VAS084_F_Ilgalaikioturt168Geriamojovande7</vt:lpstr>
      <vt:lpstr>'Forma 13'!VAS084_F_Ilgalaikioturt168Geriamojovande8</vt:lpstr>
      <vt:lpstr>VAS084_F_Ilgalaikioturt168Geriamojovande8</vt:lpstr>
      <vt:lpstr>'Forma 13'!VAS084_F_Ilgalaikioturt168Geriamojovande9</vt:lpstr>
      <vt:lpstr>VAS084_F_Ilgalaikioturt168Geriamojovande9</vt:lpstr>
      <vt:lpstr>'Forma 13'!VAS084_F_Ilgalaikioturt168Inventorinisnu1</vt:lpstr>
      <vt:lpstr>VAS084_F_Ilgalaikioturt168Inventorinisnu1</vt:lpstr>
      <vt:lpstr>'Forma 13'!VAS084_F_Ilgalaikioturt168Kitareguliuoja1</vt:lpstr>
      <vt:lpstr>VAS084_F_Ilgalaikioturt168Kitareguliuoja1</vt:lpstr>
      <vt:lpstr>'Forma 13'!VAS084_F_Ilgalaikioturt168Kitosveiklosne1</vt:lpstr>
      <vt:lpstr>VAS084_F_Ilgalaikioturt168Kitosveiklosne1</vt:lpstr>
      <vt:lpstr>'Forma 13'!VAS084_F_Ilgalaikioturt168Lrklimatokaito1</vt:lpstr>
      <vt:lpstr>VAS084_F_Ilgalaikioturt168Lrklimatokaito1</vt:lpstr>
      <vt:lpstr>'Forma 13'!VAS084_F_Ilgalaikioturt168Nuotekudumblot1</vt:lpstr>
      <vt:lpstr>VAS084_F_Ilgalaikioturt168Nuotekudumblot1</vt:lpstr>
      <vt:lpstr>'Forma 13'!VAS084_F_Ilgalaikioturt168Nuotekusurinki1</vt:lpstr>
      <vt:lpstr>VAS084_F_Ilgalaikioturt168Nuotekusurinki1</vt:lpstr>
      <vt:lpstr>'Forma 13'!VAS084_F_Ilgalaikioturt168Nuotekuvalymas1</vt:lpstr>
      <vt:lpstr>VAS084_F_Ilgalaikioturt168Nuotekuvalymas1</vt:lpstr>
      <vt:lpstr>'Forma 13'!VAS084_F_Ilgalaikioturt168Pavirsiniunuot1</vt:lpstr>
      <vt:lpstr>VAS084_F_Ilgalaikioturt168Pavirsiniunuot1</vt:lpstr>
      <vt:lpstr>'Forma 13'!VAS084_F_Ilgalaikioturt168Turtovienetask1</vt:lpstr>
      <vt:lpstr>VAS084_F_Ilgalaikioturt168Turtovienetask1</vt:lpstr>
      <vt:lpstr>'Forma 13'!VAS084_F_Ilgalaikioturt16Apskaitosveikla1</vt:lpstr>
      <vt:lpstr>VAS084_F_Ilgalaikioturt16Apskaitosveikla1</vt:lpstr>
      <vt:lpstr>'Forma 13'!VAS084_F_Ilgalaikioturt16Geriamojovande7</vt:lpstr>
      <vt:lpstr>VAS084_F_Ilgalaikioturt16Geriamojovande7</vt:lpstr>
      <vt:lpstr>'Forma 13'!VAS084_F_Ilgalaikioturt16Geriamojovande8</vt:lpstr>
      <vt:lpstr>VAS084_F_Ilgalaikioturt16Geriamojovande8</vt:lpstr>
      <vt:lpstr>'Forma 13'!VAS084_F_Ilgalaikioturt16Geriamojovande9</vt:lpstr>
      <vt:lpstr>VAS084_F_Ilgalaikioturt16Geriamojovande9</vt:lpstr>
      <vt:lpstr>'Forma 13'!VAS084_F_Ilgalaikioturt16Inventorinisnu1</vt:lpstr>
      <vt:lpstr>VAS084_F_Ilgalaikioturt16Inventorinisnu1</vt:lpstr>
      <vt:lpstr>'Forma 13'!VAS084_F_Ilgalaikioturt16Kitareguliuoja1</vt:lpstr>
      <vt:lpstr>VAS084_F_Ilgalaikioturt16Kitareguliuoja1</vt:lpstr>
      <vt:lpstr>'Forma 13'!VAS084_F_Ilgalaikioturt16Kitosveiklosne1</vt:lpstr>
      <vt:lpstr>VAS084_F_Ilgalaikioturt16Kitosveiklosne1</vt:lpstr>
      <vt:lpstr>'Forma 13'!VAS084_F_Ilgalaikioturt16Lrklimatokaito1</vt:lpstr>
      <vt:lpstr>VAS084_F_Ilgalaikioturt16Lrklimatokaito1</vt:lpstr>
      <vt:lpstr>'Forma 13'!VAS084_F_Ilgalaikioturt16Nuotekudumblot1</vt:lpstr>
      <vt:lpstr>VAS084_F_Ilgalaikioturt16Nuotekudumblot1</vt:lpstr>
      <vt:lpstr>'Forma 13'!VAS084_F_Ilgalaikioturt16Nuotekusurinki1</vt:lpstr>
      <vt:lpstr>VAS084_F_Ilgalaikioturt16Nuotekusurinki1</vt:lpstr>
      <vt:lpstr>'Forma 13'!VAS084_F_Ilgalaikioturt16Nuotekuvalymas1</vt:lpstr>
      <vt:lpstr>VAS084_F_Ilgalaikioturt16Nuotekuvalymas1</vt:lpstr>
      <vt:lpstr>'Forma 13'!VAS084_F_Ilgalaikioturt16Pavirsiniunuot1</vt:lpstr>
      <vt:lpstr>VAS084_F_Ilgalaikioturt16Pavirsiniunuot1</vt:lpstr>
      <vt:lpstr>'Forma 13'!VAS084_F_Ilgalaikioturt16Turtovienetask1</vt:lpstr>
      <vt:lpstr>VAS084_F_Ilgalaikioturt16Turtovienetask1</vt:lpstr>
      <vt:lpstr>'Forma 13'!VAS084_F_Ilgalaikioturt17Apskaitosveikla1</vt:lpstr>
      <vt:lpstr>VAS084_F_Ilgalaikioturt17Apskaitosveikla1</vt:lpstr>
      <vt:lpstr>'Forma 13'!VAS084_F_Ilgalaikioturt17Geriamojovande7</vt:lpstr>
      <vt:lpstr>VAS084_F_Ilgalaikioturt17Geriamojovande7</vt:lpstr>
      <vt:lpstr>'Forma 13'!VAS084_F_Ilgalaikioturt17Geriamojovande8</vt:lpstr>
      <vt:lpstr>VAS084_F_Ilgalaikioturt17Geriamojovande8</vt:lpstr>
      <vt:lpstr>'Forma 13'!VAS084_F_Ilgalaikioturt17Geriamojovande9</vt:lpstr>
      <vt:lpstr>VAS084_F_Ilgalaikioturt17Geriamojovande9</vt:lpstr>
      <vt:lpstr>'Forma 13'!VAS084_F_Ilgalaikioturt17Inventorinisnu1</vt:lpstr>
      <vt:lpstr>VAS084_F_Ilgalaikioturt17Inventorinisnu1</vt:lpstr>
      <vt:lpstr>'Forma 13'!VAS084_F_Ilgalaikioturt17Kitareguliuoja1</vt:lpstr>
      <vt:lpstr>VAS084_F_Ilgalaikioturt17Kitareguliuoja1</vt:lpstr>
      <vt:lpstr>'Forma 13'!VAS084_F_Ilgalaikioturt17Kitosveiklosne1</vt:lpstr>
      <vt:lpstr>VAS084_F_Ilgalaikioturt17Kitosveiklosne1</vt:lpstr>
      <vt:lpstr>'Forma 13'!VAS084_F_Ilgalaikioturt17Lrklimatokaito1</vt:lpstr>
      <vt:lpstr>VAS084_F_Ilgalaikioturt17Lrklimatokaito1</vt:lpstr>
      <vt:lpstr>'Forma 13'!VAS084_F_Ilgalaikioturt17Nuotekudumblot1</vt:lpstr>
      <vt:lpstr>VAS084_F_Ilgalaikioturt17Nuotekudumblot1</vt:lpstr>
      <vt:lpstr>'Forma 13'!VAS084_F_Ilgalaikioturt17Nuotekusurinki1</vt:lpstr>
      <vt:lpstr>VAS084_F_Ilgalaikioturt17Nuotekusurinki1</vt:lpstr>
      <vt:lpstr>'Forma 13'!VAS084_F_Ilgalaikioturt17Nuotekuvalymas1</vt:lpstr>
      <vt:lpstr>VAS084_F_Ilgalaikioturt17Nuotekuvalymas1</vt:lpstr>
      <vt:lpstr>'Forma 13'!VAS084_F_Ilgalaikioturt17Pavirsiniunuot1</vt:lpstr>
      <vt:lpstr>VAS084_F_Ilgalaikioturt17Pavirsiniunuot1</vt:lpstr>
      <vt:lpstr>'Forma 13'!VAS084_F_Ilgalaikioturt17Turtovienetask1</vt:lpstr>
      <vt:lpstr>VAS084_F_Ilgalaikioturt17Turtovienetask1</vt:lpstr>
      <vt:lpstr>'Forma 13'!VAS084_F_Ilgalaikioturt18Apskaitosveikla1</vt:lpstr>
      <vt:lpstr>VAS084_F_Ilgalaikioturt18Apskaitosveikla1</vt:lpstr>
      <vt:lpstr>'Forma 13'!VAS084_F_Ilgalaikioturt18Geriamojovande7</vt:lpstr>
      <vt:lpstr>VAS084_F_Ilgalaikioturt18Geriamojovande7</vt:lpstr>
      <vt:lpstr>'Forma 13'!VAS084_F_Ilgalaikioturt18Geriamojovande8</vt:lpstr>
      <vt:lpstr>VAS084_F_Ilgalaikioturt18Geriamojovande8</vt:lpstr>
      <vt:lpstr>'Forma 13'!VAS084_F_Ilgalaikioturt18Geriamojovande9</vt:lpstr>
      <vt:lpstr>VAS084_F_Ilgalaikioturt18Geriamojovande9</vt:lpstr>
      <vt:lpstr>'Forma 13'!VAS084_F_Ilgalaikioturt18Inventorinisnu1</vt:lpstr>
      <vt:lpstr>VAS084_F_Ilgalaikioturt18Inventorinisnu1</vt:lpstr>
      <vt:lpstr>'Forma 13'!VAS084_F_Ilgalaikioturt18Kitareguliuoja1</vt:lpstr>
      <vt:lpstr>VAS084_F_Ilgalaikioturt18Kitareguliuoja1</vt:lpstr>
      <vt:lpstr>'Forma 13'!VAS084_F_Ilgalaikioturt18Kitosveiklosne1</vt:lpstr>
      <vt:lpstr>VAS084_F_Ilgalaikioturt18Kitosveiklosne1</vt:lpstr>
      <vt:lpstr>'Forma 13'!VAS084_F_Ilgalaikioturt18Lrklimatokaito1</vt:lpstr>
      <vt:lpstr>VAS084_F_Ilgalaikioturt18Lrklimatokaito1</vt:lpstr>
      <vt:lpstr>'Forma 13'!VAS084_F_Ilgalaikioturt18Nuotekudumblot1</vt:lpstr>
      <vt:lpstr>VAS084_F_Ilgalaikioturt18Nuotekudumblot1</vt:lpstr>
      <vt:lpstr>'Forma 13'!VAS084_F_Ilgalaikioturt18Nuotekusurinki1</vt:lpstr>
      <vt:lpstr>VAS084_F_Ilgalaikioturt18Nuotekusurinki1</vt:lpstr>
      <vt:lpstr>'Forma 13'!VAS084_F_Ilgalaikioturt18Nuotekuvalymas1</vt:lpstr>
      <vt:lpstr>VAS084_F_Ilgalaikioturt18Nuotekuvalymas1</vt:lpstr>
      <vt:lpstr>'Forma 13'!VAS084_F_Ilgalaikioturt18Pavirsiniunuot1</vt:lpstr>
      <vt:lpstr>VAS084_F_Ilgalaikioturt18Pavirsiniunuot1</vt:lpstr>
      <vt:lpstr>'Forma 13'!VAS084_F_Ilgalaikioturt18Turtovienetask1</vt:lpstr>
      <vt:lpstr>VAS084_F_Ilgalaikioturt18Turtovienetask1</vt:lpstr>
      <vt:lpstr>'Forma 13'!VAS084_F_Ilgalaikioturt19Apskaitosveikla1</vt:lpstr>
      <vt:lpstr>VAS084_F_Ilgalaikioturt19Apskaitosveikla1</vt:lpstr>
      <vt:lpstr>'Forma 13'!VAS084_F_Ilgalaikioturt19Geriamojovande7</vt:lpstr>
      <vt:lpstr>VAS084_F_Ilgalaikioturt19Geriamojovande7</vt:lpstr>
      <vt:lpstr>'Forma 13'!VAS084_F_Ilgalaikioturt19Geriamojovande8</vt:lpstr>
      <vt:lpstr>VAS084_F_Ilgalaikioturt19Geriamojovande8</vt:lpstr>
      <vt:lpstr>'Forma 13'!VAS084_F_Ilgalaikioturt19Geriamojovande9</vt:lpstr>
      <vt:lpstr>VAS084_F_Ilgalaikioturt19Geriamojovande9</vt:lpstr>
      <vt:lpstr>'Forma 13'!VAS084_F_Ilgalaikioturt19Inventorinisnu1</vt:lpstr>
      <vt:lpstr>VAS084_F_Ilgalaikioturt19Inventorinisnu1</vt:lpstr>
      <vt:lpstr>'Forma 13'!VAS084_F_Ilgalaikioturt19Kitareguliuoja1</vt:lpstr>
      <vt:lpstr>VAS084_F_Ilgalaikioturt19Kitareguliuoja1</vt:lpstr>
      <vt:lpstr>'Forma 13'!VAS084_F_Ilgalaikioturt19Kitosveiklosne1</vt:lpstr>
      <vt:lpstr>VAS084_F_Ilgalaikioturt19Kitosveiklosne1</vt:lpstr>
      <vt:lpstr>'Forma 13'!VAS084_F_Ilgalaikioturt19Lrklimatokaito1</vt:lpstr>
      <vt:lpstr>VAS084_F_Ilgalaikioturt19Lrklimatokaito1</vt:lpstr>
      <vt:lpstr>'Forma 13'!VAS084_F_Ilgalaikioturt19Nuotekudumblot1</vt:lpstr>
      <vt:lpstr>VAS084_F_Ilgalaikioturt19Nuotekudumblot1</vt:lpstr>
      <vt:lpstr>'Forma 13'!VAS084_F_Ilgalaikioturt19Nuotekusurinki1</vt:lpstr>
      <vt:lpstr>VAS084_F_Ilgalaikioturt19Nuotekusurinki1</vt:lpstr>
      <vt:lpstr>'Forma 13'!VAS084_F_Ilgalaikioturt19Nuotekuvalymas1</vt:lpstr>
      <vt:lpstr>VAS084_F_Ilgalaikioturt19Nuotekuvalymas1</vt:lpstr>
      <vt:lpstr>'Forma 13'!VAS084_F_Ilgalaikioturt19Pavirsiniunuot1</vt:lpstr>
      <vt:lpstr>VAS084_F_Ilgalaikioturt19Pavirsiniunuot1</vt:lpstr>
      <vt:lpstr>'Forma 13'!VAS084_F_Ilgalaikioturt19Turtovienetask1</vt:lpstr>
      <vt:lpstr>VAS084_F_Ilgalaikioturt19Turtovienetask1</vt:lpstr>
      <vt:lpstr>'Forma 13'!VAS084_F_Ilgalaikioturt1Apskaitosveikla1</vt:lpstr>
      <vt:lpstr>VAS084_F_Ilgalaikioturt1Apskaitosveikla1</vt:lpstr>
      <vt:lpstr>'Forma 13'!VAS084_F_Ilgalaikioturt1Geriamojovande7</vt:lpstr>
      <vt:lpstr>VAS084_F_Ilgalaikioturt1Geriamojovande7</vt:lpstr>
      <vt:lpstr>'Forma 13'!VAS084_F_Ilgalaikioturt1Geriamojovande8</vt:lpstr>
      <vt:lpstr>VAS084_F_Ilgalaikioturt1Geriamojovande8</vt:lpstr>
      <vt:lpstr>'Forma 13'!VAS084_F_Ilgalaikioturt1Geriamojovande9</vt:lpstr>
      <vt:lpstr>VAS084_F_Ilgalaikioturt1Geriamojovande9</vt:lpstr>
      <vt:lpstr>'Forma 13'!VAS084_F_Ilgalaikioturt1Inventorinisnu1</vt:lpstr>
      <vt:lpstr>VAS084_F_Ilgalaikioturt1Inventorinisnu1</vt:lpstr>
      <vt:lpstr>'Forma 13'!VAS084_F_Ilgalaikioturt1Kitareguliuoja1</vt:lpstr>
      <vt:lpstr>VAS084_F_Ilgalaikioturt1Kitareguliuoja1</vt:lpstr>
      <vt:lpstr>'Forma 13'!VAS084_F_Ilgalaikioturt1Kitosveiklosne1</vt:lpstr>
      <vt:lpstr>VAS084_F_Ilgalaikioturt1Kitosveiklosne1</vt:lpstr>
      <vt:lpstr>'Forma 13'!VAS084_F_Ilgalaikioturt1Lrklimatokaito1</vt:lpstr>
      <vt:lpstr>VAS084_F_Ilgalaikioturt1Lrklimatokaito1</vt:lpstr>
      <vt:lpstr>'Forma 13'!VAS084_F_Ilgalaikioturt1Nuotekudumblot1</vt:lpstr>
      <vt:lpstr>VAS084_F_Ilgalaikioturt1Nuotekudumblot1</vt:lpstr>
      <vt:lpstr>'Forma 13'!VAS084_F_Ilgalaikioturt1Nuotekusurinki1</vt:lpstr>
      <vt:lpstr>VAS084_F_Ilgalaikioturt1Nuotekusurinki1</vt:lpstr>
      <vt:lpstr>'Forma 13'!VAS084_F_Ilgalaikioturt1Nuotekuvalymas1</vt:lpstr>
      <vt:lpstr>VAS084_F_Ilgalaikioturt1Nuotekuvalymas1</vt:lpstr>
      <vt:lpstr>'Forma 13'!VAS084_F_Ilgalaikioturt1Pavirsiniunuot1</vt:lpstr>
      <vt:lpstr>VAS084_F_Ilgalaikioturt1Pavirsiniunuot1</vt:lpstr>
      <vt:lpstr>'Forma 13'!VAS084_F_Ilgalaikioturt1Turtovienetask1</vt:lpstr>
      <vt:lpstr>VAS084_F_Ilgalaikioturt1Turtovienetask1</vt:lpstr>
      <vt:lpstr>'Forma 13'!VAS084_F_Ilgalaikioturt20Apskaitosveikla1</vt:lpstr>
      <vt:lpstr>VAS084_F_Ilgalaikioturt20Apskaitosveikla1</vt:lpstr>
      <vt:lpstr>'Forma 13'!VAS084_F_Ilgalaikioturt20Geriamojovande7</vt:lpstr>
      <vt:lpstr>VAS084_F_Ilgalaikioturt20Geriamojovande7</vt:lpstr>
      <vt:lpstr>'Forma 13'!VAS084_F_Ilgalaikioturt20Geriamojovande8</vt:lpstr>
      <vt:lpstr>VAS084_F_Ilgalaikioturt20Geriamojovande8</vt:lpstr>
      <vt:lpstr>'Forma 13'!VAS084_F_Ilgalaikioturt20Geriamojovande9</vt:lpstr>
      <vt:lpstr>VAS084_F_Ilgalaikioturt20Geriamojovande9</vt:lpstr>
      <vt:lpstr>'Forma 13'!VAS084_F_Ilgalaikioturt20Inventorinisnu1</vt:lpstr>
      <vt:lpstr>VAS084_F_Ilgalaikioturt20Inventorinisnu1</vt:lpstr>
      <vt:lpstr>'Forma 13'!VAS084_F_Ilgalaikioturt20Kitareguliuoja1</vt:lpstr>
      <vt:lpstr>VAS084_F_Ilgalaikioturt20Kitareguliuoja1</vt:lpstr>
      <vt:lpstr>'Forma 13'!VAS084_F_Ilgalaikioturt20Kitosveiklosne1</vt:lpstr>
      <vt:lpstr>VAS084_F_Ilgalaikioturt20Kitosveiklosne1</vt:lpstr>
      <vt:lpstr>'Forma 13'!VAS084_F_Ilgalaikioturt20Lrklimatokaito1</vt:lpstr>
      <vt:lpstr>VAS084_F_Ilgalaikioturt20Lrklimatokaito1</vt:lpstr>
      <vt:lpstr>'Forma 13'!VAS084_F_Ilgalaikioturt20Nuotekudumblot1</vt:lpstr>
      <vt:lpstr>VAS084_F_Ilgalaikioturt20Nuotekudumblot1</vt:lpstr>
      <vt:lpstr>'Forma 13'!VAS084_F_Ilgalaikioturt20Nuotekusurinki1</vt:lpstr>
      <vt:lpstr>VAS084_F_Ilgalaikioturt20Nuotekusurinki1</vt:lpstr>
      <vt:lpstr>'Forma 13'!VAS084_F_Ilgalaikioturt20Nuotekuvalymas1</vt:lpstr>
      <vt:lpstr>VAS084_F_Ilgalaikioturt20Nuotekuvalymas1</vt:lpstr>
      <vt:lpstr>'Forma 13'!VAS084_F_Ilgalaikioturt20Pavirsiniunuot1</vt:lpstr>
      <vt:lpstr>VAS084_F_Ilgalaikioturt20Pavirsiniunuot1</vt:lpstr>
      <vt:lpstr>'Forma 13'!VAS084_F_Ilgalaikioturt20Turtovienetask1</vt:lpstr>
      <vt:lpstr>VAS084_F_Ilgalaikioturt20Turtovienetask1</vt:lpstr>
      <vt:lpstr>'Forma 13'!VAS084_F_Ilgalaikioturt21Apskaitosveikla1</vt:lpstr>
      <vt:lpstr>VAS084_F_Ilgalaikioturt21Apskaitosveikla1</vt:lpstr>
      <vt:lpstr>'Forma 13'!VAS084_F_Ilgalaikioturt21Geriamojovande7</vt:lpstr>
      <vt:lpstr>VAS084_F_Ilgalaikioturt21Geriamojovande7</vt:lpstr>
      <vt:lpstr>'Forma 13'!VAS084_F_Ilgalaikioturt21Geriamojovande8</vt:lpstr>
      <vt:lpstr>VAS084_F_Ilgalaikioturt21Geriamojovande8</vt:lpstr>
      <vt:lpstr>'Forma 13'!VAS084_F_Ilgalaikioturt21Geriamojovande9</vt:lpstr>
      <vt:lpstr>VAS084_F_Ilgalaikioturt21Geriamojovande9</vt:lpstr>
      <vt:lpstr>'Forma 13'!VAS084_F_Ilgalaikioturt21Inventorinisnu1</vt:lpstr>
      <vt:lpstr>VAS084_F_Ilgalaikioturt21Inventorinisnu1</vt:lpstr>
      <vt:lpstr>'Forma 13'!VAS084_F_Ilgalaikioturt21Kitareguliuoja1</vt:lpstr>
      <vt:lpstr>VAS084_F_Ilgalaikioturt21Kitareguliuoja1</vt:lpstr>
      <vt:lpstr>'Forma 13'!VAS084_F_Ilgalaikioturt21Kitosveiklosne1</vt:lpstr>
      <vt:lpstr>VAS084_F_Ilgalaikioturt21Kitosveiklosne1</vt:lpstr>
      <vt:lpstr>'Forma 13'!VAS084_F_Ilgalaikioturt21Lrklimatokaito1</vt:lpstr>
      <vt:lpstr>VAS084_F_Ilgalaikioturt21Lrklimatokaito1</vt:lpstr>
      <vt:lpstr>'Forma 13'!VAS084_F_Ilgalaikioturt21Nuotekudumblot1</vt:lpstr>
      <vt:lpstr>VAS084_F_Ilgalaikioturt21Nuotekudumblot1</vt:lpstr>
      <vt:lpstr>'Forma 13'!VAS084_F_Ilgalaikioturt21Nuotekusurinki1</vt:lpstr>
      <vt:lpstr>VAS084_F_Ilgalaikioturt21Nuotekusurinki1</vt:lpstr>
      <vt:lpstr>'Forma 13'!VAS084_F_Ilgalaikioturt21Nuotekuvalymas1</vt:lpstr>
      <vt:lpstr>VAS084_F_Ilgalaikioturt21Nuotekuvalymas1</vt:lpstr>
      <vt:lpstr>'Forma 13'!VAS084_F_Ilgalaikioturt21Pavirsiniunuot1</vt:lpstr>
      <vt:lpstr>VAS084_F_Ilgalaikioturt21Pavirsiniunuot1</vt:lpstr>
      <vt:lpstr>'Forma 13'!VAS084_F_Ilgalaikioturt21Turtovienetask1</vt:lpstr>
      <vt:lpstr>VAS084_F_Ilgalaikioturt21Turtovienetask1</vt:lpstr>
      <vt:lpstr>'Forma 13'!VAS084_F_Ilgalaikioturt22Apskaitosveikla1</vt:lpstr>
      <vt:lpstr>VAS084_F_Ilgalaikioturt22Apskaitosveikla1</vt:lpstr>
      <vt:lpstr>'Forma 13'!VAS084_F_Ilgalaikioturt22Geriamojovande7</vt:lpstr>
      <vt:lpstr>VAS084_F_Ilgalaikioturt22Geriamojovande7</vt:lpstr>
      <vt:lpstr>'Forma 13'!VAS084_F_Ilgalaikioturt22Geriamojovande8</vt:lpstr>
      <vt:lpstr>VAS084_F_Ilgalaikioturt22Geriamojovande8</vt:lpstr>
      <vt:lpstr>'Forma 13'!VAS084_F_Ilgalaikioturt22Geriamojovande9</vt:lpstr>
      <vt:lpstr>VAS084_F_Ilgalaikioturt22Geriamojovande9</vt:lpstr>
      <vt:lpstr>'Forma 13'!VAS084_F_Ilgalaikioturt22Inventorinisnu1</vt:lpstr>
      <vt:lpstr>VAS084_F_Ilgalaikioturt22Inventorinisnu1</vt:lpstr>
      <vt:lpstr>'Forma 13'!VAS084_F_Ilgalaikioturt22Kitareguliuoja1</vt:lpstr>
      <vt:lpstr>VAS084_F_Ilgalaikioturt22Kitareguliuoja1</vt:lpstr>
      <vt:lpstr>'Forma 13'!VAS084_F_Ilgalaikioturt22Kitosveiklosne1</vt:lpstr>
      <vt:lpstr>VAS084_F_Ilgalaikioturt22Kitosveiklosne1</vt:lpstr>
      <vt:lpstr>'Forma 13'!VAS084_F_Ilgalaikioturt22Lrklimatokaito1</vt:lpstr>
      <vt:lpstr>VAS084_F_Ilgalaikioturt22Lrklimatokaito1</vt:lpstr>
      <vt:lpstr>'Forma 13'!VAS084_F_Ilgalaikioturt22Nuotekudumblot1</vt:lpstr>
      <vt:lpstr>VAS084_F_Ilgalaikioturt22Nuotekudumblot1</vt:lpstr>
      <vt:lpstr>'Forma 13'!VAS084_F_Ilgalaikioturt22Nuotekusurinki1</vt:lpstr>
      <vt:lpstr>VAS084_F_Ilgalaikioturt22Nuotekusurinki1</vt:lpstr>
      <vt:lpstr>'Forma 13'!VAS084_F_Ilgalaikioturt22Nuotekuvalymas1</vt:lpstr>
      <vt:lpstr>VAS084_F_Ilgalaikioturt22Nuotekuvalymas1</vt:lpstr>
      <vt:lpstr>'Forma 13'!VAS084_F_Ilgalaikioturt22Pavirsiniunuot1</vt:lpstr>
      <vt:lpstr>VAS084_F_Ilgalaikioturt22Pavirsiniunuot1</vt:lpstr>
      <vt:lpstr>'Forma 13'!VAS084_F_Ilgalaikioturt22Turtovienetask1</vt:lpstr>
      <vt:lpstr>VAS084_F_Ilgalaikioturt22Turtovienetask1</vt:lpstr>
      <vt:lpstr>'Forma 13'!VAS084_F_Ilgalaikioturt23Apskaitosveikla1</vt:lpstr>
      <vt:lpstr>VAS084_F_Ilgalaikioturt23Apskaitosveikla1</vt:lpstr>
      <vt:lpstr>'Forma 13'!VAS084_F_Ilgalaikioturt23Geriamojovande7</vt:lpstr>
      <vt:lpstr>VAS084_F_Ilgalaikioturt23Geriamojovande7</vt:lpstr>
      <vt:lpstr>'Forma 13'!VAS084_F_Ilgalaikioturt23Geriamojovande8</vt:lpstr>
      <vt:lpstr>VAS084_F_Ilgalaikioturt23Geriamojovande8</vt:lpstr>
      <vt:lpstr>'Forma 13'!VAS084_F_Ilgalaikioturt23Geriamojovande9</vt:lpstr>
      <vt:lpstr>VAS084_F_Ilgalaikioturt23Geriamojovande9</vt:lpstr>
      <vt:lpstr>'Forma 13'!VAS084_F_Ilgalaikioturt23Inventorinisnu1</vt:lpstr>
      <vt:lpstr>VAS084_F_Ilgalaikioturt23Inventorinisnu1</vt:lpstr>
      <vt:lpstr>'Forma 13'!VAS084_F_Ilgalaikioturt23Kitareguliuoja1</vt:lpstr>
      <vt:lpstr>VAS084_F_Ilgalaikioturt23Kitareguliuoja1</vt:lpstr>
      <vt:lpstr>'Forma 13'!VAS084_F_Ilgalaikioturt23Kitosveiklosne1</vt:lpstr>
      <vt:lpstr>VAS084_F_Ilgalaikioturt23Kitosveiklosne1</vt:lpstr>
      <vt:lpstr>'Forma 13'!VAS084_F_Ilgalaikioturt23Lrklimatokaito1</vt:lpstr>
      <vt:lpstr>VAS084_F_Ilgalaikioturt23Lrklimatokaito1</vt:lpstr>
      <vt:lpstr>'Forma 13'!VAS084_F_Ilgalaikioturt23Nuotekudumblot1</vt:lpstr>
      <vt:lpstr>VAS084_F_Ilgalaikioturt23Nuotekudumblot1</vt:lpstr>
      <vt:lpstr>'Forma 13'!VAS084_F_Ilgalaikioturt23Nuotekusurinki1</vt:lpstr>
      <vt:lpstr>VAS084_F_Ilgalaikioturt23Nuotekusurinki1</vt:lpstr>
      <vt:lpstr>'Forma 13'!VAS084_F_Ilgalaikioturt23Nuotekuvalymas1</vt:lpstr>
      <vt:lpstr>VAS084_F_Ilgalaikioturt23Nuotekuvalymas1</vt:lpstr>
      <vt:lpstr>'Forma 13'!VAS084_F_Ilgalaikioturt23Pavirsiniunuot1</vt:lpstr>
      <vt:lpstr>VAS084_F_Ilgalaikioturt23Pavirsiniunuot1</vt:lpstr>
      <vt:lpstr>'Forma 13'!VAS084_F_Ilgalaikioturt23Turtovienetask1</vt:lpstr>
      <vt:lpstr>VAS084_F_Ilgalaikioturt23Turtovienetask1</vt:lpstr>
      <vt:lpstr>'Forma 13'!VAS084_F_Ilgalaikioturt24Apskaitosveikla1</vt:lpstr>
      <vt:lpstr>VAS084_F_Ilgalaikioturt24Apskaitosveikla1</vt:lpstr>
      <vt:lpstr>'Forma 13'!VAS084_F_Ilgalaikioturt24Geriamojovande7</vt:lpstr>
      <vt:lpstr>VAS084_F_Ilgalaikioturt24Geriamojovande7</vt:lpstr>
      <vt:lpstr>'Forma 13'!VAS084_F_Ilgalaikioturt24Geriamojovande8</vt:lpstr>
      <vt:lpstr>VAS084_F_Ilgalaikioturt24Geriamojovande8</vt:lpstr>
      <vt:lpstr>'Forma 13'!VAS084_F_Ilgalaikioturt24Geriamojovande9</vt:lpstr>
      <vt:lpstr>VAS084_F_Ilgalaikioturt24Geriamojovande9</vt:lpstr>
      <vt:lpstr>'Forma 13'!VAS084_F_Ilgalaikioturt24Inventorinisnu1</vt:lpstr>
      <vt:lpstr>VAS084_F_Ilgalaikioturt24Inventorinisnu1</vt:lpstr>
      <vt:lpstr>'Forma 13'!VAS084_F_Ilgalaikioturt24Kitareguliuoja1</vt:lpstr>
      <vt:lpstr>VAS084_F_Ilgalaikioturt24Kitareguliuoja1</vt:lpstr>
      <vt:lpstr>'Forma 13'!VAS084_F_Ilgalaikioturt24Kitosveiklosne1</vt:lpstr>
      <vt:lpstr>VAS084_F_Ilgalaikioturt24Kitosveiklosne1</vt:lpstr>
      <vt:lpstr>'Forma 13'!VAS084_F_Ilgalaikioturt24Lrklimatokaito1</vt:lpstr>
      <vt:lpstr>VAS084_F_Ilgalaikioturt24Lrklimatokaito1</vt:lpstr>
      <vt:lpstr>'Forma 13'!VAS084_F_Ilgalaikioturt24Nuotekudumblot1</vt:lpstr>
      <vt:lpstr>VAS084_F_Ilgalaikioturt24Nuotekudumblot1</vt:lpstr>
      <vt:lpstr>'Forma 13'!VAS084_F_Ilgalaikioturt24Nuotekusurinki1</vt:lpstr>
      <vt:lpstr>VAS084_F_Ilgalaikioturt24Nuotekusurinki1</vt:lpstr>
      <vt:lpstr>'Forma 13'!VAS084_F_Ilgalaikioturt24Nuotekuvalymas1</vt:lpstr>
      <vt:lpstr>VAS084_F_Ilgalaikioturt24Nuotekuvalymas1</vt:lpstr>
      <vt:lpstr>'Forma 13'!VAS084_F_Ilgalaikioturt24Pavirsiniunuot1</vt:lpstr>
      <vt:lpstr>VAS084_F_Ilgalaikioturt24Pavirsiniunuot1</vt:lpstr>
      <vt:lpstr>'Forma 13'!VAS084_F_Ilgalaikioturt24Turtovienetask1</vt:lpstr>
      <vt:lpstr>VAS084_F_Ilgalaikioturt24Turtovienetask1</vt:lpstr>
      <vt:lpstr>'Forma 13'!VAS084_F_Ilgalaikioturt25Apskaitosveikla1</vt:lpstr>
      <vt:lpstr>VAS084_F_Ilgalaikioturt25Apskaitosveikla1</vt:lpstr>
      <vt:lpstr>'Forma 13'!VAS084_F_Ilgalaikioturt25Geriamojovande7</vt:lpstr>
      <vt:lpstr>VAS084_F_Ilgalaikioturt25Geriamojovande7</vt:lpstr>
      <vt:lpstr>'Forma 13'!VAS084_F_Ilgalaikioturt25Geriamojovande8</vt:lpstr>
      <vt:lpstr>VAS084_F_Ilgalaikioturt25Geriamojovande8</vt:lpstr>
      <vt:lpstr>'Forma 13'!VAS084_F_Ilgalaikioturt25Geriamojovande9</vt:lpstr>
      <vt:lpstr>VAS084_F_Ilgalaikioturt25Geriamojovande9</vt:lpstr>
      <vt:lpstr>'Forma 13'!VAS084_F_Ilgalaikioturt25Inventorinisnu1</vt:lpstr>
      <vt:lpstr>VAS084_F_Ilgalaikioturt25Inventorinisnu1</vt:lpstr>
      <vt:lpstr>'Forma 13'!VAS084_F_Ilgalaikioturt25Kitareguliuoja1</vt:lpstr>
      <vt:lpstr>VAS084_F_Ilgalaikioturt25Kitareguliuoja1</vt:lpstr>
      <vt:lpstr>'Forma 13'!VAS084_F_Ilgalaikioturt25Kitosveiklosne1</vt:lpstr>
      <vt:lpstr>VAS084_F_Ilgalaikioturt25Kitosveiklosne1</vt:lpstr>
      <vt:lpstr>'Forma 13'!VAS084_F_Ilgalaikioturt25Lrklimatokaito1</vt:lpstr>
      <vt:lpstr>VAS084_F_Ilgalaikioturt25Lrklimatokaito1</vt:lpstr>
      <vt:lpstr>'Forma 13'!VAS084_F_Ilgalaikioturt25Nuotekudumblot1</vt:lpstr>
      <vt:lpstr>VAS084_F_Ilgalaikioturt25Nuotekudumblot1</vt:lpstr>
      <vt:lpstr>'Forma 13'!VAS084_F_Ilgalaikioturt25Nuotekusurinki1</vt:lpstr>
      <vt:lpstr>VAS084_F_Ilgalaikioturt25Nuotekusurinki1</vt:lpstr>
      <vt:lpstr>'Forma 13'!VAS084_F_Ilgalaikioturt25Nuotekuvalymas1</vt:lpstr>
      <vt:lpstr>VAS084_F_Ilgalaikioturt25Nuotekuvalymas1</vt:lpstr>
      <vt:lpstr>'Forma 13'!VAS084_F_Ilgalaikioturt25Pavirsiniunuot1</vt:lpstr>
      <vt:lpstr>VAS084_F_Ilgalaikioturt25Pavirsiniunuot1</vt:lpstr>
      <vt:lpstr>'Forma 13'!VAS084_F_Ilgalaikioturt25Turtovienetask1</vt:lpstr>
      <vt:lpstr>VAS084_F_Ilgalaikioturt25Turtovienetask1</vt:lpstr>
      <vt:lpstr>'Forma 13'!VAS084_F_Ilgalaikioturt26Apskaitosveikla1</vt:lpstr>
      <vt:lpstr>VAS084_F_Ilgalaikioturt26Apskaitosveikla1</vt:lpstr>
      <vt:lpstr>'Forma 13'!VAS084_F_Ilgalaikioturt26Geriamojovande7</vt:lpstr>
      <vt:lpstr>VAS084_F_Ilgalaikioturt26Geriamojovande7</vt:lpstr>
      <vt:lpstr>'Forma 13'!VAS084_F_Ilgalaikioturt26Geriamojovande8</vt:lpstr>
      <vt:lpstr>VAS084_F_Ilgalaikioturt26Geriamojovande8</vt:lpstr>
      <vt:lpstr>'Forma 13'!VAS084_F_Ilgalaikioturt26Geriamojovande9</vt:lpstr>
      <vt:lpstr>VAS084_F_Ilgalaikioturt26Geriamojovande9</vt:lpstr>
      <vt:lpstr>'Forma 13'!VAS084_F_Ilgalaikioturt26Inventorinisnu1</vt:lpstr>
      <vt:lpstr>VAS084_F_Ilgalaikioturt26Inventorinisnu1</vt:lpstr>
      <vt:lpstr>'Forma 13'!VAS084_F_Ilgalaikioturt26Kitareguliuoja1</vt:lpstr>
      <vt:lpstr>VAS084_F_Ilgalaikioturt26Kitareguliuoja1</vt:lpstr>
      <vt:lpstr>'Forma 13'!VAS084_F_Ilgalaikioturt26Kitosveiklosne1</vt:lpstr>
      <vt:lpstr>VAS084_F_Ilgalaikioturt26Kitosveiklosne1</vt:lpstr>
      <vt:lpstr>'Forma 13'!VAS084_F_Ilgalaikioturt26Lrklimatokaito1</vt:lpstr>
      <vt:lpstr>VAS084_F_Ilgalaikioturt26Lrklimatokaito1</vt:lpstr>
      <vt:lpstr>'Forma 13'!VAS084_F_Ilgalaikioturt26Nuotekudumblot1</vt:lpstr>
      <vt:lpstr>VAS084_F_Ilgalaikioturt26Nuotekudumblot1</vt:lpstr>
      <vt:lpstr>'Forma 13'!VAS084_F_Ilgalaikioturt26Nuotekusurinki1</vt:lpstr>
      <vt:lpstr>VAS084_F_Ilgalaikioturt26Nuotekusurinki1</vt:lpstr>
      <vt:lpstr>'Forma 13'!VAS084_F_Ilgalaikioturt26Nuotekuvalymas1</vt:lpstr>
      <vt:lpstr>VAS084_F_Ilgalaikioturt26Nuotekuvalymas1</vt:lpstr>
      <vt:lpstr>'Forma 13'!VAS084_F_Ilgalaikioturt26Pavirsiniunuot1</vt:lpstr>
      <vt:lpstr>VAS084_F_Ilgalaikioturt26Pavirsiniunuot1</vt:lpstr>
      <vt:lpstr>'Forma 13'!VAS084_F_Ilgalaikioturt26Turtovienetask1</vt:lpstr>
      <vt:lpstr>VAS084_F_Ilgalaikioturt26Turtovienetask1</vt:lpstr>
      <vt:lpstr>'Forma 13'!VAS084_F_Ilgalaikioturt27Apskaitosveikla1</vt:lpstr>
      <vt:lpstr>VAS084_F_Ilgalaikioturt27Apskaitosveikla1</vt:lpstr>
      <vt:lpstr>'Forma 13'!VAS084_F_Ilgalaikioturt27Geriamojovande7</vt:lpstr>
      <vt:lpstr>VAS084_F_Ilgalaikioturt27Geriamojovande7</vt:lpstr>
      <vt:lpstr>'Forma 13'!VAS084_F_Ilgalaikioturt27Geriamojovande8</vt:lpstr>
      <vt:lpstr>VAS084_F_Ilgalaikioturt27Geriamojovande8</vt:lpstr>
      <vt:lpstr>'Forma 13'!VAS084_F_Ilgalaikioturt27Geriamojovande9</vt:lpstr>
      <vt:lpstr>VAS084_F_Ilgalaikioturt27Geriamojovande9</vt:lpstr>
      <vt:lpstr>'Forma 13'!VAS084_F_Ilgalaikioturt27Inventorinisnu1</vt:lpstr>
      <vt:lpstr>VAS084_F_Ilgalaikioturt27Inventorinisnu1</vt:lpstr>
      <vt:lpstr>'Forma 13'!VAS084_F_Ilgalaikioturt27Kitareguliuoja1</vt:lpstr>
      <vt:lpstr>VAS084_F_Ilgalaikioturt27Kitareguliuoja1</vt:lpstr>
      <vt:lpstr>'Forma 13'!VAS084_F_Ilgalaikioturt27Kitosveiklosne1</vt:lpstr>
      <vt:lpstr>VAS084_F_Ilgalaikioturt27Kitosveiklosne1</vt:lpstr>
      <vt:lpstr>'Forma 13'!VAS084_F_Ilgalaikioturt27Lrklimatokaito1</vt:lpstr>
      <vt:lpstr>VAS084_F_Ilgalaikioturt27Lrklimatokaito1</vt:lpstr>
      <vt:lpstr>'Forma 13'!VAS084_F_Ilgalaikioturt27Nuotekudumblot1</vt:lpstr>
      <vt:lpstr>VAS084_F_Ilgalaikioturt27Nuotekudumblot1</vt:lpstr>
      <vt:lpstr>'Forma 13'!VAS084_F_Ilgalaikioturt27Nuotekusurinki1</vt:lpstr>
      <vt:lpstr>VAS084_F_Ilgalaikioturt27Nuotekusurinki1</vt:lpstr>
      <vt:lpstr>'Forma 13'!VAS084_F_Ilgalaikioturt27Nuotekuvalymas1</vt:lpstr>
      <vt:lpstr>VAS084_F_Ilgalaikioturt27Nuotekuvalymas1</vt:lpstr>
      <vt:lpstr>'Forma 13'!VAS084_F_Ilgalaikioturt27Pavirsiniunuot1</vt:lpstr>
      <vt:lpstr>VAS084_F_Ilgalaikioturt27Pavirsiniunuot1</vt:lpstr>
      <vt:lpstr>'Forma 13'!VAS084_F_Ilgalaikioturt27Turtovienetask1</vt:lpstr>
      <vt:lpstr>VAS084_F_Ilgalaikioturt27Turtovienetask1</vt:lpstr>
      <vt:lpstr>'Forma 13'!VAS084_F_Ilgalaikioturt28Apskaitosveikla1</vt:lpstr>
      <vt:lpstr>VAS084_F_Ilgalaikioturt28Apskaitosveikla1</vt:lpstr>
      <vt:lpstr>'Forma 13'!VAS084_F_Ilgalaikioturt28Geriamojovande7</vt:lpstr>
      <vt:lpstr>VAS084_F_Ilgalaikioturt28Geriamojovande7</vt:lpstr>
      <vt:lpstr>'Forma 13'!VAS084_F_Ilgalaikioturt28Geriamojovande8</vt:lpstr>
      <vt:lpstr>VAS084_F_Ilgalaikioturt28Geriamojovande8</vt:lpstr>
      <vt:lpstr>'Forma 13'!VAS084_F_Ilgalaikioturt28Geriamojovande9</vt:lpstr>
      <vt:lpstr>VAS084_F_Ilgalaikioturt28Geriamojovande9</vt:lpstr>
      <vt:lpstr>'Forma 13'!VAS084_F_Ilgalaikioturt28Inventorinisnu1</vt:lpstr>
      <vt:lpstr>VAS084_F_Ilgalaikioturt28Inventorinisnu1</vt:lpstr>
      <vt:lpstr>'Forma 13'!VAS084_F_Ilgalaikioturt28Kitareguliuoja1</vt:lpstr>
      <vt:lpstr>VAS084_F_Ilgalaikioturt28Kitareguliuoja1</vt:lpstr>
      <vt:lpstr>'Forma 13'!VAS084_F_Ilgalaikioturt28Kitosveiklosne1</vt:lpstr>
      <vt:lpstr>VAS084_F_Ilgalaikioturt28Kitosveiklosne1</vt:lpstr>
      <vt:lpstr>'Forma 13'!VAS084_F_Ilgalaikioturt28Lrklimatokaito1</vt:lpstr>
      <vt:lpstr>VAS084_F_Ilgalaikioturt28Lrklimatokaito1</vt:lpstr>
      <vt:lpstr>'Forma 13'!VAS084_F_Ilgalaikioturt28Nuotekudumblot1</vt:lpstr>
      <vt:lpstr>VAS084_F_Ilgalaikioturt28Nuotekudumblot1</vt:lpstr>
      <vt:lpstr>'Forma 13'!VAS084_F_Ilgalaikioturt28Nuotekusurinki1</vt:lpstr>
      <vt:lpstr>VAS084_F_Ilgalaikioturt28Nuotekusurinki1</vt:lpstr>
      <vt:lpstr>'Forma 13'!VAS084_F_Ilgalaikioturt28Nuotekuvalymas1</vt:lpstr>
      <vt:lpstr>VAS084_F_Ilgalaikioturt28Nuotekuvalymas1</vt:lpstr>
      <vt:lpstr>'Forma 13'!VAS084_F_Ilgalaikioturt28Pavirsiniunuot1</vt:lpstr>
      <vt:lpstr>VAS084_F_Ilgalaikioturt28Pavirsiniunuot1</vt:lpstr>
      <vt:lpstr>'Forma 13'!VAS084_F_Ilgalaikioturt28Turtovienetask1</vt:lpstr>
      <vt:lpstr>VAS084_F_Ilgalaikioturt28Turtovienetask1</vt:lpstr>
      <vt:lpstr>'Forma 13'!VAS084_F_Ilgalaikioturt29Apskaitosveikla1</vt:lpstr>
      <vt:lpstr>VAS084_F_Ilgalaikioturt29Apskaitosveikla1</vt:lpstr>
      <vt:lpstr>'Forma 13'!VAS084_F_Ilgalaikioturt29Geriamojovande7</vt:lpstr>
      <vt:lpstr>VAS084_F_Ilgalaikioturt29Geriamojovande7</vt:lpstr>
      <vt:lpstr>'Forma 13'!VAS084_F_Ilgalaikioturt29Geriamojovande8</vt:lpstr>
      <vt:lpstr>VAS084_F_Ilgalaikioturt29Geriamojovande8</vt:lpstr>
      <vt:lpstr>'Forma 13'!VAS084_F_Ilgalaikioturt29Geriamojovande9</vt:lpstr>
      <vt:lpstr>VAS084_F_Ilgalaikioturt29Geriamojovande9</vt:lpstr>
      <vt:lpstr>'Forma 13'!VAS084_F_Ilgalaikioturt29Inventorinisnu1</vt:lpstr>
      <vt:lpstr>VAS084_F_Ilgalaikioturt29Inventorinisnu1</vt:lpstr>
      <vt:lpstr>'Forma 13'!VAS084_F_Ilgalaikioturt29Kitareguliuoja1</vt:lpstr>
      <vt:lpstr>VAS084_F_Ilgalaikioturt29Kitareguliuoja1</vt:lpstr>
      <vt:lpstr>'Forma 13'!VAS084_F_Ilgalaikioturt29Kitosveiklosne1</vt:lpstr>
      <vt:lpstr>VAS084_F_Ilgalaikioturt29Kitosveiklosne1</vt:lpstr>
      <vt:lpstr>'Forma 13'!VAS084_F_Ilgalaikioturt29Lrklimatokaito1</vt:lpstr>
      <vt:lpstr>VAS084_F_Ilgalaikioturt29Lrklimatokaito1</vt:lpstr>
      <vt:lpstr>'Forma 13'!VAS084_F_Ilgalaikioturt29Nuotekudumblot1</vt:lpstr>
      <vt:lpstr>VAS084_F_Ilgalaikioturt29Nuotekudumblot1</vt:lpstr>
      <vt:lpstr>'Forma 13'!VAS084_F_Ilgalaikioturt29Nuotekusurinki1</vt:lpstr>
      <vt:lpstr>VAS084_F_Ilgalaikioturt29Nuotekusurinki1</vt:lpstr>
      <vt:lpstr>'Forma 13'!VAS084_F_Ilgalaikioturt29Nuotekuvalymas1</vt:lpstr>
      <vt:lpstr>VAS084_F_Ilgalaikioturt29Nuotekuvalymas1</vt:lpstr>
      <vt:lpstr>'Forma 13'!VAS084_F_Ilgalaikioturt29Pavirsiniunuot1</vt:lpstr>
      <vt:lpstr>VAS084_F_Ilgalaikioturt29Pavirsiniunuot1</vt:lpstr>
      <vt:lpstr>'Forma 13'!VAS084_F_Ilgalaikioturt29Turtovienetask1</vt:lpstr>
      <vt:lpstr>VAS084_F_Ilgalaikioturt29Turtovienetask1</vt:lpstr>
      <vt:lpstr>'Forma 13'!VAS084_F_Ilgalaikioturt2Apskaitosveikla1</vt:lpstr>
      <vt:lpstr>VAS084_F_Ilgalaikioturt2Apskaitosveikla1</vt:lpstr>
      <vt:lpstr>'Forma 13'!VAS084_F_Ilgalaikioturt2Geriamojovande7</vt:lpstr>
      <vt:lpstr>VAS084_F_Ilgalaikioturt2Geriamojovande7</vt:lpstr>
      <vt:lpstr>'Forma 13'!VAS084_F_Ilgalaikioturt2Geriamojovande8</vt:lpstr>
      <vt:lpstr>VAS084_F_Ilgalaikioturt2Geriamojovande8</vt:lpstr>
      <vt:lpstr>'Forma 13'!VAS084_F_Ilgalaikioturt2Geriamojovande9</vt:lpstr>
      <vt:lpstr>VAS084_F_Ilgalaikioturt2Geriamojovande9</vt:lpstr>
      <vt:lpstr>'Forma 13'!VAS084_F_Ilgalaikioturt2Inventorinisnu1</vt:lpstr>
      <vt:lpstr>VAS084_F_Ilgalaikioturt2Inventorinisnu1</vt:lpstr>
      <vt:lpstr>'Forma 13'!VAS084_F_Ilgalaikioturt2Kitareguliuoja1</vt:lpstr>
      <vt:lpstr>VAS084_F_Ilgalaikioturt2Kitareguliuoja1</vt:lpstr>
      <vt:lpstr>'Forma 13'!VAS084_F_Ilgalaikioturt2Kitosveiklosne1</vt:lpstr>
      <vt:lpstr>VAS084_F_Ilgalaikioturt2Kitosveiklosne1</vt:lpstr>
      <vt:lpstr>'Forma 13'!VAS084_F_Ilgalaikioturt2Lrklimatokaito1</vt:lpstr>
      <vt:lpstr>VAS084_F_Ilgalaikioturt2Lrklimatokaito1</vt:lpstr>
      <vt:lpstr>'Forma 13'!VAS084_F_Ilgalaikioturt2Nuotekudumblot1</vt:lpstr>
      <vt:lpstr>VAS084_F_Ilgalaikioturt2Nuotekudumblot1</vt:lpstr>
      <vt:lpstr>'Forma 13'!VAS084_F_Ilgalaikioturt2Nuotekusurinki1</vt:lpstr>
      <vt:lpstr>VAS084_F_Ilgalaikioturt2Nuotekusurinki1</vt:lpstr>
      <vt:lpstr>'Forma 13'!VAS084_F_Ilgalaikioturt2Nuotekuvalymas1</vt:lpstr>
      <vt:lpstr>VAS084_F_Ilgalaikioturt2Nuotekuvalymas1</vt:lpstr>
      <vt:lpstr>'Forma 13'!VAS084_F_Ilgalaikioturt2Pavirsiniunuot1</vt:lpstr>
      <vt:lpstr>VAS084_F_Ilgalaikioturt2Pavirsiniunuot1</vt:lpstr>
      <vt:lpstr>'Forma 13'!VAS084_F_Ilgalaikioturt2Turtovienetask1</vt:lpstr>
      <vt:lpstr>VAS084_F_Ilgalaikioturt2Turtovienetask1</vt:lpstr>
      <vt:lpstr>'Forma 13'!VAS084_F_Ilgalaikioturt30Apskaitosveikla1</vt:lpstr>
      <vt:lpstr>VAS084_F_Ilgalaikioturt30Apskaitosveikla1</vt:lpstr>
      <vt:lpstr>'Forma 13'!VAS084_F_Ilgalaikioturt30Geriamojovande7</vt:lpstr>
      <vt:lpstr>VAS084_F_Ilgalaikioturt30Geriamojovande7</vt:lpstr>
      <vt:lpstr>'Forma 13'!VAS084_F_Ilgalaikioturt30Geriamojovande8</vt:lpstr>
      <vt:lpstr>VAS084_F_Ilgalaikioturt30Geriamojovande8</vt:lpstr>
      <vt:lpstr>'Forma 13'!VAS084_F_Ilgalaikioturt30Geriamojovande9</vt:lpstr>
      <vt:lpstr>VAS084_F_Ilgalaikioturt30Geriamojovande9</vt:lpstr>
      <vt:lpstr>'Forma 13'!VAS084_F_Ilgalaikioturt30Inventorinisnu1</vt:lpstr>
      <vt:lpstr>VAS084_F_Ilgalaikioturt30Inventorinisnu1</vt:lpstr>
      <vt:lpstr>'Forma 13'!VAS084_F_Ilgalaikioturt30Kitareguliuoja1</vt:lpstr>
      <vt:lpstr>VAS084_F_Ilgalaikioturt30Kitareguliuoja1</vt:lpstr>
      <vt:lpstr>'Forma 13'!VAS084_F_Ilgalaikioturt30Kitosveiklosne1</vt:lpstr>
      <vt:lpstr>VAS084_F_Ilgalaikioturt30Kitosveiklosne1</vt:lpstr>
      <vt:lpstr>'Forma 13'!VAS084_F_Ilgalaikioturt30Lrklimatokaito1</vt:lpstr>
      <vt:lpstr>VAS084_F_Ilgalaikioturt30Lrklimatokaito1</vt:lpstr>
      <vt:lpstr>'Forma 13'!VAS084_F_Ilgalaikioturt30Nuotekudumblot1</vt:lpstr>
      <vt:lpstr>VAS084_F_Ilgalaikioturt30Nuotekudumblot1</vt:lpstr>
      <vt:lpstr>'Forma 13'!VAS084_F_Ilgalaikioturt30Nuotekusurinki1</vt:lpstr>
      <vt:lpstr>VAS084_F_Ilgalaikioturt30Nuotekusurinki1</vt:lpstr>
      <vt:lpstr>'Forma 13'!VAS084_F_Ilgalaikioturt30Nuotekuvalymas1</vt:lpstr>
      <vt:lpstr>VAS084_F_Ilgalaikioturt30Nuotekuvalymas1</vt:lpstr>
      <vt:lpstr>'Forma 13'!VAS084_F_Ilgalaikioturt30Pavirsiniunuot1</vt:lpstr>
      <vt:lpstr>VAS084_F_Ilgalaikioturt30Pavirsiniunuot1</vt:lpstr>
      <vt:lpstr>'Forma 13'!VAS084_F_Ilgalaikioturt30Turtovienetask1</vt:lpstr>
      <vt:lpstr>VAS084_F_Ilgalaikioturt30Turtovienetask1</vt:lpstr>
      <vt:lpstr>'Forma 13'!VAS084_F_Ilgalaikioturt31Apskaitosveikla1</vt:lpstr>
      <vt:lpstr>VAS084_F_Ilgalaikioturt31Apskaitosveikla1</vt:lpstr>
      <vt:lpstr>'Forma 13'!VAS084_F_Ilgalaikioturt31Geriamojovande7</vt:lpstr>
      <vt:lpstr>VAS084_F_Ilgalaikioturt31Geriamojovande7</vt:lpstr>
      <vt:lpstr>'Forma 13'!VAS084_F_Ilgalaikioturt31Geriamojovande8</vt:lpstr>
      <vt:lpstr>VAS084_F_Ilgalaikioturt31Geriamojovande8</vt:lpstr>
      <vt:lpstr>'Forma 13'!VAS084_F_Ilgalaikioturt31Geriamojovande9</vt:lpstr>
      <vt:lpstr>VAS084_F_Ilgalaikioturt31Geriamojovande9</vt:lpstr>
      <vt:lpstr>'Forma 13'!VAS084_F_Ilgalaikioturt31Inventorinisnu1</vt:lpstr>
      <vt:lpstr>VAS084_F_Ilgalaikioturt31Inventorinisnu1</vt:lpstr>
      <vt:lpstr>'Forma 13'!VAS084_F_Ilgalaikioturt31Kitareguliuoja1</vt:lpstr>
      <vt:lpstr>VAS084_F_Ilgalaikioturt31Kitareguliuoja1</vt:lpstr>
      <vt:lpstr>'Forma 13'!VAS084_F_Ilgalaikioturt31Kitosveiklosne1</vt:lpstr>
      <vt:lpstr>VAS084_F_Ilgalaikioturt31Kitosveiklosne1</vt:lpstr>
      <vt:lpstr>'Forma 13'!VAS084_F_Ilgalaikioturt31Lrklimatokaito1</vt:lpstr>
      <vt:lpstr>VAS084_F_Ilgalaikioturt31Lrklimatokaito1</vt:lpstr>
      <vt:lpstr>'Forma 13'!VAS084_F_Ilgalaikioturt31Nuotekudumblot1</vt:lpstr>
      <vt:lpstr>VAS084_F_Ilgalaikioturt31Nuotekudumblot1</vt:lpstr>
      <vt:lpstr>'Forma 13'!VAS084_F_Ilgalaikioturt31Nuotekusurinki1</vt:lpstr>
      <vt:lpstr>VAS084_F_Ilgalaikioturt31Nuotekusurinki1</vt:lpstr>
      <vt:lpstr>'Forma 13'!VAS084_F_Ilgalaikioturt31Nuotekuvalymas1</vt:lpstr>
      <vt:lpstr>VAS084_F_Ilgalaikioturt31Nuotekuvalymas1</vt:lpstr>
      <vt:lpstr>'Forma 13'!VAS084_F_Ilgalaikioturt31Pavirsiniunuot1</vt:lpstr>
      <vt:lpstr>VAS084_F_Ilgalaikioturt31Pavirsiniunuot1</vt:lpstr>
      <vt:lpstr>'Forma 13'!VAS084_F_Ilgalaikioturt31Turtovienetask1</vt:lpstr>
      <vt:lpstr>VAS084_F_Ilgalaikioturt31Turtovienetask1</vt:lpstr>
      <vt:lpstr>'Forma 13'!VAS084_F_Ilgalaikioturt32Apskaitosveikla1</vt:lpstr>
      <vt:lpstr>VAS084_F_Ilgalaikioturt32Apskaitosveikla1</vt:lpstr>
      <vt:lpstr>'Forma 13'!VAS084_F_Ilgalaikioturt32Geriamojovande7</vt:lpstr>
      <vt:lpstr>VAS084_F_Ilgalaikioturt32Geriamojovande7</vt:lpstr>
      <vt:lpstr>'Forma 13'!VAS084_F_Ilgalaikioturt32Geriamojovande8</vt:lpstr>
      <vt:lpstr>VAS084_F_Ilgalaikioturt32Geriamojovande8</vt:lpstr>
      <vt:lpstr>'Forma 13'!VAS084_F_Ilgalaikioturt32Geriamojovande9</vt:lpstr>
      <vt:lpstr>VAS084_F_Ilgalaikioturt32Geriamojovande9</vt:lpstr>
      <vt:lpstr>'Forma 13'!VAS084_F_Ilgalaikioturt32Inventorinisnu1</vt:lpstr>
      <vt:lpstr>VAS084_F_Ilgalaikioturt32Inventorinisnu1</vt:lpstr>
      <vt:lpstr>'Forma 13'!VAS084_F_Ilgalaikioturt32Kitareguliuoja1</vt:lpstr>
      <vt:lpstr>VAS084_F_Ilgalaikioturt32Kitareguliuoja1</vt:lpstr>
      <vt:lpstr>'Forma 13'!VAS084_F_Ilgalaikioturt32Kitosveiklosne1</vt:lpstr>
      <vt:lpstr>VAS084_F_Ilgalaikioturt32Kitosveiklosne1</vt:lpstr>
      <vt:lpstr>'Forma 13'!VAS084_F_Ilgalaikioturt32Lrklimatokaito1</vt:lpstr>
      <vt:lpstr>VAS084_F_Ilgalaikioturt32Lrklimatokaito1</vt:lpstr>
      <vt:lpstr>'Forma 13'!VAS084_F_Ilgalaikioturt32Nuotekudumblot1</vt:lpstr>
      <vt:lpstr>VAS084_F_Ilgalaikioturt32Nuotekudumblot1</vt:lpstr>
      <vt:lpstr>'Forma 13'!VAS084_F_Ilgalaikioturt32Nuotekusurinki1</vt:lpstr>
      <vt:lpstr>VAS084_F_Ilgalaikioturt32Nuotekusurinki1</vt:lpstr>
      <vt:lpstr>'Forma 13'!VAS084_F_Ilgalaikioturt32Nuotekuvalymas1</vt:lpstr>
      <vt:lpstr>VAS084_F_Ilgalaikioturt32Nuotekuvalymas1</vt:lpstr>
      <vt:lpstr>'Forma 13'!VAS084_F_Ilgalaikioturt32Pavirsiniunuot1</vt:lpstr>
      <vt:lpstr>VAS084_F_Ilgalaikioturt32Pavirsiniunuot1</vt:lpstr>
      <vt:lpstr>'Forma 13'!VAS084_F_Ilgalaikioturt32Turtovienetask1</vt:lpstr>
      <vt:lpstr>VAS084_F_Ilgalaikioturt32Turtovienetask1</vt:lpstr>
      <vt:lpstr>'Forma 13'!VAS084_F_Ilgalaikioturt33Apskaitosveikla1</vt:lpstr>
      <vt:lpstr>VAS084_F_Ilgalaikioturt33Apskaitosveikla1</vt:lpstr>
      <vt:lpstr>'Forma 13'!VAS084_F_Ilgalaikioturt33Geriamojovande7</vt:lpstr>
      <vt:lpstr>VAS084_F_Ilgalaikioturt33Geriamojovande7</vt:lpstr>
      <vt:lpstr>'Forma 13'!VAS084_F_Ilgalaikioturt33Geriamojovande8</vt:lpstr>
      <vt:lpstr>VAS084_F_Ilgalaikioturt33Geriamojovande8</vt:lpstr>
      <vt:lpstr>'Forma 13'!VAS084_F_Ilgalaikioturt33Geriamojovande9</vt:lpstr>
      <vt:lpstr>VAS084_F_Ilgalaikioturt33Geriamojovande9</vt:lpstr>
      <vt:lpstr>'Forma 13'!VAS084_F_Ilgalaikioturt33Inventorinisnu1</vt:lpstr>
      <vt:lpstr>VAS084_F_Ilgalaikioturt33Inventorinisnu1</vt:lpstr>
      <vt:lpstr>'Forma 13'!VAS084_F_Ilgalaikioturt33Kitareguliuoja1</vt:lpstr>
      <vt:lpstr>VAS084_F_Ilgalaikioturt33Kitareguliuoja1</vt:lpstr>
      <vt:lpstr>'Forma 13'!VAS084_F_Ilgalaikioturt33Kitosveiklosne1</vt:lpstr>
      <vt:lpstr>VAS084_F_Ilgalaikioturt33Kitosveiklosne1</vt:lpstr>
      <vt:lpstr>'Forma 13'!VAS084_F_Ilgalaikioturt33Lrklimatokaito1</vt:lpstr>
      <vt:lpstr>VAS084_F_Ilgalaikioturt33Lrklimatokaito1</vt:lpstr>
      <vt:lpstr>'Forma 13'!VAS084_F_Ilgalaikioturt33Nuotekudumblot1</vt:lpstr>
      <vt:lpstr>VAS084_F_Ilgalaikioturt33Nuotekudumblot1</vt:lpstr>
      <vt:lpstr>'Forma 13'!VAS084_F_Ilgalaikioturt33Nuotekusurinki1</vt:lpstr>
      <vt:lpstr>VAS084_F_Ilgalaikioturt33Nuotekusurinki1</vt:lpstr>
      <vt:lpstr>'Forma 13'!VAS084_F_Ilgalaikioturt33Nuotekuvalymas1</vt:lpstr>
      <vt:lpstr>VAS084_F_Ilgalaikioturt33Nuotekuvalymas1</vt:lpstr>
      <vt:lpstr>'Forma 13'!VAS084_F_Ilgalaikioturt33Pavirsiniunuot1</vt:lpstr>
      <vt:lpstr>VAS084_F_Ilgalaikioturt33Pavirsiniunuot1</vt:lpstr>
      <vt:lpstr>'Forma 13'!VAS084_F_Ilgalaikioturt33Turtovienetask1</vt:lpstr>
      <vt:lpstr>VAS084_F_Ilgalaikioturt33Turtovienetask1</vt:lpstr>
      <vt:lpstr>'Forma 13'!VAS084_F_Ilgalaikioturt34Apskaitosveikla1</vt:lpstr>
      <vt:lpstr>VAS084_F_Ilgalaikioturt34Apskaitosveikla1</vt:lpstr>
      <vt:lpstr>'Forma 13'!VAS084_F_Ilgalaikioturt34Geriamojovande7</vt:lpstr>
      <vt:lpstr>VAS084_F_Ilgalaikioturt34Geriamojovande7</vt:lpstr>
      <vt:lpstr>'Forma 13'!VAS084_F_Ilgalaikioturt34Geriamojovande8</vt:lpstr>
      <vt:lpstr>VAS084_F_Ilgalaikioturt34Geriamojovande8</vt:lpstr>
      <vt:lpstr>'Forma 13'!VAS084_F_Ilgalaikioturt34Geriamojovande9</vt:lpstr>
      <vt:lpstr>VAS084_F_Ilgalaikioturt34Geriamojovande9</vt:lpstr>
      <vt:lpstr>'Forma 13'!VAS084_F_Ilgalaikioturt34Inventorinisnu1</vt:lpstr>
      <vt:lpstr>VAS084_F_Ilgalaikioturt34Inventorinisnu1</vt:lpstr>
      <vt:lpstr>'Forma 13'!VAS084_F_Ilgalaikioturt34Kitareguliuoja1</vt:lpstr>
      <vt:lpstr>VAS084_F_Ilgalaikioturt34Kitareguliuoja1</vt:lpstr>
      <vt:lpstr>'Forma 13'!VAS084_F_Ilgalaikioturt34Kitosveiklosne1</vt:lpstr>
      <vt:lpstr>VAS084_F_Ilgalaikioturt34Kitosveiklosne1</vt:lpstr>
      <vt:lpstr>'Forma 13'!VAS084_F_Ilgalaikioturt34Lrklimatokaito1</vt:lpstr>
      <vt:lpstr>VAS084_F_Ilgalaikioturt34Lrklimatokaito1</vt:lpstr>
      <vt:lpstr>'Forma 13'!VAS084_F_Ilgalaikioturt34Nuotekudumblot1</vt:lpstr>
      <vt:lpstr>VAS084_F_Ilgalaikioturt34Nuotekudumblot1</vt:lpstr>
      <vt:lpstr>'Forma 13'!VAS084_F_Ilgalaikioturt34Nuotekusurinki1</vt:lpstr>
      <vt:lpstr>VAS084_F_Ilgalaikioturt34Nuotekusurinki1</vt:lpstr>
      <vt:lpstr>'Forma 13'!VAS084_F_Ilgalaikioturt34Nuotekuvalymas1</vt:lpstr>
      <vt:lpstr>VAS084_F_Ilgalaikioturt34Nuotekuvalymas1</vt:lpstr>
      <vt:lpstr>'Forma 13'!VAS084_F_Ilgalaikioturt34Pavirsiniunuot1</vt:lpstr>
      <vt:lpstr>VAS084_F_Ilgalaikioturt34Pavirsiniunuot1</vt:lpstr>
      <vt:lpstr>'Forma 13'!VAS084_F_Ilgalaikioturt34Turtovienetask1</vt:lpstr>
      <vt:lpstr>VAS084_F_Ilgalaikioturt34Turtovienetask1</vt:lpstr>
      <vt:lpstr>'Forma 13'!VAS084_F_Ilgalaikioturt35Apskaitosveikla1</vt:lpstr>
      <vt:lpstr>VAS084_F_Ilgalaikioturt35Apskaitosveikla1</vt:lpstr>
      <vt:lpstr>'Forma 13'!VAS084_F_Ilgalaikioturt35Geriamojovande7</vt:lpstr>
      <vt:lpstr>VAS084_F_Ilgalaikioturt35Geriamojovande7</vt:lpstr>
      <vt:lpstr>'Forma 13'!VAS084_F_Ilgalaikioturt35Geriamojovande8</vt:lpstr>
      <vt:lpstr>VAS084_F_Ilgalaikioturt35Geriamojovande8</vt:lpstr>
      <vt:lpstr>'Forma 13'!VAS084_F_Ilgalaikioturt35Geriamojovande9</vt:lpstr>
      <vt:lpstr>VAS084_F_Ilgalaikioturt35Geriamojovande9</vt:lpstr>
      <vt:lpstr>'Forma 13'!VAS084_F_Ilgalaikioturt35Inventorinisnu1</vt:lpstr>
      <vt:lpstr>VAS084_F_Ilgalaikioturt35Inventorinisnu1</vt:lpstr>
      <vt:lpstr>'Forma 13'!VAS084_F_Ilgalaikioturt35Kitareguliuoja1</vt:lpstr>
      <vt:lpstr>VAS084_F_Ilgalaikioturt35Kitareguliuoja1</vt:lpstr>
      <vt:lpstr>'Forma 13'!VAS084_F_Ilgalaikioturt35Kitosveiklosne1</vt:lpstr>
      <vt:lpstr>VAS084_F_Ilgalaikioturt35Kitosveiklosne1</vt:lpstr>
      <vt:lpstr>'Forma 13'!VAS084_F_Ilgalaikioturt35Lrklimatokaito1</vt:lpstr>
      <vt:lpstr>VAS084_F_Ilgalaikioturt35Lrklimatokaito1</vt:lpstr>
      <vt:lpstr>'Forma 13'!VAS084_F_Ilgalaikioturt35Nuotekudumblot1</vt:lpstr>
      <vt:lpstr>VAS084_F_Ilgalaikioturt35Nuotekudumblot1</vt:lpstr>
      <vt:lpstr>'Forma 13'!VAS084_F_Ilgalaikioturt35Nuotekusurinki1</vt:lpstr>
      <vt:lpstr>VAS084_F_Ilgalaikioturt35Nuotekusurinki1</vt:lpstr>
      <vt:lpstr>'Forma 13'!VAS084_F_Ilgalaikioturt35Nuotekuvalymas1</vt:lpstr>
      <vt:lpstr>VAS084_F_Ilgalaikioturt35Nuotekuvalymas1</vt:lpstr>
      <vt:lpstr>'Forma 13'!VAS084_F_Ilgalaikioturt35Pavirsiniunuot1</vt:lpstr>
      <vt:lpstr>VAS084_F_Ilgalaikioturt35Pavirsiniunuot1</vt:lpstr>
      <vt:lpstr>'Forma 13'!VAS084_F_Ilgalaikioturt35Turtovienetask1</vt:lpstr>
      <vt:lpstr>VAS084_F_Ilgalaikioturt35Turtovienetask1</vt:lpstr>
      <vt:lpstr>'Forma 13'!VAS084_F_Ilgalaikioturt36Apskaitosveikla1</vt:lpstr>
      <vt:lpstr>VAS084_F_Ilgalaikioturt36Apskaitosveikla1</vt:lpstr>
      <vt:lpstr>'Forma 13'!VAS084_F_Ilgalaikioturt36Geriamojovande7</vt:lpstr>
      <vt:lpstr>VAS084_F_Ilgalaikioturt36Geriamojovande7</vt:lpstr>
      <vt:lpstr>'Forma 13'!VAS084_F_Ilgalaikioturt36Geriamojovande8</vt:lpstr>
      <vt:lpstr>VAS084_F_Ilgalaikioturt36Geriamojovande8</vt:lpstr>
      <vt:lpstr>'Forma 13'!VAS084_F_Ilgalaikioturt36Geriamojovande9</vt:lpstr>
      <vt:lpstr>VAS084_F_Ilgalaikioturt36Geriamojovande9</vt:lpstr>
      <vt:lpstr>'Forma 13'!VAS084_F_Ilgalaikioturt36Inventorinisnu1</vt:lpstr>
      <vt:lpstr>VAS084_F_Ilgalaikioturt36Inventorinisnu1</vt:lpstr>
      <vt:lpstr>'Forma 13'!VAS084_F_Ilgalaikioturt36Kitareguliuoja1</vt:lpstr>
      <vt:lpstr>VAS084_F_Ilgalaikioturt36Kitareguliuoja1</vt:lpstr>
      <vt:lpstr>'Forma 13'!VAS084_F_Ilgalaikioturt36Kitosveiklosne1</vt:lpstr>
      <vt:lpstr>VAS084_F_Ilgalaikioturt36Kitosveiklosne1</vt:lpstr>
      <vt:lpstr>'Forma 13'!VAS084_F_Ilgalaikioturt36Lrklimatokaito1</vt:lpstr>
      <vt:lpstr>VAS084_F_Ilgalaikioturt36Lrklimatokaito1</vt:lpstr>
      <vt:lpstr>'Forma 13'!VAS084_F_Ilgalaikioturt36Nuotekudumblot1</vt:lpstr>
      <vt:lpstr>VAS084_F_Ilgalaikioturt36Nuotekudumblot1</vt:lpstr>
      <vt:lpstr>'Forma 13'!VAS084_F_Ilgalaikioturt36Nuotekusurinki1</vt:lpstr>
      <vt:lpstr>VAS084_F_Ilgalaikioturt36Nuotekusurinki1</vt:lpstr>
      <vt:lpstr>'Forma 13'!VAS084_F_Ilgalaikioturt36Nuotekuvalymas1</vt:lpstr>
      <vt:lpstr>VAS084_F_Ilgalaikioturt36Nuotekuvalymas1</vt:lpstr>
      <vt:lpstr>'Forma 13'!VAS084_F_Ilgalaikioturt36Pavirsiniunuot1</vt:lpstr>
      <vt:lpstr>VAS084_F_Ilgalaikioturt36Pavirsiniunuot1</vt:lpstr>
      <vt:lpstr>'Forma 13'!VAS084_F_Ilgalaikioturt36Turtovienetask1</vt:lpstr>
      <vt:lpstr>VAS084_F_Ilgalaikioturt36Turtovienetask1</vt:lpstr>
      <vt:lpstr>'Forma 13'!VAS084_F_Ilgalaikioturt37Apskaitosveikla1</vt:lpstr>
      <vt:lpstr>VAS084_F_Ilgalaikioturt37Apskaitosveikla1</vt:lpstr>
      <vt:lpstr>'Forma 13'!VAS084_F_Ilgalaikioturt37Geriamojovande7</vt:lpstr>
      <vt:lpstr>VAS084_F_Ilgalaikioturt37Geriamojovande7</vt:lpstr>
      <vt:lpstr>'Forma 13'!VAS084_F_Ilgalaikioturt37Geriamojovande8</vt:lpstr>
      <vt:lpstr>VAS084_F_Ilgalaikioturt37Geriamojovande8</vt:lpstr>
      <vt:lpstr>'Forma 13'!VAS084_F_Ilgalaikioturt37Geriamojovande9</vt:lpstr>
      <vt:lpstr>VAS084_F_Ilgalaikioturt37Geriamojovande9</vt:lpstr>
      <vt:lpstr>'Forma 13'!VAS084_F_Ilgalaikioturt37Inventorinisnu1</vt:lpstr>
      <vt:lpstr>VAS084_F_Ilgalaikioturt37Inventorinisnu1</vt:lpstr>
      <vt:lpstr>'Forma 13'!VAS084_F_Ilgalaikioturt37Kitareguliuoja1</vt:lpstr>
      <vt:lpstr>VAS084_F_Ilgalaikioturt37Kitareguliuoja1</vt:lpstr>
      <vt:lpstr>'Forma 13'!VAS084_F_Ilgalaikioturt37Kitosveiklosne1</vt:lpstr>
      <vt:lpstr>VAS084_F_Ilgalaikioturt37Kitosveiklosne1</vt:lpstr>
      <vt:lpstr>'Forma 13'!VAS084_F_Ilgalaikioturt37Lrklimatokaito1</vt:lpstr>
      <vt:lpstr>VAS084_F_Ilgalaikioturt37Lrklimatokaito1</vt:lpstr>
      <vt:lpstr>'Forma 13'!VAS084_F_Ilgalaikioturt37Nuotekudumblot1</vt:lpstr>
      <vt:lpstr>VAS084_F_Ilgalaikioturt37Nuotekudumblot1</vt:lpstr>
      <vt:lpstr>'Forma 13'!VAS084_F_Ilgalaikioturt37Nuotekusurinki1</vt:lpstr>
      <vt:lpstr>VAS084_F_Ilgalaikioturt37Nuotekusurinki1</vt:lpstr>
      <vt:lpstr>'Forma 13'!VAS084_F_Ilgalaikioturt37Nuotekuvalymas1</vt:lpstr>
      <vt:lpstr>VAS084_F_Ilgalaikioturt37Nuotekuvalymas1</vt:lpstr>
      <vt:lpstr>'Forma 13'!VAS084_F_Ilgalaikioturt37Pavirsiniunuot1</vt:lpstr>
      <vt:lpstr>VAS084_F_Ilgalaikioturt37Pavirsiniunuot1</vt:lpstr>
      <vt:lpstr>'Forma 13'!VAS084_F_Ilgalaikioturt37Turtovienetask1</vt:lpstr>
      <vt:lpstr>VAS084_F_Ilgalaikioturt37Turtovienetask1</vt:lpstr>
      <vt:lpstr>'Forma 13'!VAS084_F_Ilgalaikioturt38Apskaitosveikla1</vt:lpstr>
      <vt:lpstr>VAS084_F_Ilgalaikioturt38Apskaitosveikla1</vt:lpstr>
      <vt:lpstr>'Forma 13'!VAS084_F_Ilgalaikioturt38Geriamojovande7</vt:lpstr>
      <vt:lpstr>VAS084_F_Ilgalaikioturt38Geriamojovande7</vt:lpstr>
      <vt:lpstr>'Forma 13'!VAS084_F_Ilgalaikioturt38Geriamojovande8</vt:lpstr>
      <vt:lpstr>VAS084_F_Ilgalaikioturt38Geriamojovande8</vt:lpstr>
      <vt:lpstr>'Forma 13'!VAS084_F_Ilgalaikioturt38Geriamojovande9</vt:lpstr>
      <vt:lpstr>VAS084_F_Ilgalaikioturt38Geriamojovande9</vt:lpstr>
      <vt:lpstr>'Forma 13'!VAS084_F_Ilgalaikioturt38Inventorinisnu1</vt:lpstr>
      <vt:lpstr>VAS084_F_Ilgalaikioturt38Inventorinisnu1</vt:lpstr>
      <vt:lpstr>'Forma 13'!VAS084_F_Ilgalaikioturt38Kitareguliuoja1</vt:lpstr>
      <vt:lpstr>VAS084_F_Ilgalaikioturt38Kitareguliuoja1</vt:lpstr>
      <vt:lpstr>'Forma 13'!VAS084_F_Ilgalaikioturt38Kitosveiklosne1</vt:lpstr>
      <vt:lpstr>VAS084_F_Ilgalaikioturt38Kitosveiklosne1</vt:lpstr>
      <vt:lpstr>'Forma 13'!VAS084_F_Ilgalaikioturt38Lrklimatokaito1</vt:lpstr>
      <vt:lpstr>VAS084_F_Ilgalaikioturt38Lrklimatokaito1</vt:lpstr>
      <vt:lpstr>'Forma 13'!VAS084_F_Ilgalaikioturt38Nuotekudumblot1</vt:lpstr>
      <vt:lpstr>VAS084_F_Ilgalaikioturt38Nuotekudumblot1</vt:lpstr>
      <vt:lpstr>'Forma 13'!VAS084_F_Ilgalaikioturt38Nuotekusurinki1</vt:lpstr>
      <vt:lpstr>VAS084_F_Ilgalaikioturt38Nuotekusurinki1</vt:lpstr>
      <vt:lpstr>'Forma 13'!VAS084_F_Ilgalaikioturt38Nuotekuvalymas1</vt:lpstr>
      <vt:lpstr>VAS084_F_Ilgalaikioturt38Nuotekuvalymas1</vt:lpstr>
      <vt:lpstr>'Forma 13'!VAS084_F_Ilgalaikioturt38Pavirsiniunuot1</vt:lpstr>
      <vt:lpstr>VAS084_F_Ilgalaikioturt38Pavirsiniunuot1</vt:lpstr>
      <vt:lpstr>'Forma 13'!VAS084_F_Ilgalaikioturt38Turtovienetask1</vt:lpstr>
      <vt:lpstr>VAS084_F_Ilgalaikioturt38Turtovienetask1</vt:lpstr>
      <vt:lpstr>'Forma 13'!VAS084_F_Ilgalaikioturt39Apskaitosveikla1</vt:lpstr>
      <vt:lpstr>VAS084_F_Ilgalaikioturt39Apskaitosveikla1</vt:lpstr>
      <vt:lpstr>'Forma 13'!VAS084_F_Ilgalaikioturt39Geriamojovande7</vt:lpstr>
      <vt:lpstr>VAS084_F_Ilgalaikioturt39Geriamojovande7</vt:lpstr>
      <vt:lpstr>'Forma 13'!VAS084_F_Ilgalaikioturt39Geriamojovande8</vt:lpstr>
      <vt:lpstr>VAS084_F_Ilgalaikioturt39Geriamojovande8</vt:lpstr>
      <vt:lpstr>'Forma 13'!VAS084_F_Ilgalaikioturt39Geriamojovande9</vt:lpstr>
      <vt:lpstr>VAS084_F_Ilgalaikioturt39Geriamojovande9</vt:lpstr>
      <vt:lpstr>'Forma 13'!VAS084_F_Ilgalaikioturt39Inventorinisnu1</vt:lpstr>
      <vt:lpstr>VAS084_F_Ilgalaikioturt39Inventorinisnu1</vt:lpstr>
      <vt:lpstr>'Forma 13'!VAS084_F_Ilgalaikioturt39Kitareguliuoja1</vt:lpstr>
      <vt:lpstr>VAS084_F_Ilgalaikioturt39Kitareguliuoja1</vt:lpstr>
      <vt:lpstr>'Forma 13'!VAS084_F_Ilgalaikioturt39Kitosveiklosne1</vt:lpstr>
      <vt:lpstr>VAS084_F_Ilgalaikioturt39Kitosveiklosne1</vt:lpstr>
      <vt:lpstr>'Forma 13'!VAS084_F_Ilgalaikioturt39Lrklimatokaito1</vt:lpstr>
      <vt:lpstr>VAS084_F_Ilgalaikioturt39Lrklimatokaito1</vt:lpstr>
      <vt:lpstr>'Forma 13'!VAS084_F_Ilgalaikioturt39Nuotekudumblot1</vt:lpstr>
      <vt:lpstr>VAS084_F_Ilgalaikioturt39Nuotekudumblot1</vt:lpstr>
      <vt:lpstr>'Forma 13'!VAS084_F_Ilgalaikioturt39Nuotekusurinki1</vt:lpstr>
      <vt:lpstr>VAS084_F_Ilgalaikioturt39Nuotekusurinki1</vt:lpstr>
      <vt:lpstr>'Forma 13'!VAS084_F_Ilgalaikioturt39Nuotekuvalymas1</vt:lpstr>
      <vt:lpstr>VAS084_F_Ilgalaikioturt39Nuotekuvalymas1</vt:lpstr>
      <vt:lpstr>'Forma 13'!VAS084_F_Ilgalaikioturt39Pavirsiniunuot1</vt:lpstr>
      <vt:lpstr>VAS084_F_Ilgalaikioturt39Pavirsiniunuot1</vt:lpstr>
      <vt:lpstr>'Forma 13'!VAS084_F_Ilgalaikioturt39Turtovienetask1</vt:lpstr>
      <vt:lpstr>VAS084_F_Ilgalaikioturt39Turtovienetask1</vt:lpstr>
      <vt:lpstr>'Forma 13'!VAS084_F_Ilgalaikioturt3Apskaitosveikla1</vt:lpstr>
      <vt:lpstr>VAS084_F_Ilgalaikioturt3Apskaitosveikla1</vt:lpstr>
      <vt:lpstr>'Forma 13'!VAS084_F_Ilgalaikioturt3Geriamojovande7</vt:lpstr>
      <vt:lpstr>VAS084_F_Ilgalaikioturt3Geriamojovande7</vt:lpstr>
      <vt:lpstr>'Forma 13'!VAS084_F_Ilgalaikioturt3Geriamojovande8</vt:lpstr>
      <vt:lpstr>VAS084_F_Ilgalaikioturt3Geriamojovande8</vt:lpstr>
      <vt:lpstr>'Forma 13'!VAS084_F_Ilgalaikioturt3Geriamojovande9</vt:lpstr>
      <vt:lpstr>VAS084_F_Ilgalaikioturt3Geriamojovande9</vt:lpstr>
      <vt:lpstr>'Forma 13'!VAS084_F_Ilgalaikioturt3Inventorinisnu1</vt:lpstr>
      <vt:lpstr>VAS084_F_Ilgalaikioturt3Inventorinisnu1</vt:lpstr>
      <vt:lpstr>'Forma 13'!VAS084_F_Ilgalaikioturt3Kitareguliuoja1</vt:lpstr>
      <vt:lpstr>VAS084_F_Ilgalaikioturt3Kitareguliuoja1</vt:lpstr>
      <vt:lpstr>'Forma 13'!VAS084_F_Ilgalaikioturt3Kitosveiklosne1</vt:lpstr>
      <vt:lpstr>VAS084_F_Ilgalaikioturt3Kitosveiklosne1</vt:lpstr>
      <vt:lpstr>'Forma 13'!VAS084_F_Ilgalaikioturt3Lrklimatokaito1</vt:lpstr>
      <vt:lpstr>VAS084_F_Ilgalaikioturt3Lrklimatokaito1</vt:lpstr>
      <vt:lpstr>'Forma 13'!VAS084_F_Ilgalaikioturt3Nuotekudumblot1</vt:lpstr>
      <vt:lpstr>VAS084_F_Ilgalaikioturt3Nuotekudumblot1</vt:lpstr>
      <vt:lpstr>'Forma 13'!VAS084_F_Ilgalaikioturt3Nuotekusurinki1</vt:lpstr>
      <vt:lpstr>VAS084_F_Ilgalaikioturt3Nuotekusurinki1</vt:lpstr>
      <vt:lpstr>'Forma 13'!VAS084_F_Ilgalaikioturt3Nuotekuvalymas1</vt:lpstr>
      <vt:lpstr>VAS084_F_Ilgalaikioturt3Nuotekuvalymas1</vt:lpstr>
      <vt:lpstr>'Forma 13'!VAS084_F_Ilgalaikioturt3Pavirsiniunuot1</vt:lpstr>
      <vt:lpstr>VAS084_F_Ilgalaikioturt3Pavirsiniunuot1</vt:lpstr>
      <vt:lpstr>'Forma 13'!VAS084_F_Ilgalaikioturt3Turtovienetask1</vt:lpstr>
      <vt:lpstr>VAS084_F_Ilgalaikioturt3Turtovienetask1</vt:lpstr>
      <vt:lpstr>'Forma 13'!VAS084_F_Ilgalaikioturt40Apskaitosveikla1</vt:lpstr>
      <vt:lpstr>VAS084_F_Ilgalaikioturt40Apskaitosveikla1</vt:lpstr>
      <vt:lpstr>'Forma 13'!VAS084_F_Ilgalaikioturt40Geriamojovande7</vt:lpstr>
      <vt:lpstr>VAS084_F_Ilgalaikioturt40Geriamojovande7</vt:lpstr>
      <vt:lpstr>'Forma 13'!VAS084_F_Ilgalaikioturt40Geriamojovande8</vt:lpstr>
      <vt:lpstr>VAS084_F_Ilgalaikioturt40Geriamojovande8</vt:lpstr>
      <vt:lpstr>'Forma 13'!VAS084_F_Ilgalaikioturt40Geriamojovande9</vt:lpstr>
      <vt:lpstr>VAS084_F_Ilgalaikioturt40Geriamojovande9</vt:lpstr>
      <vt:lpstr>'Forma 13'!VAS084_F_Ilgalaikioturt40Inventorinisnu1</vt:lpstr>
      <vt:lpstr>VAS084_F_Ilgalaikioturt40Inventorinisnu1</vt:lpstr>
      <vt:lpstr>'Forma 13'!VAS084_F_Ilgalaikioturt40Kitareguliuoja1</vt:lpstr>
      <vt:lpstr>VAS084_F_Ilgalaikioturt40Kitareguliuoja1</vt:lpstr>
      <vt:lpstr>'Forma 13'!VAS084_F_Ilgalaikioturt40Kitosveiklosne1</vt:lpstr>
      <vt:lpstr>VAS084_F_Ilgalaikioturt40Kitosveiklosne1</vt:lpstr>
      <vt:lpstr>'Forma 13'!VAS084_F_Ilgalaikioturt40Lrklimatokaito1</vt:lpstr>
      <vt:lpstr>VAS084_F_Ilgalaikioturt40Lrklimatokaito1</vt:lpstr>
      <vt:lpstr>'Forma 13'!VAS084_F_Ilgalaikioturt40Nuotekudumblot1</vt:lpstr>
      <vt:lpstr>VAS084_F_Ilgalaikioturt40Nuotekudumblot1</vt:lpstr>
      <vt:lpstr>'Forma 13'!VAS084_F_Ilgalaikioturt40Nuotekusurinki1</vt:lpstr>
      <vt:lpstr>VAS084_F_Ilgalaikioturt40Nuotekusurinki1</vt:lpstr>
      <vt:lpstr>'Forma 13'!VAS084_F_Ilgalaikioturt40Nuotekuvalymas1</vt:lpstr>
      <vt:lpstr>VAS084_F_Ilgalaikioturt40Nuotekuvalymas1</vt:lpstr>
      <vt:lpstr>'Forma 13'!VAS084_F_Ilgalaikioturt40Pavirsiniunuot1</vt:lpstr>
      <vt:lpstr>VAS084_F_Ilgalaikioturt40Pavirsiniunuot1</vt:lpstr>
      <vt:lpstr>'Forma 13'!VAS084_F_Ilgalaikioturt40Turtovienetask1</vt:lpstr>
      <vt:lpstr>VAS084_F_Ilgalaikioturt40Turtovienetask1</vt:lpstr>
      <vt:lpstr>'Forma 13'!VAS084_F_Ilgalaikioturt41Apskaitosveikla1</vt:lpstr>
      <vt:lpstr>VAS084_F_Ilgalaikioturt41Apskaitosveikla1</vt:lpstr>
      <vt:lpstr>'Forma 13'!VAS084_F_Ilgalaikioturt41Geriamojovande7</vt:lpstr>
      <vt:lpstr>VAS084_F_Ilgalaikioturt41Geriamojovande7</vt:lpstr>
      <vt:lpstr>'Forma 13'!VAS084_F_Ilgalaikioturt41Geriamojovande8</vt:lpstr>
      <vt:lpstr>VAS084_F_Ilgalaikioturt41Geriamojovande8</vt:lpstr>
      <vt:lpstr>'Forma 13'!VAS084_F_Ilgalaikioturt41Geriamojovande9</vt:lpstr>
      <vt:lpstr>VAS084_F_Ilgalaikioturt41Geriamojovande9</vt:lpstr>
      <vt:lpstr>'Forma 13'!VAS084_F_Ilgalaikioturt41Inventorinisnu1</vt:lpstr>
      <vt:lpstr>VAS084_F_Ilgalaikioturt41Inventorinisnu1</vt:lpstr>
      <vt:lpstr>'Forma 13'!VAS084_F_Ilgalaikioturt41Kitareguliuoja1</vt:lpstr>
      <vt:lpstr>VAS084_F_Ilgalaikioturt41Kitareguliuoja1</vt:lpstr>
      <vt:lpstr>'Forma 13'!VAS084_F_Ilgalaikioturt41Kitosveiklosne1</vt:lpstr>
      <vt:lpstr>VAS084_F_Ilgalaikioturt41Kitosveiklosne1</vt:lpstr>
      <vt:lpstr>'Forma 13'!VAS084_F_Ilgalaikioturt41Lrklimatokaito1</vt:lpstr>
      <vt:lpstr>VAS084_F_Ilgalaikioturt41Lrklimatokaito1</vt:lpstr>
      <vt:lpstr>'Forma 13'!VAS084_F_Ilgalaikioturt41Nuotekudumblot1</vt:lpstr>
      <vt:lpstr>VAS084_F_Ilgalaikioturt41Nuotekudumblot1</vt:lpstr>
      <vt:lpstr>'Forma 13'!VAS084_F_Ilgalaikioturt41Nuotekusurinki1</vt:lpstr>
      <vt:lpstr>VAS084_F_Ilgalaikioturt41Nuotekusurinki1</vt:lpstr>
      <vt:lpstr>'Forma 13'!VAS084_F_Ilgalaikioturt41Nuotekuvalymas1</vt:lpstr>
      <vt:lpstr>VAS084_F_Ilgalaikioturt41Nuotekuvalymas1</vt:lpstr>
      <vt:lpstr>'Forma 13'!VAS084_F_Ilgalaikioturt41Pavirsiniunuot1</vt:lpstr>
      <vt:lpstr>VAS084_F_Ilgalaikioturt41Pavirsiniunuot1</vt:lpstr>
      <vt:lpstr>'Forma 13'!VAS084_F_Ilgalaikioturt41Turtovienetask1</vt:lpstr>
      <vt:lpstr>VAS084_F_Ilgalaikioturt41Turtovienetask1</vt:lpstr>
      <vt:lpstr>'Forma 13'!VAS084_F_Ilgalaikioturt42Apskaitosveikla1</vt:lpstr>
      <vt:lpstr>VAS084_F_Ilgalaikioturt42Apskaitosveikla1</vt:lpstr>
      <vt:lpstr>'Forma 13'!VAS084_F_Ilgalaikioturt42Geriamojovande7</vt:lpstr>
      <vt:lpstr>VAS084_F_Ilgalaikioturt42Geriamojovande7</vt:lpstr>
      <vt:lpstr>'Forma 13'!VAS084_F_Ilgalaikioturt42Geriamojovande8</vt:lpstr>
      <vt:lpstr>VAS084_F_Ilgalaikioturt42Geriamojovande8</vt:lpstr>
      <vt:lpstr>'Forma 13'!VAS084_F_Ilgalaikioturt42Geriamojovande9</vt:lpstr>
      <vt:lpstr>VAS084_F_Ilgalaikioturt42Geriamojovande9</vt:lpstr>
      <vt:lpstr>'Forma 13'!VAS084_F_Ilgalaikioturt42Inventorinisnu1</vt:lpstr>
      <vt:lpstr>VAS084_F_Ilgalaikioturt42Inventorinisnu1</vt:lpstr>
      <vt:lpstr>'Forma 13'!VAS084_F_Ilgalaikioturt42Kitareguliuoja1</vt:lpstr>
      <vt:lpstr>VAS084_F_Ilgalaikioturt42Kitareguliuoja1</vt:lpstr>
      <vt:lpstr>'Forma 13'!VAS084_F_Ilgalaikioturt42Kitosveiklosne1</vt:lpstr>
      <vt:lpstr>VAS084_F_Ilgalaikioturt42Kitosveiklosne1</vt:lpstr>
      <vt:lpstr>'Forma 13'!VAS084_F_Ilgalaikioturt42Lrklimatokaito1</vt:lpstr>
      <vt:lpstr>VAS084_F_Ilgalaikioturt42Lrklimatokaito1</vt:lpstr>
      <vt:lpstr>'Forma 13'!VAS084_F_Ilgalaikioturt42Nuotekudumblot1</vt:lpstr>
      <vt:lpstr>VAS084_F_Ilgalaikioturt42Nuotekudumblot1</vt:lpstr>
      <vt:lpstr>'Forma 13'!VAS084_F_Ilgalaikioturt42Nuotekusurinki1</vt:lpstr>
      <vt:lpstr>VAS084_F_Ilgalaikioturt42Nuotekusurinki1</vt:lpstr>
      <vt:lpstr>'Forma 13'!VAS084_F_Ilgalaikioturt42Nuotekuvalymas1</vt:lpstr>
      <vt:lpstr>VAS084_F_Ilgalaikioturt42Nuotekuvalymas1</vt:lpstr>
      <vt:lpstr>'Forma 13'!VAS084_F_Ilgalaikioturt42Pavirsiniunuot1</vt:lpstr>
      <vt:lpstr>VAS084_F_Ilgalaikioturt42Pavirsiniunuot1</vt:lpstr>
      <vt:lpstr>'Forma 13'!VAS084_F_Ilgalaikioturt42Turtovienetask1</vt:lpstr>
      <vt:lpstr>VAS084_F_Ilgalaikioturt42Turtovienetask1</vt:lpstr>
      <vt:lpstr>'Forma 13'!VAS084_F_Ilgalaikioturt43Apskaitosveikla1</vt:lpstr>
      <vt:lpstr>VAS084_F_Ilgalaikioturt43Apskaitosveikla1</vt:lpstr>
      <vt:lpstr>'Forma 13'!VAS084_F_Ilgalaikioturt43Geriamojovande7</vt:lpstr>
      <vt:lpstr>VAS084_F_Ilgalaikioturt43Geriamojovande7</vt:lpstr>
      <vt:lpstr>'Forma 13'!VAS084_F_Ilgalaikioturt43Geriamojovande8</vt:lpstr>
      <vt:lpstr>VAS084_F_Ilgalaikioturt43Geriamojovande8</vt:lpstr>
      <vt:lpstr>'Forma 13'!VAS084_F_Ilgalaikioturt43Geriamojovande9</vt:lpstr>
      <vt:lpstr>VAS084_F_Ilgalaikioturt43Geriamojovande9</vt:lpstr>
      <vt:lpstr>'Forma 13'!VAS084_F_Ilgalaikioturt43Inventorinisnu1</vt:lpstr>
      <vt:lpstr>VAS084_F_Ilgalaikioturt43Inventorinisnu1</vt:lpstr>
      <vt:lpstr>'Forma 13'!VAS084_F_Ilgalaikioturt43Kitareguliuoja1</vt:lpstr>
      <vt:lpstr>VAS084_F_Ilgalaikioturt43Kitareguliuoja1</vt:lpstr>
      <vt:lpstr>'Forma 13'!VAS084_F_Ilgalaikioturt43Kitosveiklosne1</vt:lpstr>
      <vt:lpstr>VAS084_F_Ilgalaikioturt43Kitosveiklosne1</vt:lpstr>
      <vt:lpstr>'Forma 13'!VAS084_F_Ilgalaikioturt43Lrklimatokaito1</vt:lpstr>
      <vt:lpstr>VAS084_F_Ilgalaikioturt43Lrklimatokaito1</vt:lpstr>
      <vt:lpstr>'Forma 13'!VAS084_F_Ilgalaikioturt43Nuotekudumblot1</vt:lpstr>
      <vt:lpstr>VAS084_F_Ilgalaikioturt43Nuotekudumblot1</vt:lpstr>
      <vt:lpstr>'Forma 13'!VAS084_F_Ilgalaikioturt43Nuotekusurinki1</vt:lpstr>
      <vt:lpstr>VAS084_F_Ilgalaikioturt43Nuotekusurinki1</vt:lpstr>
      <vt:lpstr>'Forma 13'!VAS084_F_Ilgalaikioturt43Nuotekuvalymas1</vt:lpstr>
      <vt:lpstr>VAS084_F_Ilgalaikioturt43Nuotekuvalymas1</vt:lpstr>
      <vt:lpstr>'Forma 13'!VAS084_F_Ilgalaikioturt43Pavirsiniunuot1</vt:lpstr>
      <vt:lpstr>VAS084_F_Ilgalaikioturt43Pavirsiniunuot1</vt:lpstr>
      <vt:lpstr>'Forma 13'!VAS084_F_Ilgalaikioturt43Turtovienetask1</vt:lpstr>
      <vt:lpstr>VAS084_F_Ilgalaikioturt43Turtovienetask1</vt:lpstr>
      <vt:lpstr>'Forma 13'!VAS084_F_Ilgalaikioturt44Apskaitosveikla1</vt:lpstr>
      <vt:lpstr>VAS084_F_Ilgalaikioturt44Apskaitosveikla1</vt:lpstr>
      <vt:lpstr>'Forma 13'!VAS084_F_Ilgalaikioturt44Geriamojovande7</vt:lpstr>
      <vt:lpstr>VAS084_F_Ilgalaikioturt44Geriamojovande7</vt:lpstr>
      <vt:lpstr>'Forma 13'!VAS084_F_Ilgalaikioturt44Geriamojovande8</vt:lpstr>
      <vt:lpstr>VAS084_F_Ilgalaikioturt44Geriamojovande8</vt:lpstr>
      <vt:lpstr>'Forma 13'!VAS084_F_Ilgalaikioturt44Geriamojovande9</vt:lpstr>
      <vt:lpstr>VAS084_F_Ilgalaikioturt44Geriamojovande9</vt:lpstr>
      <vt:lpstr>'Forma 13'!VAS084_F_Ilgalaikioturt44Inventorinisnu1</vt:lpstr>
      <vt:lpstr>VAS084_F_Ilgalaikioturt44Inventorinisnu1</vt:lpstr>
      <vt:lpstr>'Forma 13'!VAS084_F_Ilgalaikioturt44Kitareguliuoja1</vt:lpstr>
      <vt:lpstr>VAS084_F_Ilgalaikioturt44Kitareguliuoja1</vt:lpstr>
      <vt:lpstr>'Forma 13'!VAS084_F_Ilgalaikioturt44Kitosveiklosne1</vt:lpstr>
      <vt:lpstr>VAS084_F_Ilgalaikioturt44Kitosveiklosne1</vt:lpstr>
      <vt:lpstr>'Forma 13'!VAS084_F_Ilgalaikioturt44Lrklimatokaito1</vt:lpstr>
      <vt:lpstr>VAS084_F_Ilgalaikioturt44Lrklimatokaito1</vt:lpstr>
      <vt:lpstr>'Forma 13'!VAS084_F_Ilgalaikioturt44Nuotekudumblot1</vt:lpstr>
      <vt:lpstr>VAS084_F_Ilgalaikioturt44Nuotekudumblot1</vt:lpstr>
      <vt:lpstr>'Forma 13'!VAS084_F_Ilgalaikioturt44Nuotekusurinki1</vt:lpstr>
      <vt:lpstr>VAS084_F_Ilgalaikioturt44Nuotekusurinki1</vt:lpstr>
      <vt:lpstr>'Forma 13'!VAS084_F_Ilgalaikioturt44Nuotekuvalymas1</vt:lpstr>
      <vt:lpstr>VAS084_F_Ilgalaikioturt44Nuotekuvalymas1</vt:lpstr>
      <vt:lpstr>'Forma 13'!VAS084_F_Ilgalaikioturt44Pavirsiniunuot1</vt:lpstr>
      <vt:lpstr>VAS084_F_Ilgalaikioturt44Pavirsiniunuot1</vt:lpstr>
      <vt:lpstr>'Forma 13'!VAS084_F_Ilgalaikioturt44Turtovienetask1</vt:lpstr>
      <vt:lpstr>VAS084_F_Ilgalaikioturt44Turtovienetask1</vt:lpstr>
      <vt:lpstr>'Forma 13'!VAS084_F_Ilgalaikioturt45Apskaitosveikla1</vt:lpstr>
      <vt:lpstr>VAS084_F_Ilgalaikioturt45Apskaitosveikla1</vt:lpstr>
      <vt:lpstr>'Forma 13'!VAS084_F_Ilgalaikioturt45Geriamojovande7</vt:lpstr>
      <vt:lpstr>VAS084_F_Ilgalaikioturt45Geriamojovande7</vt:lpstr>
      <vt:lpstr>'Forma 13'!VAS084_F_Ilgalaikioturt45Geriamojovande8</vt:lpstr>
      <vt:lpstr>VAS084_F_Ilgalaikioturt45Geriamojovande8</vt:lpstr>
      <vt:lpstr>'Forma 13'!VAS084_F_Ilgalaikioturt45Geriamojovande9</vt:lpstr>
      <vt:lpstr>VAS084_F_Ilgalaikioturt45Geriamojovande9</vt:lpstr>
      <vt:lpstr>'Forma 13'!VAS084_F_Ilgalaikioturt45Inventorinisnu1</vt:lpstr>
      <vt:lpstr>VAS084_F_Ilgalaikioturt45Inventorinisnu1</vt:lpstr>
      <vt:lpstr>'Forma 13'!VAS084_F_Ilgalaikioturt45Kitareguliuoja1</vt:lpstr>
      <vt:lpstr>VAS084_F_Ilgalaikioturt45Kitareguliuoja1</vt:lpstr>
      <vt:lpstr>'Forma 13'!VAS084_F_Ilgalaikioturt45Kitosveiklosne1</vt:lpstr>
      <vt:lpstr>VAS084_F_Ilgalaikioturt45Kitosveiklosne1</vt:lpstr>
      <vt:lpstr>'Forma 13'!VAS084_F_Ilgalaikioturt45Lrklimatokaito1</vt:lpstr>
      <vt:lpstr>VAS084_F_Ilgalaikioturt45Lrklimatokaito1</vt:lpstr>
      <vt:lpstr>'Forma 13'!VAS084_F_Ilgalaikioturt45Nuotekudumblot1</vt:lpstr>
      <vt:lpstr>VAS084_F_Ilgalaikioturt45Nuotekudumblot1</vt:lpstr>
      <vt:lpstr>'Forma 13'!VAS084_F_Ilgalaikioturt45Nuotekusurinki1</vt:lpstr>
      <vt:lpstr>VAS084_F_Ilgalaikioturt45Nuotekusurinki1</vt:lpstr>
      <vt:lpstr>'Forma 13'!VAS084_F_Ilgalaikioturt45Nuotekuvalymas1</vt:lpstr>
      <vt:lpstr>VAS084_F_Ilgalaikioturt45Nuotekuvalymas1</vt:lpstr>
      <vt:lpstr>'Forma 13'!VAS084_F_Ilgalaikioturt45Pavirsiniunuot1</vt:lpstr>
      <vt:lpstr>VAS084_F_Ilgalaikioturt45Pavirsiniunuot1</vt:lpstr>
      <vt:lpstr>'Forma 13'!VAS084_F_Ilgalaikioturt45Turtovienetask1</vt:lpstr>
      <vt:lpstr>VAS084_F_Ilgalaikioturt45Turtovienetask1</vt:lpstr>
      <vt:lpstr>'Forma 13'!VAS084_F_Ilgalaikioturt46Apskaitosveikla1</vt:lpstr>
      <vt:lpstr>VAS084_F_Ilgalaikioturt46Apskaitosveikla1</vt:lpstr>
      <vt:lpstr>'Forma 13'!VAS084_F_Ilgalaikioturt46Geriamojovande7</vt:lpstr>
      <vt:lpstr>VAS084_F_Ilgalaikioturt46Geriamojovande7</vt:lpstr>
      <vt:lpstr>'Forma 13'!VAS084_F_Ilgalaikioturt46Geriamojovande8</vt:lpstr>
      <vt:lpstr>VAS084_F_Ilgalaikioturt46Geriamojovande8</vt:lpstr>
      <vt:lpstr>'Forma 13'!VAS084_F_Ilgalaikioturt46Geriamojovande9</vt:lpstr>
      <vt:lpstr>VAS084_F_Ilgalaikioturt46Geriamojovande9</vt:lpstr>
      <vt:lpstr>'Forma 13'!VAS084_F_Ilgalaikioturt46Inventorinisnu1</vt:lpstr>
      <vt:lpstr>VAS084_F_Ilgalaikioturt46Inventorinisnu1</vt:lpstr>
      <vt:lpstr>'Forma 13'!VAS084_F_Ilgalaikioturt46Kitareguliuoja1</vt:lpstr>
      <vt:lpstr>VAS084_F_Ilgalaikioturt46Kitareguliuoja1</vt:lpstr>
      <vt:lpstr>'Forma 13'!VAS084_F_Ilgalaikioturt46Kitosveiklosne1</vt:lpstr>
      <vt:lpstr>VAS084_F_Ilgalaikioturt46Kitosveiklosne1</vt:lpstr>
      <vt:lpstr>'Forma 13'!VAS084_F_Ilgalaikioturt46Lrklimatokaito1</vt:lpstr>
      <vt:lpstr>VAS084_F_Ilgalaikioturt46Lrklimatokaito1</vt:lpstr>
      <vt:lpstr>'Forma 13'!VAS084_F_Ilgalaikioturt46Nuotekudumblot1</vt:lpstr>
      <vt:lpstr>VAS084_F_Ilgalaikioturt46Nuotekudumblot1</vt:lpstr>
      <vt:lpstr>'Forma 13'!VAS084_F_Ilgalaikioturt46Nuotekusurinki1</vt:lpstr>
      <vt:lpstr>VAS084_F_Ilgalaikioturt46Nuotekusurinki1</vt:lpstr>
      <vt:lpstr>'Forma 13'!VAS084_F_Ilgalaikioturt46Nuotekuvalymas1</vt:lpstr>
      <vt:lpstr>VAS084_F_Ilgalaikioturt46Nuotekuvalymas1</vt:lpstr>
      <vt:lpstr>'Forma 13'!VAS084_F_Ilgalaikioturt46Pavirsiniunuot1</vt:lpstr>
      <vt:lpstr>VAS084_F_Ilgalaikioturt46Pavirsiniunuot1</vt:lpstr>
      <vt:lpstr>'Forma 13'!VAS084_F_Ilgalaikioturt46Turtovienetask1</vt:lpstr>
      <vt:lpstr>VAS084_F_Ilgalaikioturt46Turtovienetask1</vt:lpstr>
      <vt:lpstr>'Forma 13'!VAS084_F_Ilgalaikioturt47Apskaitosveikla1</vt:lpstr>
      <vt:lpstr>VAS084_F_Ilgalaikioturt47Apskaitosveikla1</vt:lpstr>
      <vt:lpstr>'Forma 13'!VAS084_F_Ilgalaikioturt47Geriamojovande7</vt:lpstr>
      <vt:lpstr>VAS084_F_Ilgalaikioturt47Geriamojovande7</vt:lpstr>
      <vt:lpstr>'Forma 13'!VAS084_F_Ilgalaikioturt47Geriamojovande8</vt:lpstr>
      <vt:lpstr>VAS084_F_Ilgalaikioturt47Geriamojovande8</vt:lpstr>
      <vt:lpstr>'Forma 13'!VAS084_F_Ilgalaikioturt47Geriamojovande9</vt:lpstr>
      <vt:lpstr>VAS084_F_Ilgalaikioturt47Geriamojovande9</vt:lpstr>
      <vt:lpstr>'Forma 13'!VAS084_F_Ilgalaikioturt47Inventorinisnu1</vt:lpstr>
      <vt:lpstr>VAS084_F_Ilgalaikioturt47Inventorinisnu1</vt:lpstr>
      <vt:lpstr>'Forma 13'!VAS084_F_Ilgalaikioturt47Kitareguliuoja1</vt:lpstr>
      <vt:lpstr>VAS084_F_Ilgalaikioturt47Kitareguliuoja1</vt:lpstr>
      <vt:lpstr>'Forma 13'!VAS084_F_Ilgalaikioturt47Kitosveiklosne1</vt:lpstr>
      <vt:lpstr>VAS084_F_Ilgalaikioturt47Kitosveiklosne1</vt:lpstr>
      <vt:lpstr>'Forma 13'!VAS084_F_Ilgalaikioturt47Lrklimatokaito1</vt:lpstr>
      <vt:lpstr>VAS084_F_Ilgalaikioturt47Lrklimatokaito1</vt:lpstr>
      <vt:lpstr>'Forma 13'!VAS084_F_Ilgalaikioturt47Nuotekudumblot1</vt:lpstr>
      <vt:lpstr>VAS084_F_Ilgalaikioturt47Nuotekudumblot1</vt:lpstr>
      <vt:lpstr>'Forma 13'!VAS084_F_Ilgalaikioturt47Nuotekusurinki1</vt:lpstr>
      <vt:lpstr>VAS084_F_Ilgalaikioturt47Nuotekusurinki1</vt:lpstr>
      <vt:lpstr>'Forma 13'!VAS084_F_Ilgalaikioturt47Nuotekuvalymas1</vt:lpstr>
      <vt:lpstr>VAS084_F_Ilgalaikioturt47Nuotekuvalymas1</vt:lpstr>
      <vt:lpstr>'Forma 13'!VAS084_F_Ilgalaikioturt47Pavirsiniunuot1</vt:lpstr>
      <vt:lpstr>VAS084_F_Ilgalaikioturt47Pavirsiniunuot1</vt:lpstr>
      <vt:lpstr>'Forma 13'!VAS084_F_Ilgalaikioturt47Turtovienetask1</vt:lpstr>
      <vt:lpstr>VAS084_F_Ilgalaikioturt47Turtovienetask1</vt:lpstr>
      <vt:lpstr>'Forma 13'!VAS084_F_Ilgalaikioturt48Apskaitosveikla1</vt:lpstr>
      <vt:lpstr>VAS084_F_Ilgalaikioturt48Apskaitosveikla1</vt:lpstr>
      <vt:lpstr>'Forma 13'!VAS084_F_Ilgalaikioturt48Geriamojovande7</vt:lpstr>
      <vt:lpstr>VAS084_F_Ilgalaikioturt48Geriamojovande7</vt:lpstr>
      <vt:lpstr>'Forma 13'!VAS084_F_Ilgalaikioturt48Geriamojovande8</vt:lpstr>
      <vt:lpstr>VAS084_F_Ilgalaikioturt48Geriamojovande8</vt:lpstr>
      <vt:lpstr>'Forma 13'!VAS084_F_Ilgalaikioturt48Geriamojovande9</vt:lpstr>
      <vt:lpstr>VAS084_F_Ilgalaikioturt48Geriamojovande9</vt:lpstr>
      <vt:lpstr>'Forma 13'!VAS084_F_Ilgalaikioturt48Inventorinisnu1</vt:lpstr>
      <vt:lpstr>VAS084_F_Ilgalaikioturt48Inventorinisnu1</vt:lpstr>
      <vt:lpstr>'Forma 13'!VAS084_F_Ilgalaikioturt48Kitareguliuoja1</vt:lpstr>
      <vt:lpstr>VAS084_F_Ilgalaikioturt48Kitareguliuoja1</vt:lpstr>
      <vt:lpstr>'Forma 13'!VAS084_F_Ilgalaikioturt48Kitosveiklosne1</vt:lpstr>
      <vt:lpstr>VAS084_F_Ilgalaikioturt48Kitosveiklosne1</vt:lpstr>
      <vt:lpstr>'Forma 13'!VAS084_F_Ilgalaikioturt48Lrklimatokaito1</vt:lpstr>
      <vt:lpstr>VAS084_F_Ilgalaikioturt48Lrklimatokaito1</vt:lpstr>
      <vt:lpstr>'Forma 13'!VAS084_F_Ilgalaikioturt48Nuotekudumblot1</vt:lpstr>
      <vt:lpstr>VAS084_F_Ilgalaikioturt48Nuotekudumblot1</vt:lpstr>
      <vt:lpstr>'Forma 13'!VAS084_F_Ilgalaikioturt48Nuotekusurinki1</vt:lpstr>
      <vt:lpstr>VAS084_F_Ilgalaikioturt48Nuotekusurinki1</vt:lpstr>
      <vt:lpstr>'Forma 13'!VAS084_F_Ilgalaikioturt48Nuotekuvalymas1</vt:lpstr>
      <vt:lpstr>VAS084_F_Ilgalaikioturt48Nuotekuvalymas1</vt:lpstr>
      <vt:lpstr>'Forma 13'!VAS084_F_Ilgalaikioturt48Pavirsiniunuot1</vt:lpstr>
      <vt:lpstr>VAS084_F_Ilgalaikioturt48Pavirsiniunuot1</vt:lpstr>
      <vt:lpstr>'Forma 13'!VAS084_F_Ilgalaikioturt48Turtovienetask1</vt:lpstr>
      <vt:lpstr>VAS084_F_Ilgalaikioturt48Turtovienetask1</vt:lpstr>
      <vt:lpstr>'Forma 13'!VAS084_F_Ilgalaikioturt49Apskaitosveikla1</vt:lpstr>
      <vt:lpstr>VAS084_F_Ilgalaikioturt49Apskaitosveikla1</vt:lpstr>
      <vt:lpstr>'Forma 13'!VAS084_F_Ilgalaikioturt49Geriamojovande7</vt:lpstr>
      <vt:lpstr>VAS084_F_Ilgalaikioturt49Geriamojovande7</vt:lpstr>
      <vt:lpstr>'Forma 13'!VAS084_F_Ilgalaikioturt49Geriamojovande8</vt:lpstr>
      <vt:lpstr>VAS084_F_Ilgalaikioturt49Geriamojovande8</vt:lpstr>
      <vt:lpstr>'Forma 13'!VAS084_F_Ilgalaikioturt49Geriamojovande9</vt:lpstr>
      <vt:lpstr>VAS084_F_Ilgalaikioturt49Geriamojovande9</vt:lpstr>
      <vt:lpstr>'Forma 13'!VAS084_F_Ilgalaikioturt49Inventorinisnu1</vt:lpstr>
      <vt:lpstr>VAS084_F_Ilgalaikioturt49Inventorinisnu1</vt:lpstr>
      <vt:lpstr>'Forma 13'!VAS084_F_Ilgalaikioturt49Kitareguliuoja1</vt:lpstr>
      <vt:lpstr>VAS084_F_Ilgalaikioturt49Kitareguliuoja1</vt:lpstr>
      <vt:lpstr>'Forma 13'!VAS084_F_Ilgalaikioturt49Kitosveiklosne1</vt:lpstr>
      <vt:lpstr>VAS084_F_Ilgalaikioturt49Kitosveiklosne1</vt:lpstr>
      <vt:lpstr>'Forma 13'!VAS084_F_Ilgalaikioturt49Lrklimatokaito1</vt:lpstr>
      <vt:lpstr>VAS084_F_Ilgalaikioturt49Lrklimatokaito1</vt:lpstr>
      <vt:lpstr>'Forma 13'!VAS084_F_Ilgalaikioturt49Nuotekudumblot1</vt:lpstr>
      <vt:lpstr>VAS084_F_Ilgalaikioturt49Nuotekudumblot1</vt:lpstr>
      <vt:lpstr>'Forma 13'!VAS084_F_Ilgalaikioturt49Nuotekusurinki1</vt:lpstr>
      <vt:lpstr>VAS084_F_Ilgalaikioturt49Nuotekusurinki1</vt:lpstr>
      <vt:lpstr>'Forma 13'!VAS084_F_Ilgalaikioturt49Nuotekuvalymas1</vt:lpstr>
      <vt:lpstr>VAS084_F_Ilgalaikioturt49Nuotekuvalymas1</vt:lpstr>
      <vt:lpstr>'Forma 13'!VAS084_F_Ilgalaikioturt49Pavirsiniunuot1</vt:lpstr>
      <vt:lpstr>VAS084_F_Ilgalaikioturt49Pavirsiniunuot1</vt:lpstr>
      <vt:lpstr>'Forma 13'!VAS084_F_Ilgalaikioturt49Turtovienetask1</vt:lpstr>
      <vt:lpstr>VAS084_F_Ilgalaikioturt49Turtovienetask1</vt:lpstr>
      <vt:lpstr>'Forma 13'!VAS084_F_Ilgalaikioturt4Apskaitosveikla1</vt:lpstr>
      <vt:lpstr>VAS084_F_Ilgalaikioturt4Apskaitosveikla1</vt:lpstr>
      <vt:lpstr>'Forma 13'!VAS084_F_Ilgalaikioturt4Geriamojovande7</vt:lpstr>
      <vt:lpstr>VAS084_F_Ilgalaikioturt4Geriamojovande7</vt:lpstr>
      <vt:lpstr>'Forma 13'!VAS084_F_Ilgalaikioturt4Geriamojovande8</vt:lpstr>
      <vt:lpstr>VAS084_F_Ilgalaikioturt4Geriamojovande8</vt:lpstr>
      <vt:lpstr>'Forma 13'!VAS084_F_Ilgalaikioturt4Geriamojovande9</vt:lpstr>
      <vt:lpstr>VAS084_F_Ilgalaikioturt4Geriamojovande9</vt:lpstr>
      <vt:lpstr>'Forma 13'!VAS084_F_Ilgalaikioturt4Inventorinisnu1</vt:lpstr>
      <vt:lpstr>VAS084_F_Ilgalaikioturt4Inventorinisnu1</vt:lpstr>
      <vt:lpstr>'Forma 13'!VAS084_F_Ilgalaikioturt4Kitareguliuoja1</vt:lpstr>
      <vt:lpstr>VAS084_F_Ilgalaikioturt4Kitareguliuoja1</vt:lpstr>
      <vt:lpstr>'Forma 13'!VAS084_F_Ilgalaikioturt4Kitosveiklosne1</vt:lpstr>
      <vt:lpstr>VAS084_F_Ilgalaikioturt4Kitosveiklosne1</vt:lpstr>
      <vt:lpstr>'Forma 13'!VAS084_F_Ilgalaikioturt4Lrklimatokaito1</vt:lpstr>
      <vt:lpstr>VAS084_F_Ilgalaikioturt4Lrklimatokaito1</vt:lpstr>
      <vt:lpstr>'Forma 13'!VAS084_F_Ilgalaikioturt4Nuotekudumblot1</vt:lpstr>
      <vt:lpstr>VAS084_F_Ilgalaikioturt4Nuotekudumblot1</vt:lpstr>
      <vt:lpstr>'Forma 13'!VAS084_F_Ilgalaikioturt4Nuotekusurinki1</vt:lpstr>
      <vt:lpstr>VAS084_F_Ilgalaikioturt4Nuotekusurinki1</vt:lpstr>
      <vt:lpstr>'Forma 13'!VAS084_F_Ilgalaikioturt4Nuotekuvalymas1</vt:lpstr>
      <vt:lpstr>VAS084_F_Ilgalaikioturt4Nuotekuvalymas1</vt:lpstr>
      <vt:lpstr>'Forma 13'!VAS084_F_Ilgalaikioturt4Pavirsiniunuot1</vt:lpstr>
      <vt:lpstr>VAS084_F_Ilgalaikioturt4Pavirsiniunuot1</vt:lpstr>
      <vt:lpstr>'Forma 13'!VAS084_F_Ilgalaikioturt4Turtovienetask1</vt:lpstr>
      <vt:lpstr>VAS084_F_Ilgalaikioturt4Turtovienetask1</vt:lpstr>
      <vt:lpstr>'Forma 13'!VAS084_F_Ilgalaikioturt50Apskaitosveikla1</vt:lpstr>
      <vt:lpstr>VAS084_F_Ilgalaikioturt50Apskaitosveikla1</vt:lpstr>
      <vt:lpstr>'Forma 13'!VAS084_F_Ilgalaikioturt50Geriamojovande7</vt:lpstr>
      <vt:lpstr>VAS084_F_Ilgalaikioturt50Geriamojovande7</vt:lpstr>
      <vt:lpstr>'Forma 13'!VAS084_F_Ilgalaikioturt50Geriamojovande8</vt:lpstr>
      <vt:lpstr>VAS084_F_Ilgalaikioturt50Geriamojovande8</vt:lpstr>
      <vt:lpstr>'Forma 13'!VAS084_F_Ilgalaikioturt50Geriamojovande9</vt:lpstr>
      <vt:lpstr>VAS084_F_Ilgalaikioturt50Geriamojovande9</vt:lpstr>
      <vt:lpstr>'Forma 13'!VAS084_F_Ilgalaikioturt50Inventorinisnu1</vt:lpstr>
      <vt:lpstr>VAS084_F_Ilgalaikioturt50Inventorinisnu1</vt:lpstr>
      <vt:lpstr>'Forma 13'!VAS084_F_Ilgalaikioturt50Kitareguliuoja1</vt:lpstr>
      <vt:lpstr>VAS084_F_Ilgalaikioturt50Kitareguliuoja1</vt:lpstr>
      <vt:lpstr>'Forma 13'!VAS084_F_Ilgalaikioturt50Kitosveiklosne1</vt:lpstr>
      <vt:lpstr>VAS084_F_Ilgalaikioturt50Kitosveiklosne1</vt:lpstr>
      <vt:lpstr>'Forma 13'!VAS084_F_Ilgalaikioturt50Lrklimatokaito1</vt:lpstr>
      <vt:lpstr>VAS084_F_Ilgalaikioturt50Lrklimatokaito1</vt:lpstr>
      <vt:lpstr>'Forma 13'!VAS084_F_Ilgalaikioturt50Nuotekudumblot1</vt:lpstr>
      <vt:lpstr>VAS084_F_Ilgalaikioturt50Nuotekudumblot1</vt:lpstr>
      <vt:lpstr>'Forma 13'!VAS084_F_Ilgalaikioturt50Nuotekusurinki1</vt:lpstr>
      <vt:lpstr>VAS084_F_Ilgalaikioturt50Nuotekusurinki1</vt:lpstr>
      <vt:lpstr>'Forma 13'!VAS084_F_Ilgalaikioturt50Nuotekuvalymas1</vt:lpstr>
      <vt:lpstr>VAS084_F_Ilgalaikioturt50Nuotekuvalymas1</vt:lpstr>
      <vt:lpstr>'Forma 13'!VAS084_F_Ilgalaikioturt50Pavirsiniunuot1</vt:lpstr>
      <vt:lpstr>VAS084_F_Ilgalaikioturt50Pavirsiniunuot1</vt:lpstr>
      <vt:lpstr>'Forma 13'!VAS084_F_Ilgalaikioturt50Turtovienetask1</vt:lpstr>
      <vt:lpstr>VAS084_F_Ilgalaikioturt50Turtovienetask1</vt:lpstr>
      <vt:lpstr>'Forma 13'!VAS084_F_Ilgalaikioturt51Apskaitosveikla1</vt:lpstr>
      <vt:lpstr>VAS084_F_Ilgalaikioturt51Apskaitosveikla1</vt:lpstr>
      <vt:lpstr>'Forma 13'!VAS084_F_Ilgalaikioturt51Geriamojovande7</vt:lpstr>
      <vt:lpstr>VAS084_F_Ilgalaikioturt51Geriamojovande7</vt:lpstr>
      <vt:lpstr>'Forma 13'!VAS084_F_Ilgalaikioturt51Geriamojovande8</vt:lpstr>
      <vt:lpstr>VAS084_F_Ilgalaikioturt51Geriamojovande8</vt:lpstr>
      <vt:lpstr>'Forma 13'!VAS084_F_Ilgalaikioturt51Geriamojovande9</vt:lpstr>
      <vt:lpstr>VAS084_F_Ilgalaikioturt51Geriamojovande9</vt:lpstr>
      <vt:lpstr>'Forma 13'!VAS084_F_Ilgalaikioturt51Inventorinisnu1</vt:lpstr>
      <vt:lpstr>VAS084_F_Ilgalaikioturt51Inventorinisnu1</vt:lpstr>
      <vt:lpstr>'Forma 13'!VAS084_F_Ilgalaikioturt51Kitareguliuoja1</vt:lpstr>
      <vt:lpstr>VAS084_F_Ilgalaikioturt51Kitareguliuoja1</vt:lpstr>
      <vt:lpstr>'Forma 13'!VAS084_F_Ilgalaikioturt51Kitosveiklosne1</vt:lpstr>
      <vt:lpstr>VAS084_F_Ilgalaikioturt51Kitosveiklosne1</vt:lpstr>
      <vt:lpstr>'Forma 13'!VAS084_F_Ilgalaikioturt51Lrklimatokaito1</vt:lpstr>
      <vt:lpstr>VAS084_F_Ilgalaikioturt51Lrklimatokaito1</vt:lpstr>
      <vt:lpstr>'Forma 13'!VAS084_F_Ilgalaikioturt51Nuotekudumblot1</vt:lpstr>
      <vt:lpstr>VAS084_F_Ilgalaikioturt51Nuotekudumblot1</vt:lpstr>
      <vt:lpstr>'Forma 13'!VAS084_F_Ilgalaikioturt51Nuotekusurinki1</vt:lpstr>
      <vt:lpstr>VAS084_F_Ilgalaikioturt51Nuotekusurinki1</vt:lpstr>
      <vt:lpstr>'Forma 13'!VAS084_F_Ilgalaikioturt51Nuotekuvalymas1</vt:lpstr>
      <vt:lpstr>VAS084_F_Ilgalaikioturt51Nuotekuvalymas1</vt:lpstr>
      <vt:lpstr>'Forma 13'!VAS084_F_Ilgalaikioturt51Pavirsiniunuot1</vt:lpstr>
      <vt:lpstr>VAS084_F_Ilgalaikioturt51Pavirsiniunuot1</vt:lpstr>
      <vt:lpstr>'Forma 13'!VAS084_F_Ilgalaikioturt51Turtovienetask1</vt:lpstr>
      <vt:lpstr>VAS084_F_Ilgalaikioturt51Turtovienetask1</vt:lpstr>
      <vt:lpstr>'Forma 13'!VAS084_F_Ilgalaikioturt52Apskaitosveikla1</vt:lpstr>
      <vt:lpstr>VAS084_F_Ilgalaikioturt52Apskaitosveikla1</vt:lpstr>
      <vt:lpstr>'Forma 13'!VAS084_F_Ilgalaikioturt52Geriamojovande7</vt:lpstr>
      <vt:lpstr>VAS084_F_Ilgalaikioturt52Geriamojovande7</vt:lpstr>
      <vt:lpstr>'Forma 13'!VAS084_F_Ilgalaikioturt52Geriamojovande8</vt:lpstr>
      <vt:lpstr>VAS084_F_Ilgalaikioturt52Geriamojovande8</vt:lpstr>
      <vt:lpstr>'Forma 13'!VAS084_F_Ilgalaikioturt52Geriamojovande9</vt:lpstr>
      <vt:lpstr>VAS084_F_Ilgalaikioturt52Geriamojovande9</vt:lpstr>
      <vt:lpstr>'Forma 13'!VAS084_F_Ilgalaikioturt52Inventorinisnu1</vt:lpstr>
      <vt:lpstr>VAS084_F_Ilgalaikioturt52Inventorinisnu1</vt:lpstr>
      <vt:lpstr>'Forma 13'!VAS084_F_Ilgalaikioturt52Kitareguliuoja1</vt:lpstr>
      <vt:lpstr>VAS084_F_Ilgalaikioturt52Kitareguliuoja1</vt:lpstr>
      <vt:lpstr>'Forma 13'!VAS084_F_Ilgalaikioturt52Kitosveiklosne1</vt:lpstr>
      <vt:lpstr>VAS084_F_Ilgalaikioturt52Kitosveiklosne1</vt:lpstr>
      <vt:lpstr>'Forma 13'!VAS084_F_Ilgalaikioturt52Lrklimatokaito1</vt:lpstr>
      <vt:lpstr>VAS084_F_Ilgalaikioturt52Lrklimatokaito1</vt:lpstr>
      <vt:lpstr>'Forma 13'!VAS084_F_Ilgalaikioturt52Nuotekudumblot1</vt:lpstr>
      <vt:lpstr>VAS084_F_Ilgalaikioturt52Nuotekudumblot1</vt:lpstr>
      <vt:lpstr>'Forma 13'!VAS084_F_Ilgalaikioturt52Nuotekusurinki1</vt:lpstr>
      <vt:lpstr>VAS084_F_Ilgalaikioturt52Nuotekusurinki1</vt:lpstr>
      <vt:lpstr>'Forma 13'!VAS084_F_Ilgalaikioturt52Nuotekuvalymas1</vt:lpstr>
      <vt:lpstr>VAS084_F_Ilgalaikioturt52Nuotekuvalymas1</vt:lpstr>
      <vt:lpstr>'Forma 13'!VAS084_F_Ilgalaikioturt52Pavirsiniunuot1</vt:lpstr>
      <vt:lpstr>VAS084_F_Ilgalaikioturt52Pavirsiniunuot1</vt:lpstr>
      <vt:lpstr>'Forma 13'!VAS084_F_Ilgalaikioturt52Turtovienetask1</vt:lpstr>
      <vt:lpstr>VAS084_F_Ilgalaikioturt52Turtovienetask1</vt:lpstr>
      <vt:lpstr>'Forma 13'!VAS084_F_Ilgalaikioturt53Apskaitosveikla1</vt:lpstr>
      <vt:lpstr>VAS084_F_Ilgalaikioturt53Apskaitosveikla1</vt:lpstr>
      <vt:lpstr>'Forma 13'!VAS084_F_Ilgalaikioturt53Geriamojovande7</vt:lpstr>
      <vt:lpstr>VAS084_F_Ilgalaikioturt53Geriamojovande7</vt:lpstr>
      <vt:lpstr>'Forma 13'!VAS084_F_Ilgalaikioturt53Geriamojovande8</vt:lpstr>
      <vt:lpstr>VAS084_F_Ilgalaikioturt53Geriamojovande8</vt:lpstr>
      <vt:lpstr>'Forma 13'!VAS084_F_Ilgalaikioturt53Geriamojovande9</vt:lpstr>
      <vt:lpstr>VAS084_F_Ilgalaikioturt53Geriamojovande9</vt:lpstr>
      <vt:lpstr>'Forma 13'!VAS084_F_Ilgalaikioturt53Inventorinisnu1</vt:lpstr>
      <vt:lpstr>VAS084_F_Ilgalaikioturt53Inventorinisnu1</vt:lpstr>
      <vt:lpstr>'Forma 13'!VAS084_F_Ilgalaikioturt53Kitareguliuoja1</vt:lpstr>
      <vt:lpstr>VAS084_F_Ilgalaikioturt53Kitareguliuoja1</vt:lpstr>
      <vt:lpstr>'Forma 13'!VAS084_F_Ilgalaikioturt53Kitosveiklosne1</vt:lpstr>
      <vt:lpstr>VAS084_F_Ilgalaikioturt53Kitosveiklosne1</vt:lpstr>
      <vt:lpstr>'Forma 13'!VAS084_F_Ilgalaikioturt53Lrklimatokaito1</vt:lpstr>
      <vt:lpstr>VAS084_F_Ilgalaikioturt53Lrklimatokaito1</vt:lpstr>
      <vt:lpstr>'Forma 13'!VAS084_F_Ilgalaikioturt53Nuotekudumblot1</vt:lpstr>
      <vt:lpstr>VAS084_F_Ilgalaikioturt53Nuotekudumblot1</vt:lpstr>
      <vt:lpstr>'Forma 13'!VAS084_F_Ilgalaikioturt53Nuotekusurinki1</vt:lpstr>
      <vt:lpstr>VAS084_F_Ilgalaikioturt53Nuotekusurinki1</vt:lpstr>
      <vt:lpstr>'Forma 13'!VAS084_F_Ilgalaikioturt53Nuotekuvalymas1</vt:lpstr>
      <vt:lpstr>VAS084_F_Ilgalaikioturt53Nuotekuvalymas1</vt:lpstr>
      <vt:lpstr>'Forma 13'!VAS084_F_Ilgalaikioturt53Pavirsiniunuot1</vt:lpstr>
      <vt:lpstr>VAS084_F_Ilgalaikioturt53Pavirsiniunuot1</vt:lpstr>
      <vt:lpstr>'Forma 13'!VAS084_F_Ilgalaikioturt53Turtovienetask1</vt:lpstr>
      <vt:lpstr>VAS084_F_Ilgalaikioturt53Turtovienetask1</vt:lpstr>
      <vt:lpstr>'Forma 13'!VAS084_F_Ilgalaikioturt54Apskaitosveikla1</vt:lpstr>
      <vt:lpstr>VAS084_F_Ilgalaikioturt54Apskaitosveikla1</vt:lpstr>
      <vt:lpstr>'Forma 13'!VAS084_F_Ilgalaikioturt54Geriamojovande7</vt:lpstr>
      <vt:lpstr>VAS084_F_Ilgalaikioturt54Geriamojovande7</vt:lpstr>
      <vt:lpstr>'Forma 13'!VAS084_F_Ilgalaikioturt54Geriamojovande8</vt:lpstr>
      <vt:lpstr>VAS084_F_Ilgalaikioturt54Geriamojovande8</vt:lpstr>
      <vt:lpstr>'Forma 13'!VAS084_F_Ilgalaikioturt54Geriamojovande9</vt:lpstr>
      <vt:lpstr>VAS084_F_Ilgalaikioturt54Geriamojovande9</vt:lpstr>
      <vt:lpstr>'Forma 13'!VAS084_F_Ilgalaikioturt54Inventorinisnu1</vt:lpstr>
      <vt:lpstr>VAS084_F_Ilgalaikioturt54Inventorinisnu1</vt:lpstr>
      <vt:lpstr>'Forma 13'!VAS084_F_Ilgalaikioturt54Kitareguliuoja1</vt:lpstr>
      <vt:lpstr>VAS084_F_Ilgalaikioturt54Kitareguliuoja1</vt:lpstr>
      <vt:lpstr>'Forma 13'!VAS084_F_Ilgalaikioturt54Kitosveiklosne1</vt:lpstr>
      <vt:lpstr>VAS084_F_Ilgalaikioturt54Kitosveiklosne1</vt:lpstr>
      <vt:lpstr>'Forma 13'!VAS084_F_Ilgalaikioturt54Lrklimatokaito1</vt:lpstr>
      <vt:lpstr>VAS084_F_Ilgalaikioturt54Lrklimatokaito1</vt:lpstr>
      <vt:lpstr>'Forma 13'!VAS084_F_Ilgalaikioturt54Nuotekudumblot1</vt:lpstr>
      <vt:lpstr>VAS084_F_Ilgalaikioturt54Nuotekudumblot1</vt:lpstr>
      <vt:lpstr>'Forma 13'!VAS084_F_Ilgalaikioturt54Nuotekusurinki1</vt:lpstr>
      <vt:lpstr>VAS084_F_Ilgalaikioturt54Nuotekusurinki1</vt:lpstr>
      <vt:lpstr>'Forma 13'!VAS084_F_Ilgalaikioturt54Nuotekuvalymas1</vt:lpstr>
      <vt:lpstr>VAS084_F_Ilgalaikioturt54Nuotekuvalymas1</vt:lpstr>
      <vt:lpstr>'Forma 13'!VAS084_F_Ilgalaikioturt54Pavirsiniunuot1</vt:lpstr>
      <vt:lpstr>VAS084_F_Ilgalaikioturt54Pavirsiniunuot1</vt:lpstr>
      <vt:lpstr>'Forma 13'!VAS084_F_Ilgalaikioturt54Turtovienetask1</vt:lpstr>
      <vt:lpstr>VAS084_F_Ilgalaikioturt54Turtovienetask1</vt:lpstr>
      <vt:lpstr>'Forma 13'!VAS084_F_Ilgalaikioturt55Apskaitosveikla1</vt:lpstr>
      <vt:lpstr>VAS084_F_Ilgalaikioturt55Apskaitosveikla1</vt:lpstr>
      <vt:lpstr>'Forma 13'!VAS084_F_Ilgalaikioturt55Geriamojovande7</vt:lpstr>
      <vt:lpstr>VAS084_F_Ilgalaikioturt55Geriamojovande7</vt:lpstr>
      <vt:lpstr>'Forma 13'!VAS084_F_Ilgalaikioturt55Geriamojovande8</vt:lpstr>
      <vt:lpstr>VAS084_F_Ilgalaikioturt55Geriamojovande8</vt:lpstr>
      <vt:lpstr>'Forma 13'!VAS084_F_Ilgalaikioturt55Geriamojovande9</vt:lpstr>
      <vt:lpstr>VAS084_F_Ilgalaikioturt55Geriamojovande9</vt:lpstr>
      <vt:lpstr>'Forma 13'!VAS084_F_Ilgalaikioturt55Inventorinisnu1</vt:lpstr>
      <vt:lpstr>VAS084_F_Ilgalaikioturt55Inventorinisnu1</vt:lpstr>
      <vt:lpstr>'Forma 13'!VAS084_F_Ilgalaikioturt55Kitareguliuoja1</vt:lpstr>
      <vt:lpstr>VAS084_F_Ilgalaikioturt55Kitareguliuoja1</vt:lpstr>
      <vt:lpstr>'Forma 13'!VAS084_F_Ilgalaikioturt55Kitosveiklosne1</vt:lpstr>
      <vt:lpstr>VAS084_F_Ilgalaikioturt55Kitosveiklosne1</vt:lpstr>
      <vt:lpstr>'Forma 13'!VAS084_F_Ilgalaikioturt55Lrklimatokaito1</vt:lpstr>
      <vt:lpstr>VAS084_F_Ilgalaikioturt55Lrklimatokaito1</vt:lpstr>
      <vt:lpstr>'Forma 13'!VAS084_F_Ilgalaikioturt55Nuotekudumblot1</vt:lpstr>
      <vt:lpstr>VAS084_F_Ilgalaikioturt55Nuotekudumblot1</vt:lpstr>
      <vt:lpstr>'Forma 13'!VAS084_F_Ilgalaikioturt55Nuotekusurinki1</vt:lpstr>
      <vt:lpstr>VAS084_F_Ilgalaikioturt55Nuotekusurinki1</vt:lpstr>
      <vt:lpstr>'Forma 13'!VAS084_F_Ilgalaikioturt55Nuotekuvalymas1</vt:lpstr>
      <vt:lpstr>VAS084_F_Ilgalaikioturt55Nuotekuvalymas1</vt:lpstr>
      <vt:lpstr>'Forma 13'!VAS084_F_Ilgalaikioturt55Pavirsiniunuot1</vt:lpstr>
      <vt:lpstr>VAS084_F_Ilgalaikioturt55Pavirsiniunuot1</vt:lpstr>
      <vt:lpstr>'Forma 13'!VAS084_F_Ilgalaikioturt55Turtovienetask1</vt:lpstr>
      <vt:lpstr>VAS084_F_Ilgalaikioturt55Turtovienetask1</vt:lpstr>
      <vt:lpstr>'Forma 13'!VAS084_F_Ilgalaikioturt56Apskaitosveikla1</vt:lpstr>
      <vt:lpstr>VAS084_F_Ilgalaikioturt56Apskaitosveikla1</vt:lpstr>
      <vt:lpstr>'Forma 13'!VAS084_F_Ilgalaikioturt56Geriamojovande7</vt:lpstr>
      <vt:lpstr>VAS084_F_Ilgalaikioturt56Geriamojovande7</vt:lpstr>
      <vt:lpstr>'Forma 13'!VAS084_F_Ilgalaikioturt56Geriamojovande8</vt:lpstr>
      <vt:lpstr>VAS084_F_Ilgalaikioturt56Geriamojovande8</vt:lpstr>
      <vt:lpstr>'Forma 13'!VAS084_F_Ilgalaikioturt56Geriamojovande9</vt:lpstr>
      <vt:lpstr>VAS084_F_Ilgalaikioturt56Geriamojovande9</vt:lpstr>
      <vt:lpstr>'Forma 13'!VAS084_F_Ilgalaikioturt56Inventorinisnu1</vt:lpstr>
      <vt:lpstr>VAS084_F_Ilgalaikioturt56Inventorinisnu1</vt:lpstr>
      <vt:lpstr>'Forma 13'!VAS084_F_Ilgalaikioturt56Kitareguliuoja1</vt:lpstr>
      <vt:lpstr>VAS084_F_Ilgalaikioturt56Kitareguliuoja1</vt:lpstr>
      <vt:lpstr>'Forma 13'!VAS084_F_Ilgalaikioturt56Kitosveiklosne1</vt:lpstr>
      <vt:lpstr>VAS084_F_Ilgalaikioturt56Kitosveiklosne1</vt:lpstr>
      <vt:lpstr>'Forma 13'!VAS084_F_Ilgalaikioturt56Lrklimatokaito1</vt:lpstr>
      <vt:lpstr>VAS084_F_Ilgalaikioturt56Lrklimatokaito1</vt:lpstr>
      <vt:lpstr>'Forma 13'!VAS084_F_Ilgalaikioturt56Nuotekudumblot1</vt:lpstr>
      <vt:lpstr>VAS084_F_Ilgalaikioturt56Nuotekudumblot1</vt:lpstr>
      <vt:lpstr>'Forma 13'!VAS084_F_Ilgalaikioturt56Nuotekusurinki1</vt:lpstr>
      <vt:lpstr>VAS084_F_Ilgalaikioturt56Nuotekusurinki1</vt:lpstr>
      <vt:lpstr>'Forma 13'!VAS084_F_Ilgalaikioturt56Nuotekuvalymas1</vt:lpstr>
      <vt:lpstr>VAS084_F_Ilgalaikioturt56Nuotekuvalymas1</vt:lpstr>
      <vt:lpstr>'Forma 13'!VAS084_F_Ilgalaikioturt56Pavirsiniunuot1</vt:lpstr>
      <vt:lpstr>VAS084_F_Ilgalaikioturt56Pavirsiniunuot1</vt:lpstr>
      <vt:lpstr>'Forma 13'!VAS084_F_Ilgalaikioturt56Turtovienetask1</vt:lpstr>
      <vt:lpstr>VAS084_F_Ilgalaikioturt56Turtovienetask1</vt:lpstr>
      <vt:lpstr>'Forma 13'!VAS084_F_Ilgalaikioturt57Apskaitosveikla1</vt:lpstr>
      <vt:lpstr>VAS084_F_Ilgalaikioturt57Apskaitosveikla1</vt:lpstr>
      <vt:lpstr>'Forma 13'!VAS084_F_Ilgalaikioturt57Geriamojovande7</vt:lpstr>
      <vt:lpstr>VAS084_F_Ilgalaikioturt57Geriamojovande7</vt:lpstr>
      <vt:lpstr>'Forma 13'!VAS084_F_Ilgalaikioturt57Geriamojovande8</vt:lpstr>
      <vt:lpstr>VAS084_F_Ilgalaikioturt57Geriamojovande8</vt:lpstr>
      <vt:lpstr>'Forma 13'!VAS084_F_Ilgalaikioturt57Geriamojovande9</vt:lpstr>
      <vt:lpstr>VAS084_F_Ilgalaikioturt57Geriamojovande9</vt:lpstr>
      <vt:lpstr>'Forma 13'!VAS084_F_Ilgalaikioturt57Inventorinisnu1</vt:lpstr>
      <vt:lpstr>VAS084_F_Ilgalaikioturt57Inventorinisnu1</vt:lpstr>
      <vt:lpstr>'Forma 13'!VAS084_F_Ilgalaikioturt57Kitareguliuoja1</vt:lpstr>
      <vt:lpstr>VAS084_F_Ilgalaikioturt57Kitareguliuoja1</vt:lpstr>
      <vt:lpstr>'Forma 13'!VAS084_F_Ilgalaikioturt57Kitosveiklosne1</vt:lpstr>
      <vt:lpstr>VAS084_F_Ilgalaikioturt57Kitosveiklosne1</vt:lpstr>
      <vt:lpstr>'Forma 13'!VAS084_F_Ilgalaikioturt57Lrklimatokaito1</vt:lpstr>
      <vt:lpstr>VAS084_F_Ilgalaikioturt57Lrklimatokaito1</vt:lpstr>
      <vt:lpstr>'Forma 13'!VAS084_F_Ilgalaikioturt57Nuotekudumblot1</vt:lpstr>
      <vt:lpstr>VAS084_F_Ilgalaikioturt57Nuotekudumblot1</vt:lpstr>
      <vt:lpstr>'Forma 13'!VAS084_F_Ilgalaikioturt57Nuotekusurinki1</vt:lpstr>
      <vt:lpstr>VAS084_F_Ilgalaikioturt57Nuotekusurinki1</vt:lpstr>
      <vt:lpstr>'Forma 13'!VAS084_F_Ilgalaikioturt57Nuotekuvalymas1</vt:lpstr>
      <vt:lpstr>VAS084_F_Ilgalaikioturt57Nuotekuvalymas1</vt:lpstr>
      <vt:lpstr>'Forma 13'!VAS084_F_Ilgalaikioturt57Pavirsiniunuot1</vt:lpstr>
      <vt:lpstr>VAS084_F_Ilgalaikioturt57Pavirsiniunuot1</vt:lpstr>
      <vt:lpstr>'Forma 13'!VAS084_F_Ilgalaikioturt57Turtovienetask1</vt:lpstr>
      <vt:lpstr>VAS084_F_Ilgalaikioturt57Turtovienetask1</vt:lpstr>
      <vt:lpstr>'Forma 13'!VAS084_F_Ilgalaikioturt58Apskaitosveikla1</vt:lpstr>
      <vt:lpstr>VAS084_F_Ilgalaikioturt58Apskaitosveikla1</vt:lpstr>
      <vt:lpstr>'Forma 13'!VAS084_F_Ilgalaikioturt58Geriamojovande7</vt:lpstr>
      <vt:lpstr>VAS084_F_Ilgalaikioturt58Geriamojovande7</vt:lpstr>
      <vt:lpstr>'Forma 13'!VAS084_F_Ilgalaikioturt58Geriamojovande8</vt:lpstr>
      <vt:lpstr>VAS084_F_Ilgalaikioturt58Geriamojovande8</vt:lpstr>
      <vt:lpstr>'Forma 13'!VAS084_F_Ilgalaikioturt58Geriamojovande9</vt:lpstr>
      <vt:lpstr>VAS084_F_Ilgalaikioturt58Geriamojovande9</vt:lpstr>
      <vt:lpstr>'Forma 13'!VAS084_F_Ilgalaikioturt58Inventorinisnu1</vt:lpstr>
      <vt:lpstr>VAS084_F_Ilgalaikioturt58Inventorinisnu1</vt:lpstr>
      <vt:lpstr>'Forma 13'!VAS084_F_Ilgalaikioturt58Kitareguliuoja1</vt:lpstr>
      <vt:lpstr>VAS084_F_Ilgalaikioturt58Kitareguliuoja1</vt:lpstr>
      <vt:lpstr>'Forma 13'!VAS084_F_Ilgalaikioturt58Kitosveiklosne1</vt:lpstr>
      <vt:lpstr>VAS084_F_Ilgalaikioturt58Kitosveiklosne1</vt:lpstr>
      <vt:lpstr>'Forma 13'!VAS084_F_Ilgalaikioturt58Lrklimatokaito1</vt:lpstr>
      <vt:lpstr>VAS084_F_Ilgalaikioturt58Lrklimatokaito1</vt:lpstr>
      <vt:lpstr>'Forma 13'!VAS084_F_Ilgalaikioturt58Nuotekudumblot1</vt:lpstr>
      <vt:lpstr>VAS084_F_Ilgalaikioturt58Nuotekudumblot1</vt:lpstr>
      <vt:lpstr>'Forma 13'!VAS084_F_Ilgalaikioturt58Nuotekusurinki1</vt:lpstr>
      <vt:lpstr>VAS084_F_Ilgalaikioturt58Nuotekusurinki1</vt:lpstr>
      <vt:lpstr>'Forma 13'!VAS084_F_Ilgalaikioturt58Nuotekuvalymas1</vt:lpstr>
      <vt:lpstr>VAS084_F_Ilgalaikioturt58Nuotekuvalymas1</vt:lpstr>
      <vt:lpstr>'Forma 13'!VAS084_F_Ilgalaikioturt58Pavirsiniunuot1</vt:lpstr>
      <vt:lpstr>VAS084_F_Ilgalaikioturt58Pavirsiniunuot1</vt:lpstr>
      <vt:lpstr>'Forma 13'!VAS084_F_Ilgalaikioturt58Turtovienetask1</vt:lpstr>
      <vt:lpstr>VAS084_F_Ilgalaikioturt58Turtovienetask1</vt:lpstr>
      <vt:lpstr>'Forma 13'!VAS084_F_Ilgalaikioturt59Apskaitosveikla1</vt:lpstr>
      <vt:lpstr>VAS084_F_Ilgalaikioturt59Apskaitosveikla1</vt:lpstr>
      <vt:lpstr>'Forma 13'!VAS084_F_Ilgalaikioturt59Geriamojovande7</vt:lpstr>
      <vt:lpstr>VAS084_F_Ilgalaikioturt59Geriamojovande7</vt:lpstr>
      <vt:lpstr>'Forma 13'!VAS084_F_Ilgalaikioturt59Geriamojovande8</vt:lpstr>
      <vt:lpstr>VAS084_F_Ilgalaikioturt59Geriamojovande8</vt:lpstr>
      <vt:lpstr>'Forma 13'!VAS084_F_Ilgalaikioturt59Geriamojovande9</vt:lpstr>
      <vt:lpstr>VAS084_F_Ilgalaikioturt59Geriamojovande9</vt:lpstr>
      <vt:lpstr>'Forma 13'!VAS084_F_Ilgalaikioturt59Inventorinisnu1</vt:lpstr>
      <vt:lpstr>VAS084_F_Ilgalaikioturt59Inventorinisnu1</vt:lpstr>
      <vt:lpstr>'Forma 13'!VAS084_F_Ilgalaikioturt59Kitareguliuoja1</vt:lpstr>
      <vt:lpstr>VAS084_F_Ilgalaikioturt59Kitareguliuoja1</vt:lpstr>
      <vt:lpstr>'Forma 13'!VAS084_F_Ilgalaikioturt59Kitosveiklosne1</vt:lpstr>
      <vt:lpstr>VAS084_F_Ilgalaikioturt59Kitosveiklosne1</vt:lpstr>
      <vt:lpstr>'Forma 13'!VAS084_F_Ilgalaikioturt59Lrklimatokaito1</vt:lpstr>
      <vt:lpstr>VAS084_F_Ilgalaikioturt59Lrklimatokaito1</vt:lpstr>
      <vt:lpstr>'Forma 13'!VAS084_F_Ilgalaikioturt59Nuotekudumblot1</vt:lpstr>
      <vt:lpstr>VAS084_F_Ilgalaikioturt59Nuotekudumblot1</vt:lpstr>
      <vt:lpstr>'Forma 13'!VAS084_F_Ilgalaikioturt59Nuotekusurinki1</vt:lpstr>
      <vt:lpstr>VAS084_F_Ilgalaikioturt59Nuotekusurinki1</vt:lpstr>
      <vt:lpstr>'Forma 13'!VAS084_F_Ilgalaikioturt59Nuotekuvalymas1</vt:lpstr>
      <vt:lpstr>VAS084_F_Ilgalaikioturt59Nuotekuvalymas1</vt:lpstr>
      <vt:lpstr>'Forma 13'!VAS084_F_Ilgalaikioturt59Pavirsiniunuot1</vt:lpstr>
      <vt:lpstr>VAS084_F_Ilgalaikioturt59Pavirsiniunuot1</vt:lpstr>
      <vt:lpstr>'Forma 13'!VAS084_F_Ilgalaikioturt59Turtovienetask1</vt:lpstr>
      <vt:lpstr>VAS084_F_Ilgalaikioturt59Turtovienetask1</vt:lpstr>
      <vt:lpstr>'Forma 13'!VAS084_F_Ilgalaikioturt5Apskaitosveikla1</vt:lpstr>
      <vt:lpstr>VAS084_F_Ilgalaikioturt5Apskaitosveikla1</vt:lpstr>
      <vt:lpstr>'Forma 13'!VAS084_F_Ilgalaikioturt5Geriamojovande7</vt:lpstr>
      <vt:lpstr>VAS084_F_Ilgalaikioturt5Geriamojovande7</vt:lpstr>
      <vt:lpstr>'Forma 13'!VAS084_F_Ilgalaikioturt5Geriamojovande8</vt:lpstr>
      <vt:lpstr>VAS084_F_Ilgalaikioturt5Geriamojovande8</vt:lpstr>
      <vt:lpstr>'Forma 13'!VAS084_F_Ilgalaikioturt5Geriamojovande9</vt:lpstr>
      <vt:lpstr>VAS084_F_Ilgalaikioturt5Geriamojovande9</vt:lpstr>
      <vt:lpstr>'Forma 13'!VAS084_F_Ilgalaikioturt5Inventorinisnu1</vt:lpstr>
      <vt:lpstr>VAS084_F_Ilgalaikioturt5Inventorinisnu1</vt:lpstr>
      <vt:lpstr>'Forma 13'!VAS084_F_Ilgalaikioturt5Kitareguliuoja1</vt:lpstr>
      <vt:lpstr>VAS084_F_Ilgalaikioturt5Kitareguliuoja1</vt:lpstr>
      <vt:lpstr>'Forma 13'!VAS084_F_Ilgalaikioturt5Kitosveiklosne1</vt:lpstr>
      <vt:lpstr>VAS084_F_Ilgalaikioturt5Kitosveiklosne1</vt:lpstr>
      <vt:lpstr>'Forma 13'!VAS084_F_Ilgalaikioturt5Lrklimatokaito1</vt:lpstr>
      <vt:lpstr>VAS084_F_Ilgalaikioturt5Lrklimatokaito1</vt:lpstr>
      <vt:lpstr>'Forma 13'!VAS084_F_Ilgalaikioturt5Nuotekudumblot1</vt:lpstr>
      <vt:lpstr>VAS084_F_Ilgalaikioturt5Nuotekudumblot1</vt:lpstr>
      <vt:lpstr>'Forma 13'!VAS084_F_Ilgalaikioturt5Nuotekusurinki1</vt:lpstr>
      <vt:lpstr>VAS084_F_Ilgalaikioturt5Nuotekusurinki1</vt:lpstr>
      <vt:lpstr>'Forma 13'!VAS084_F_Ilgalaikioturt5Nuotekuvalymas1</vt:lpstr>
      <vt:lpstr>VAS084_F_Ilgalaikioturt5Nuotekuvalymas1</vt:lpstr>
      <vt:lpstr>'Forma 13'!VAS084_F_Ilgalaikioturt5Pavirsiniunuot1</vt:lpstr>
      <vt:lpstr>VAS084_F_Ilgalaikioturt5Pavirsiniunuot1</vt:lpstr>
      <vt:lpstr>'Forma 13'!VAS084_F_Ilgalaikioturt5Turtovienetask1</vt:lpstr>
      <vt:lpstr>VAS084_F_Ilgalaikioturt5Turtovienetask1</vt:lpstr>
      <vt:lpstr>'Forma 13'!VAS084_F_Ilgalaikioturt60Apskaitosveikla1</vt:lpstr>
      <vt:lpstr>VAS084_F_Ilgalaikioturt60Apskaitosveikla1</vt:lpstr>
      <vt:lpstr>'Forma 13'!VAS084_F_Ilgalaikioturt60Geriamojovande7</vt:lpstr>
      <vt:lpstr>VAS084_F_Ilgalaikioturt60Geriamojovande7</vt:lpstr>
      <vt:lpstr>'Forma 13'!VAS084_F_Ilgalaikioturt60Geriamojovande8</vt:lpstr>
      <vt:lpstr>VAS084_F_Ilgalaikioturt60Geriamojovande8</vt:lpstr>
      <vt:lpstr>'Forma 13'!VAS084_F_Ilgalaikioturt60Geriamojovande9</vt:lpstr>
      <vt:lpstr>VAS084_F_Ilgalaikioturt60Geriamojovande9</vt:lpstr>
      <vt:lpstr>'Forma 13'!VAS084_F_Ilgalaikioturt60Inventorinisnu1</vt:lpstr>
      <vt:lpstr>VAS084_F_Ilgalaikioturt60Inventorinisnu1</vt:lpstr>
      <vt:lpstr>'Forma 13'!VAS084_F_Ilgalaikioturt60Kitareguliuoja1</vt:lpstr>
      <vt:lpstr>VAS084_F_Ilgalaikioturt60Kitareguliuoja1</vt:lpstr>
      <vt:lpstr>'Forma 13'!VAS084_F_Ilgalaikioturt60Kitosveiklosne1</vt:lpstr>
      <vt:lpstr>VAS084_F_Ilgalaikioturt60Kitosveiklosne1</vt:lpstr>
      <vt:lpstr>'Forma 13'!VAS084_F_Ilgalaikioturt60Lrklimatokaito1</vt:lpstr>
      <vt:lpstr>VAS084_F_Ilgalaikioturt60Lrklimatokaito1</vt:lpstr>
      <vt:lpstr>'Forma 13'!VAS084_F_Ilgalaikioturt60Nuotekudumblot1</vt:lpstr>
      <vt:lpstr>VAS084_F_Ilgalaikioturt60Nuotekudumblot1</vt:lpstr>
      <vt:lpstr>'Forma 13'!VAS084_F_Ilgalaikioturt60Nuotekusurinki1</vt:lpstr>
      <vt:lpstr>VAS084_F_Ilgalaikioturt60Nuotekusurinki1</vt:lpstr>
      <vt:lpstr>'Forma 13'!VAS084_F_Ilgalaikioturt60Nuotekuvalymas1</vt:lpstr>
      <vt:lpstr>VAS084_F_Ilgalaikioturt60Nuotekuvalymas1</vt:lpstr>
      <vt:lpstr>'Forma 13'!VAS084_F_Ilgalaikioturt60Pavirsiniunuot1</vt:lpstr>
      <vt:lpstr>VAS084_F_Ilgalaikioturt60Pavirsiniunuot1</vt:lpstr>
      <vt:lpstr>'Forma 13'!VAS084_F_Ilgalaikioturt60Turtovienetask1</vt:lpstr>
      <vt:lpstr>VAS084_F_Ilgalaikioturt60Turtovienetask1</vt:lpstr>
      <vt:lpstr>'Forma 13'!VAS084_F_Ilgalaikioturt61Apskaitosveikla1</vt:lpstr>
      <vt:lpstr>VAS084_F_Ilgalaikioturt61Apskaitosveikla1</vt:lpstr>
      <vt:lpstr>'Forma 13'!VAS084_F_Ilgalaikioturt61Geriamojovande7</vt:lpstr>
      <vt:lpstr>VAS084_F_Ilgalaikioturt61Geriamojovande7</vt:lpstr>
      <vt:lpstr>'Forma 13'!VAS084_F_Ilgalaikioturt61Geriamojovande8</vt:lpstr>
      <vt:lpstr>VAS084_F_Ilgalaikioturt61Geriamojovande8</vt:lpstr>
      <vt:lpstr>'Forma 13'!VAS084_F_Ilgalaikioturt61Geriamojovande9</vt:lpstr>
      <vt:lpstr>VAS084_F_Ilgalaikioturt61Geriamojovande9</vt:lpstr>
      <vt:lpstr>'Forma 13'!VAS084_F_Ilgalaikioturt61Inventorinisnu1</vt:lpstr>
      <vt:lpstr>VAS084_F_Ilgalaikioturt61Inventorinisnu1</vt:lpstr>
      <vt:lpstr>'Forma 13'!VAS084_F_Ilgalaikioturt61Kitareguliuoja1</vt:lpstr>
      <vt:lpstr>VAS084_F_Ilgalaikioturt61Kitareguliuoja1</vt:lpstr>
      <vt:lpstr>'Forma 13'!VAS084_F_Ilgalaikioturt61Kitosveiklosne1</vt:lpstr>
      <vt:lpstr>VAS084_F_Ilgalaikioturt61Kitosveiklosne1</vt:lpstr>
      <vt:lpstr>'Forma 13'!VAS084_F_Ilgalaikioturt61Lrklimatokaito1</vt:lpstr>
      <vt:lpstr>VAS084_F_Ilgalaikioturt61Lrklimatokaito1</vt:lpstr>
      <vt:lpstr>'Forma 13'!VAS084_F_Ilgalaikioturt61Nuotekudumblot1</vt:lpstr>
      <vt:lpstr>VAS084_F_Ilgalaikioturt61Nuotekudumblot1</vt:lpstr>
      <vt:lpstr>'Forma 13'!VAS084_F_Ilgalaikioturt61Nuotekusurinki1</vt:lpstr>
      <vt:lpstr>VAS084_F_Ilgalaikioturt61Nuotekusurinki1</vt:lpstr>
      <vt:lpstr>'Forma 13'!VAS084_F_Ilgalaikioturt61Nuotekuvalymas1</vt:lpstr>
      <vt:lpstr>VAS084_F_Ilgalaikioturt61Nuotekuvalymas1</vt:lpstr>
      <vt:lpstr>'Forma 13'!VAS084_F_Ilgalaikioturt61Pavirsiniunuot1</vt:lpstr>
      <vt:lpstr>VAS084_F_Ilgalaikioturt61Pavirsiniunuot1</vt:lpstr>
      <vt:lpstr>'Forma 13'!VAS084_F_Ilgalaikioturt61Turtovienetask1</vt:lpstr>
      <vt:lpstr>VAS084_F_Ilgalaikioturt61Turtovienetask1</vt:lpstr>
      <vt:lpstr>'Forma 13'!VAS084_F_Ilgalaikioturt62Apskaitosveikla1</vt:lpstr>
      <vt:lpstr>VAS084_F_Ilgalaikioturt62Apskaitosveikla1</vt:lpstr>
      <vt:lpstr>'Forma 13'!VAS084_F_Ilgalaikioturt62Geriamojovande7</vt:lpstr>
      <vt:lpstr>VAS084_F_Ilgalaikioturt62Geriamojovande7</vt:lpstr>
      <vt:lpstr>'Forma 13'!VAS084_F_Ilgalaikioturt62Geriamojovande8</vt:lpstr>
      <vt:lpstr>VAS084_F_Ilgalaikioturt62Geriamojovande8</vt:lpstr>
      <vt:lpstr>'Forma 13'!VAS084_F_Ilgalaikioturt62Geriamojovande9</vt:lpstr>
      <vt:lpstr>VAS084_F_Ilgalaikioturt62Geriamojovande9</vt:lpstr>
      <vt:lpstr>'Forma 13'!VAS084_F_Ilgalaikioturt62Inventorinisnu1</vt:lpstr>
      <vt:lpstr>VAS084_F_Ilgalaikioturt62Inventorinisnu1</vt:lpstr>
      <vt:lpstr>'Forma 13'!VAS084_F_Ilgalaikioturt62Kitareguliuoja1</vt:lpstr>
      <vt:lpstr>VAS084_F_Ilgalaikioturt62Kitareguliuoja1</vt:lpstr>
      <vt:lpstr>'Forma 13'!VAS084_F_Ilgalaikioturt62Kitosveiklosne1</vt:lpstr>
      <vt:lpstr>VAS084_F_Ilgalaikioturt62Kitosveiklosne1</vt:lpstr>
      <vt:lpstr>'Forma 13'!VAS084_F_Ilgalaikioturt62Lrklimatokaito1</vt:lpstr>
      <vt:lpstr>VAS084_F_Ilgalaikioturt62Lrklimatokaito1</vt:lpstr>
      <vt:lpstr>'Forma 13'!VAS084_F_Ilgalaikioturt62Nuotekudumblot1</vt:lpstr>
      <vt:lpstr>VAS084_F_Ilgalaikioturt62Nuotekudumblot1</vt:lpstr>
      <vt:lpstr>'Forma 13'!VAS084_F_Ilgalaikioturt62Nuotekusurinki1</vt:lpstr>
      <vt:lpstr>VAS084_F_Ilgalaikioturt62Nuotekusurinki1</vt:lpstr>
      <vt:lpstr>'Forma 13'!VAS084_F_Ilgalaikioturt62Nuotekuvalymas1</vt:lpstr>
      <vt:lpstr>VAS084_F_Ilgalaikioturt62Nuotekuvalymas1</vt:lpstr>
      <vt:lpstr>'Forma 13'!VAS084_F_Ilgalaikioturt62Pavirsiniunuot1</vt:lpstr>
      <vt:lpstr>VAS084_F_Ilgalaikioturt62Pavirsiniunuot1</vt:lpstr>
      <vt:lpstr>'Forma 13'!VAS084_F_Ilgalaikioturt62Turtovienetask1</vt:lpstr>
      <vt:lpstr>VAS084_F_Ilgalaikioturt62Turtovienetask1</vt:lpstr>
      <vt:lpstr>'Forma 13'!VAS084_F_Ilgalaikioturt63Apskaitosveikla1</vt:lpstr>
      <vt:lpstr>VAS084_F_Ilgalaikioturt63Apskaitosveikla1</vt:lpstr>
      <vt:lpstr>'Forma 13'!VAS084_F_Ilgalaikioturt63Geriamojovande7</vt:lpstr>
      <vt:lpstr>VAS084_F_Ilgalaikioturt63Geriamojovande7</vt:lpstr>
      <vt:lpstr>'Forma 13'!VAS084_F_Ilgalaikioturt63Geriamojovande8</vt:lpstr>
      <vt:lpstr>VAS084_F_Ilgalaikioturt63Geriamojovande8</vt:lpstr>
      <vt:lpstr>'Forma 13'!VAS084_F_Ilgalaikioturt63Geriamojovande9</vt:lpstr>
      <vt:lpstr>VAS084_F_Ilgalaikioturt63Geriamojovande9</vt:lpstr>
      <vt:lpstr>'Forma 13'!VAS084_F_Ilgalaikioturt63Inventorinisnu1</vt:lpstr>
      <vt:lpstr>VAS084_F_Ilgalaikioturt63Inventorinisnu1</vt:lpstr>
      <vt:lpstr>'Forma 13'!VAS084_F_Ilgalaikioturt63Kitareguliuoja1</vt:lpstr>
      <vt:lpstr>VAS084_F_Ilgalaikioturt63Kitareguliuoja1</vt:lpstr>
      <vt:lpstr>'Forma 13'!VAS084_F_Ilgalaikioturt63Kitosveiklosne1</vt:lpstr>
      <vt:lpstr>VAS084_F_Ilgalaikioturt63Kitosveiklosne1</vt:lpstr>
      <vt:lpstr>'Forma 13'!VAS084_F_Ilgalaikioturt63Lrklimatokaito1</vt:lpstr>
      <vt:lpstr>VAS084_F_Ilgalaikioturt63Lrklimatokaito1</vt:lpstr>
      <vt:lpstr>'Forma 13'!VAS084_F_Ilgalaikioturt63Nuotekudumblot1</vt:lpstr>
      <vt:lpstr>VAS084_F_Ilgalaikioturt63Nuotekudumblot1</vt:lpstr>
      <vt:lpstr>'Forma 13'!VAS084_F_Ilgalaikioturt63Nuotekusurinki1</vt:lpstr>
      <vt:lpstr>VAS084_F_Ilgalaikioturt63Nuotekusurinki1</vt:lpstr>
      <vt:lpstr>'Forma 13'!VAS084_F_Ilgalaikioturt63Nuotekuvalymas1</vt:lpstr>
      <vt:lpstr>VAS084_F_Ilgalaikioturt63Nuotekuvalymas1</vt:lpstr>
      <vt:lpstr>'Forma 13'!VAS084_F_Ilgalaikioturt63Pavirsiniunuot1</vt:lpstr>
      <vt:lpstr>VAS084_F_Ilgalaikioturt63Pavirsiniunuot1</vt:lpstr>
      <vt:lpstr>'Forma 13'!VAS084_F_Ilgalaikioturt63Turtovienetask1</vt:lpstr>
      <vt:lpstr>VAS084_F_Ilgalaikioturt63Turtovienetask1</vt:lpstr>
      <vt:lpstr>'Forma 13'!VAS084_F_Ilgalaikioturt64Apskaitosveikla1</vt:lpstr>
      <vt:lpstr>VAS084_F_Ilgalaikioturt64Apskaitosveikla1</vt:lpstr>
      <vt:lpstr>'Forma 13'!VAS084_F_Ilgalaikioturt64Geriamojovande7</vt:lpstr>
      <vt:lpstr>VAS084_F_Ilgalaikioturt64Geriamojovande7</vt:lpstr>
      <vt:lpstr>'Forma 13'!VAS084_F_Ilgalaikioturt64Geriamojovande8</vt:lpstr>
      <vt:lpstr>VAS084_F_Ilgalaikioturt64Geriamojovande8</vt:lpstr>
      <vt:lpstr>'Forma 13'!VAS084_F_Ilgalaikioturt64Geriamojovande9</vt:lpstr>
      <vt:lpstr>VAS084_F_Ilgalaikioturt64Geriamojovande9</vt:lpstr>
      <vt:lpstr>'Forma 13'!VAS084_F_Ilgalaikioturt64Inventorinisnu1</vt:lpstr>
      <vt:lpstr>VAS084_F_Ilgalaikioturt64Inventorinisnu1</vt:lpstr>
      <vt:lpstr>'Forma 13'!VAS084_F_Ilgalaikioturt64Kitareguliuoja1</vt:lpstr>
      <vt:lpstr>VAS084_F_Ilgalaikioturt64Kitareguliuoja1</vt:lpstr>
      <vt:lpstr>'Forma 13'!VAS084_F_Ilgalaikioturt64Kitosveiklosne1</vt:lpstr>
      <vt:lpstr>VAS084_F_Ilgalaikioturt64Kitosveiklosne1</vt:lpstr>
      <vt:lpstr>'Forma 13'!VAS084_F_Ilgalaikioturt64Lrklimatokaito1</vt:lpstr>
      <vt:lpstr>VAS084_F_Ilgalaikioturt64Lrklimatokaito1</vt:lpstr>
      <vt:lpstr>'Forma 13'!VAS084_F_Ilgalaikioturt64Nuotekudumblot1</vt:lpstr>
      <vt:lpstr>VAS084_F_Ilgalaikioturt64Nuotekudumblot1</vt:lpstr>
      <vt:lpstr>'Forma 13'!VAS084_F_Ilgalaikioturt64Nuotekusurinki1</vt:lpstr>
      <vt:lpstr>VAS084_F_Ilgalaikioturt64Nuotekusurinki1</vt:lpstr>
      <vt:lpstr>'Forma 13'!VAS084_F_Ilgalaikioturt64Nuotekuvalymas1</vt:lpstr>
      <vt:lpstr>VAS084_F_Ilgalaikioturt64Nuotekuvalymas1</vt:lpstr>
      <vt:lpstr>'Forma 13'!VAS084_F_Ilgalaikioturt64Pavirsiniunuot1</vt:lpstr>
      <vt:lpstr>VAS084_F_Ilgalaikioturt64Pavirsiniunuot1</vt:lpstr>
      <vt:lpstr>'Forma 13'!VAS084_F_Ilgalaikioturt64Turtovienetask1</vt:lpstr>
      <vt:lpstr>VAS084_F_Ilgalaikioturt64Turtovienetask1</vt:lpstr>
      <vt:lpstr>'Forma 13'!VAS084_F_Ilgalaikioturt65Apskaitosveikla1</vt:lpstr>
      <vt:lpstr>VAS084_F_Ilgalaikioturt65Apskaitosveikla1</vt:lpstr>
      <vt:lpstr>'Forma 13'!VAS084_F_Ilgalaikioturt65Geriamojovande7</vt:lpstr>
      <vt:lpstr>VAS084_F_Ilgalaikioturt65Geriamojovande7</vt:lpstr>
      <vt:lpstr>'Forma 13'!VAS084_F_Ilgalaikioturt65Geriamojovande8</vt:lpstr>
      <vt:lpstr>VAS084_F_Ilgalaikioturt65Geriamojovande8</vt:lpstr>
      <vt:lpstr>'Forma 13'!VAS084_F_Ilgalaikioturt65Geriamojovande9</vt:lpstr>
      <vt:lpstr>VAS084_F_Ilgalaikioturt65Geriamojovande9</vt:lpstr>
      <vt:lpstr>'Forma 13'!VAS084_F_Ilgalaikioturt65Inventorinisnu1</vt:lpstr>
      <vt:lpstr>VAS084_F_Ilgalaikioturt65Inventorinisnu1</vt:lpstr>
      <vt:lpstr>'Forma 13'!VAS084_F_Ilgalaikioturt65Kitareguliuoja1</vt:lpstr>
      <vt:lpstr>VAS084_F_Ilgalaikioturt65Kitareguliuoja1</vt:lpstr>
      <vt:lpstr>'Forma 13'!VAS084_F_Ilgalaikioturt65Kitosveiklosne1</vt:lpstr>
      <vt:lpstr>VAS084_F_Ilgalaikioturt65Kitosveiklosne1</vt:lpstr>
      <vt:lpstr>'Forma 13'!VAS084_F_Ilgalaikioturt65Lrklimatokaito1</vt:lpstr>
      <vt:lpstr>VAS084_F_Ilgalaikioturt65Lrklimatokaito1</vt:lpstr>
      <vt:lpstr>'Forma 13'!VAS084_F_Ilgalaikioturt65Nuotekudumblot1</vt:lpstr>
      <vt:lpstr>VAS084_F_Ilgalaikioturt65Nuotekudumblot1</vt:lpstr>
      <vt:lpstr>'Forma 13'!VAS084_F_Ilgalaikioturt65Nuotekusurinki1</vt:lpstr>
      <vt:lpstr>VAS084_F_Ilgalaikioturt65Nuotekusurinki1</vt:lpstr>
      <vt:lpstr>'Forma 13'!VAS084_F_Ilgalaikioturt65Nuotekuvalymas1</vt:lpstr>
      <vt:lpstr>VAS084_F_Ilgalaikioturt65Nuotekuvalymas1</vt:lpstr>
      <vt:lpstr>'Forma 13'!VAS084_F_Ilgalaikioturt65Pavirsiniunuot1</vt:lpstr>
      <vt:lpstr>VAS084_F_Ilgalaikioturt65Pavirsiniunuot1</vt:lpstr>
      <vt:lpstr>'Forma 13'!VAS084_F_Ilgalaikioturt65Turtovienetask1</vt:lpstr>
      <vt:lpstr>VAS084_F_Ilgalaikioturt65Turtovienetask1</vt:lpstr>
      <vt:lpstr>'Forma 13'!VAS084_F_Ilgalaikioturt66Apskaitosveikla1</vt:lpstr>
      <vt:lpstr>VAS084_F_Ilgalaikioturt66Apskaitosveikla1</vt:lpstr>
      <vt:lpstr>'Forma 13'!VAS084_F_Ilgalaikioturt66Geriamojovande7</vt:lpstr>
      <vt:lpstr>VAS084_F_Ilgalaikioturt66Geriamojovande7</vt:lpstr>
      <vt:lpstr>'Forma 13'!VAS084_F_Ilgalaikioturt66Geriamojovande8</vt:lpstr>
      <vt:lpstr>VAS084_F_Ilgalaikioturt66Geriamojovande8</vt:lpstr>
      <vt:lpstr>'Forma 13'!VAS084_F_Ilgalaikioturt66Geriamojovande9</vt:lpstr>
      <vt:lpstr>VAS084_F_Ilgalaikioturt66Geriamojovande9</vt:lpstr>
      <vt:lpstr>'Forma 13'!VAS084_F_Ilgalaikioturt66Inventorinisnu1</vt:lpstr>
      <vt:lpstr>VAS084_F_Ilgalaikioturt66Inventorinisnu1</vt:lpstr>
      <vt:lpstr>'Forma 13'!VAS084_F_Ilgalaikioturt66Kitareguliuoja1</vt:lpstr>
      <vt:lpstr>VAS084_F_Ilgalaikioturt66Kitareguliuoja1</vt:lpstr>
      <vt:lpstr>'Forma 13'!VAS084_F_Ilgalaikioturt66Kitosveiklosne1</vt:lpstr>
      <vt:lpstr>VAS084_F_Ilgalaikioturt66Kitosveiklosne1</vt:lpstr>
      <vt:lpstr>'Forma 13'!VAS084_F_Ilgalaikioturt66Lrklimatokaito1</vt:lpstr>
      <vt:lpstr>VAS084_F_Ilgalaikioturt66Lrklimatokaito1</vt:lpstr>
      <vt:lpstr>'Forma 13'!VAS084_F_Ilgalaikioturt66Nuotekudumblot1</vt:lpstr>
      <vt:lpstr>VAS084_F_Ilgalaikioturt66Nuotekudumblot1</vt:lpstr>
      <vt:lpstr>'Forma 13'!VAS084_F_Ilgalaikioturt66Nuotekusurinki1</vt:lpstr>
      <vt:lpstr>VAS084_F_Ilgalaikioturt66Nuotekusurinki1</vt:lpstr>
      <vt:lpstr>'Forma 13'!VAS084_F_Ilgalaikioturt66Nuotekuvalymas1</vt:lpstr>
      <vt:lpstr>VAS084_F_Ilgalaikioturt66Nuotekuvalymas1</vt:lpstr>
      <vt:lpstr>'Forma 13'!VAS084_F_Ilgalaikioturt66Pavirsiniunuot1</vt:lpstr>
      <vt:lpstr>VAS084_F_Ilgalaikioturt66Pavirsiniunuot1</vt:lpstr>
      <vt:lpstr>'Forma 13'!VAS084_F_Ilgalaikioturt66Turtovienetask1</vt:lpstr>
      <vt:lpstr>VAS084_F_Ilgalaikioturt66Turtovienetask1</vt:lpstr>
      <vt:lpstr>'Forma 13'!VAS084_F_Ilgalaikioturt67Apskaitosveikla1</vt:lpstr>
      <vt:lpstr>VAS084_F_Ilgalaikioturt67Apskaitosveikla1</vt:lpstr>
      <vt:lpstr>'Forma 13'!VAS084_F_Ilgalaikioturt67Geriamojovande7</vt:lpstr>
      <vt:lpstr>VAS084_F_Ilgalaikioturt67Geriamojovande7</vt:lpstr>
      <vt:lpstr>'Forma 13'!VAS084_F_Ilgalaikioturt67Geriamojovande8</vt:lpstr>
      <vt:lpstr>VAS084_F_Ilgalaikioturt67Geriamojovande8</vt:lpstr>
      <vt:lpstr>'Forma 13'!VAS084_F_Ilgalaikioturt67Geriamojovande9</vt:lpstr>
      <vt:lpstr>VAS084_F_Ilgalaikioturt67Geriamojovande9</vt:lpstr>
      <vt:lpstr>'Forma 13'!VAS084_F_Ilgalaikioturt67Inventorinisnu1</vt:lpstr>
      <vt:lpstr>VAS084_F_Ilgalaikioturt67Inventorinisnu1</vt:lpstr>
      <vt:lpstr>'Forma 13'!VAS084_F_Ilgalaikioturt67Kitareguliuoja1</vt:lpstr>
      <vt:lpstr>VAS084_F_Ilgalaikioturt67Kitareguliuoja1</vt:lpstr>
      <vt:lpstr>'Forma 13'!VAS084_F_Ilgalaikioturt67Kitosveiklosne1</vt:lpstr>
      <vt:lpstr>VAS084_F_Ilgalaikioturt67Kitosveiklosne1</vt:lpstr>
      <vt:lpstr>'Forma 13'!VAS084_F_Ilgalaikioturt67Lrklimatokaito1</vt:lpstr>
      <vt:lpstr>VAS084_F_Ilgalaikioturt67Lrklimatokaito1</vt:lpstr>
      <vt:lpstr>'Forma 13'!VAS084_F_Ilgalaikioturt67Nuotekudumblot1</vt:lpstr>
      <vt:lpstr>VAS084_F_Ilgalaikioturt67Nuotekudumblot1</vt:lpstr>
      <vt:lpstr>'Forma 13'!VAS084_F_Ilgalaikioturt67Nuotekusurinki1</vt:lpstr>
      <vt:lpstr>VAS084_F_Ilgalaikioturt67Nuotekusurinki1</vt:lpstr>
      <vt:lpstr>'Forma 13'!VAS084_F_Ilgalaikioturt67Nuotekuvalymas1</vt:lpstr>
      <vt:lpstr>VAS084_F_Ilgalaikioturt67Nuotekuvalymas1</vt:lpstr>
      <vt:lpstr>'Forma 13'!VAS084_F_Ilgalaikioturt67Pavirsiniunuot1</vt:lpstr>
      <vt:lpstr>VAS084_F_Ilgalaikioturt67Pavirsiniunuot1</vt:lpstr>
      <vt:lpstr>'Forma 13'!VAS084_F_Ilgalaikioturt67Turtovienetask1</vt:lpstr>
      <vt:lpstr>VAS084_F_Ilgalaikioturt67Turtovienetask1</vt:lpstr>
      <vt:lpstr>'Forma 13'!VAS084_F_Ilgalaikioturt68Apskaitosveikla1</vt:lpstr>
      <vt:lpstr>VAS084_F_Ilgalaikioturt68Apskaitosveikla1</vt:lpstr>
      <vt:lpstr>'Forma 13'!VAS084_F_Ilgalaikioturt68Geriamojovande7</vt:lpstr>
      <vt:lpstr>VAS084_F_Ilgalaikioturt68Geriamojovande7</vt:lpstr>
      <vt:lpstr>'Forma 13'!VAS084_F_Ilgalaikioturt68Geriamojovande8</vt:lpstr>
      <vt:lpstr>VAS084_F_Ilgalaikioturt68Geriamojovande8</vt:lpstr>
      <vt:lpstr>'Forma 13'!VAS084_F_Ilgalaikioturt68Geriamojovande9</vt:lpstr>
      <vt:lpstr>VAS084_F_Ilgalaikioturt68Geriamojovande9</vt:lpstr>
      <vt:lpstr>'Forma 13'!VAS084_F_Ilgalaikioturt68Inventorinisnu1</vt:lpstr>
      <vt:lpstr>VAS084_F_Ilgalaikioturt68Inventorinisnu1</vt:lpstr>
      <vt:lpstr>'Forma 13'!VAS084_F_Ilgalaikioturt68Kitareguliuoja1</vt:lpstr>
      <vt:lpstr>VAS084_F_Ilgalaikioturt68Kitareguliuoja1</vt:lpstr>
      <vt:lpstr>'Forma 13'!VAS084_F_Ilgalaikioturt68Kitosveiklosne1</vt:lpstr>
      <vt:lpstr>VAS084_F_Ilgalaikioturt68Kitosveiklosne1</vt:lpstr>
      <vt:lpstr>'Forma 13'!VAS084_F_Ilgalaikioturt68Lrklimatokaito1</vt:lpstr>
      <vt:lpstr>VAS084_F_Ilgalaikioturt68Lrklimatokaito1</vt:lpstr>
      <vt:lpstr>'Forma 13'!VAS084_F_Ilgalaikioturt68Nuotekudumblot1</vt:lpstr>
      <vt:lpstr>VAS084_F_Ilgalaikioturt68Nuotekudumblot1</vt:lpstr>
      <vt:lpstr>'Forma 13'!VAS084_F_Ilgalaikioturt68Nuotekusurinki1</vt:lpstr>
      <vt:lpstr>VAS084_F_Ilgalaikioturt68Nuotekusurinki1</vt:lpstr>
      <vt:lpstr>'Forma 13'!VAS084_F_Ilgalaikioturt68Nuotekuvalymas1</vt:lpstr>
      <vt:lpstr>VAS084_F_Ilgalaikioturt68Nuotekuvalymas1</vt:lpstr>
      <vt:lpstr>'Forma 13'!VAS084_F_Ilgalaikioturt68Pavirsiniunuot1</vt:lpstr>
      <vt:lpstr>VAS084_F_Ilgalaikioturt68Pavirsiniunuot1</vt:lpstr>
      <vt:lpstr>'Forma 13'!VAS084_F_Ilgalaikioturt68Turtovienetask1</vt:lpstr>
      <vt:lpstr>VAS084_F_Ilgalaikioturt68Turtovienetask1</vt:lpstr>
      <vt:lpstr>'Forma 13'!VAS084_F_Ilgalaikioturt69Apskaitosveikla1</vt:lpstr>
      <vt:lpstr>VAS084_F_Ilgalaikioturt69Apskaitosveikla1</vt:lpstr>
      <vt:lpstr>'Forma 13'!VAS084_F_Ilgalaikioturt69Geriamojovande7</vt:lpstr>
      <vt:lpstr>VAS084_F_Ilgalaikioturt69Geriamojovande7</vt:lpstr>
      <vt:lpstr>'Forma 13'!VAS084_F_Ilgalaikioturt69Geriamojovande8</vt:lpstr>
      <vt:lpstr>VAS084_F_Ilgalaikioturt69Geriamojovande8</vt:lpstr>
      <vt:lpstr>'Forma 13'!VAS084_F_Ilgalaikioturt69Geriamojovande9</vt:lpstr>
      <vt:lpstr>VAS084_F_Ilgalaikioturt69Geriamojovande9</vt:lpstr>
      <vt:lpstr>'Forma 13'!VAS084_F_Ilgalaikioturt69Inventorinisnu1</vt:lpstr>
      <vt:lpstr>VAS084_F_Ilgalaikioturt69Inventorinisnu1</vt:lpstr>
      <vt:lpstr>'Forma 13'!VAS084_F_Ilgalaikioturt69Kitareguliuoja1</vt:lpstr>
      <vt:lpstr>VAS084_F_Ilgalaikioturt69Kitareguliuoja1</vt:lpstr>
      <vt:lpstr>'Forma 13'!VAS084_F_Ilgalaikioturt69Kitosveiklosne1</vt:lpstr>
      <vt:lpstr>VAS084_F_Ilgalaikioturt69Kitosveiklosne1</vt:lpstr>
      <vt:lpstr>'Forma 13'!VAS084_F_Ilgalaikioturt69Lrklimatokaito1</vt:lpstr>
      <vt:lpstr>VAS084_F_Ilgalaikioturt69Lrklimatokaito1</vt:lpstr>
      <vt:lpstr>'Forma 13'!VAS084_F_Ilgalaikioturt69Nuotekudumblot1</vt:lpstr>
      <vt:lpstr>VAS084_F_Ilgalaikioturt69Nuotekudumblot1</vt:lpstr>
      <vt:lpstr>'Forma 13'!VAS084_F_Ilgalaikioturt69Nuotekusurinki1</vt:lpstr>
      <vt:lpstr>VAS084_F_Ilgalaikioturt69Nuotekusurinki1</vt:lpstr>
      <vt:lpstr>'Forma 13'!VAS084_F_Ilgalaikioturt69Nuotekuvalymas1</vt:lpstr>
      <vt:lpstr>VAS084_F_Ilgalaikioturt69Nuotekuvalymas1</vt:lpstr>
      <vt:lpstr>'Forma 13'!VAS084_F_Ilgalaikioturt69Pavirsiniunuot1</vt:lpstr>
      <vt:lpstr>VAS084_F_Ilgalaikioturt69Pavirsiniunuot1</vt:lpstr>
      <vt:lpstr>'Forma 13'!VAS084_F_Ilgalaikioturt69Turtovienetask1</vt:lpstr>
      <vt:lpstr>VAS084_F_Ilgalaikioturt69Turtovienetask1</vt:lpstr>
      <vt:lpstr>'Forma 13'!VAS084_F_Ilgalaikioturt6Apskaitosveikla1</vt:lpstr>
      <vt:lpstr>VAS084_F_Ilgalaikioturt6Apskaitosveikla1</vt:lpstr>
      <vt:lpstr>'Forma 13'!VAS084_F_Ilgalaikioturt6Geriamojovande7</vt:lpstr>
      <vt:lpstr>VAS084_F_Ilgalaikioturt6Geriamojovande7</vt:lpstr>
      <vt:lpstr>'Forma 13'!VAS084_F_Ilgalaikioturt6Geriamojovande8</vt:lpstr>
      <vt:lpstr>VAS084_F_Ilgalaikioturt6Geriamojovande8</vt:lpstr>
      <vt:lpstr>'Forma 13'!VAS084_F_Ilgalaikioturt6Geriamojovande9</vt:lpstr>
      <vt:lpstr>VAS084_F_Ilgalaikioturt6Geriamojovande9</vt:lpstr>
      <vt:lpstr>'Forma 13'!VAS084_F_Ilgalaikioturt6Inventorinisnu1</vt:lpstr>
      <vt:lpstr>VAS084_F_Ilgalaikioturt6Inventorinisnu1</vt:lpstr>
      <vt:lpstr>'Forma 13'!VAS084_F_Ilgalaikioturt6Kitareguliuoja1</vt:lpstr>
      <vt:lpstr>VAS084_F_Ilgalaikioturt6Kitareguliuoja1</vt:lpstr>
      <vt:lpstr>'Forma 13'!VAS084_F_Ilgalaikioturt6Kitosveiklosne1</vt:lpstr>
      <vt:lpstr>VAS084_F_Ilgalaikioturt6Kitosveiklosne1</vt:lpstr>
      <vt:lpstr>'Forma 13'!VAS084_F_Ilgalaikioturt6Lrklimatokaito1</vt:lpstr>
      <vt:lpstr>VAS084_F_Ilgalaikioturt6Lrklimatokaito1</vt:lpstr>
      <vt:lpstr>'Forma 13'!VAS084_F_Ilgalaikioturt6Nuotekudumblot1</vt:lpstr>
      <vt:lpstr>VAS084_F_Ilgalaikioturt6Nuotekudumblot1</vt:lpstr>
      <vt:lpstr>'Forma 13'!VAS084_F_Ilgalaikioturt6Nuotekusurinki1</vt:lpstr>
      <vt:lpstr>VAS084_F_Ilgalaikioturt6Nuotekusurinki1</vt:lpstr>
      <vt:lpstr>'Forma 13'!VAS084_F_Ilgalaikioturt6Nuotekuvalymas1</vt:lpstr>
      <vt:lpstr>VAS084_F_Ilgalaikioturt6Nuotekuvalymas1</vt:lpstr>
      <vt:lpstr>'Forma 13'!VAS084_F_Ilgalaikioturt6Pavirsiniunuot1</vt:lpstr>
      <vt:lpstr>VAS084_F_Ilgalaikioturt6Pavirsiniunuot1</vt:lpstr>
      <vt:lpstr>'Forma 13'!VAS084_F_Ilgalaikioturt6Turtovienetask1</vt:lpstr>
      <vt:lpstr>VAS084_F_Ilgalaikioturt6Turtovienetask1</vt:lpstr>
      <vt:lpstr>'Forma 13'!VAS084_F_Ilgalaikioturt70Apskaitosveikla1</vt:lpstr>
      <vt:lpstr>VAS084_F_Ilgalaikioturt70Apskaitosveikla1</vt:lpstr>
      <vt:lpstr>'Forma 13'!VAS084_F_Ilgalaikioturt70Geriamojovande7</vt:lpstr>
      <vt:lpstr>VAS084_F_Ilgalaikioturt70Geriamojovande7</vt:lpstr>
      <vt:lpstr>'Forma 13'!VAS084_F_Ilgalaikioturt70Geriamojovande8</vt:lpstr>
      <vt:lpstr>VAS084_F_Ilgalaikioturt70Geriamojovande8</vt:lpstr>
      <vt:lpstr>'Forma 13'!VAS084_F_Ilgalaikioturt70Geriamojovande9</vt:lpstr>
      <vt:lpstr>VAS084_F_Ilgalaikioturt70Geriamojovande9</vt:lpstr>
      <vt:lpstr>'Forma 13'!VAS084_F_Ilgalaikioturt70Inventorinisnu1</vt:lpstr>
      <vt:lpstr>VAS084_F_Ilgalaikioturt70Inventorinisnu1</vt:lpstr>
      <vt:lpstr>'Forma 13'!VAS084_F_Ilgalaikioturt70Kitareguliuoja1</vt:lpstr>
      <vt:lpstr>VAS084_F_Ilgalaikioturt70Kitareguliuoja1</vt:lpstr>
      <vt:lpstr>'Forma 13'!VAS084_F_Ilgalaikioturt70Kitosveiklosne1</vt:lpstr>
      <vt:lpstr>VAS084_F_Ilgalaikioturt70Kitosveiklosne1</vt:lpstr>
      <vt:lpstr>'Forma 13'!VAS084_F_Ilgalaikioturt70Lrklimatokaito1</vt:lpstr>
      <vt:lpstr>VAS084_F_Ilgalaikioturt70Lrklimatokaito1</vt:lpstr>
      <vt:lpstr>'Forma 13'!VAS084_F_Ilgalaikioturt70Nuotekudumblot1</vt:lpstr>
      <vt:lpstr>VAS084_F_Ilgalaikioturt70Nuotekudumblot1</vt:lpstr>
      <vt:lpstr>'Forma 13'!VAS084_F_Ilgalaikioturt70Nuotekusurinki1</vt:lpstr>
      <vt:lpstr>VAS084_F_Ilgalaikioturt70Nuotekusurinki1</vt:lpstr>
      <vt:lpstr>'Forma 13'!VAS084_F_Ilgalaikioturt70Nuotekuvalymas1</vt:lpstr>
      <vt:lpstr>VAS084_F_Ilgalaikioturt70Nuotekuvalymas1</vt:lpstr>
      <vt:lpstr>'Forma 13'!VAS084_F_Ilgalaikioturt70Pavirsiniunuot1</vt:lpstr>
      <vt:lpstr>VAS084_F_Ilgalaikioturt70Pavirsiniunuot1</vt:lpstr>
      <vt:lpstr>'Forma 13'!VAS084_F_Ilgalaikioturt70Turtovienetask1</vt:lpstr>
      <vt:lpstr>VAS084_F_Ilgalaikioturt70Turtovienetask1</vt:lpstr>
      <vt:lpstr>'Forma 13'!VAS084_F_Ilgalaikioturt71Apskaitosveikla1</vt:lpstr>
      <vt:lpstr>VAS084_F_Ilgalaikioturt71Apskaitosveikla1</vt:lpstr>
      <vt:lpstr>'Forma 13'!VAS084_F_Ilgalaikioturt71Geriamojovande7</vt:lpstr>
      <vt:lpstr>VAS084_F_Ilgalaikioturt71Geriamojovande7</vt:lpstr>
      <vt:lpstr>'Forma 13'!VAS084_F_Ilgalaikioturt71Geriamojovande8</vt:lpstr>
      <vt:lpstr>VAS084_F_Ilgalaikioturt71Geriamojovande8</vt:lpstr>
      <vt:lpstr>'Forma 13'!VAS084_F_Ilgalaikioturt71Geriamojovande9</vt:lpstr>
      <vt:lpstr>VAS084_F_Ilgalaikioturt71Geriamojovande9</vt:lpstr>
      <vt:lpstr>'Forma 13'!VAS084_F_Ilgalaikioturt71Inventorinisnu1</vt:lpstr>
      <vt:lpstr>VAS084_F_Ilgalaikioturt71Inventorinisnu1</vt:lpstr>
      <vt:lpstr>'Forma 13'!VAS084_F_Ilgalaikioturt71Kitareguliuoja1</vt:lpstr>
      <vt:lpstr>VAS084_F_Ilgalaikioturt71Kitareguliuoja1</vt:lpstr>
      <vt:lpstr>'Forma 13'!VAS084_F_Ilgalaikioturt71Kitosveiklosne1</vt:lpstr>
      <vt:lpstr>VAS084_F_Ilgalaikioturt71Kitosveiklosne1</vt:lpstr>
      <vt:lpstr>'Forma 13'!VAS084_F_Ilgalaikioturt71Lrklimatokaito1</vt:lpstr>
      <vt:lpstr>VAS084_F_Ilgalaikioturt71Lrklimatokaito1</vt:lpstr>
      <vt:lpstr>'Forma 13'!VAS084_F_Ilgalaikioturt71Nuotekudumblot1</vt:lpstr>
      <vt:lpstr>VAS084_F_Ilgalaikioturt71Nuotekudumblot1</vt:lpstr>
      <vt:lpstr>'Forma 13'!VAS084_F_Ilgalaikioturt71Nuotekusurinki1</vt:lpstr>
      <vt:lpstr>VAS084_F_Ilgalaikioturt71Nuotekusurinki1</vt:lpstr>
      <vt:lpstr>'Forma 13'!VAS084_F_Ilgalaikioturt71Nuotekuvalymas1</vt:lpstr>
      <vt:lpstr>VAS084_F_Ilgalaikioturt71Nuotekuvalymas1</vt:lpstr>
      <vt:lpstr>'Forma 13'!VAS084_F_Ilgalaikioturt71Pavirsiniunuot1</vt:lpstr>
      <vt:lpstr>VAS084_F_Ilgalaikioturt71Pavirsiniunuot1</vt:lpstr>
      <vt:lpstr>'Forma 13'!VAS084_F_Ilgalaikioturt71Turtovienetask1</vt:lpstr>
      <vt:lpstr>VAS084_F_Ilgalaikioturt71Turtovienetask1</vt:lpstr>
      <vt:lpstr>'Forma 13'!VAS084_F_Ilgalaikioturt72Apskaitosveikla1</vt:lpstr>
      <vt:lpstr>VAS084_F_Ilgalaikioturt72Apskaitosveikla1</vt:lpstr>
      <vt:lpstr>'Forma 13'!VAS084_F_Ilgalaikioturt72Geriamojovande7</vt:lpstr>
      <vt:lpstr>VAS084_F_Ilgalaikioturt72Geriamojovande7</vt:lpstr>
      <vt:lpstr>'Forma 13'!VAS084_F_Ilgalaikioturt72Geriamojovande8</vt:lpstr>
      <vt:lpstr>VAS084_F_Ilgalaikioturt72Geriamojovande8</vt:lpstr>
      <vt:lpstr>'Forma 13'!VAS084_F_Ilgalaikioturt72Geriamojovande9</vt:lpstr>
      <vt:lpstr>VAS084_F_Ilgalaikioturt72Geriamojovande9</vt:lpstr>
      <vt:lpstr>'Forma 13'!VAS084_F_Ilgalaikioturt72Inventorinisnu1</vt:lpstr>
      <vt:lpstr>VAS084_F_Ilgalaikioturt72Inventorinisnu1</vt:lpstr>
      <vt:lpstr>'Forma 13'!VAS084_F_Ilgalaikioturt72Kitareguliuoja1</vt:lpstr>
      <vt:lpstr>VAS084_F_Ilgalaikioturt72Kitareguliuoja1</vt:lpstr>
      <vt:lpstr>'Forma 13'!VAS084_F_Ilgalaikioturt72Kitosveiklosne1</vt:lpstr>
      <vt:lpstr>VAS084_F_Ilgalaikioturt72Kitosveiklosne1</vt:lpstr>
      <vt:lpstr>'Forma 13'!VAS084_F_Ilgalaikioturt72Lrklimatokaito1</vt:lpstr>
      <vt:lpstr>VAS084_F_Ilgalaikioturt72Lrklimatokaito1</vt:lpstr>
      <vt:lpstr>'Forma 13'!VAS084_F_Ilgalaikioturt72Nuotekudumblot1</vt:lpstr>
      <vt:lpstr>VAS084_F_Ilgalaikioturt72Nuotekudumblot1</vt:lpstr>
      <vt:lpstr>'Forma 13'!VAS084_F_Ilgalaikioturt72Nuotekusurinki1</vt:lpstr>
      <vt:lpstr>VAS084_F_Ilgalaikioturt72Nuotekusurinki1</vt:lpstr>
      <vt:lpstr>'Forma 13'!VAS084_F_Ilgalaikioturt72Nuotekuvalymas1</vt:lpstr>
      <vt:lpstr>VAS084_F_Ilgalaikioturt72Nuotekuvalymas1</vt:lpstr>
      <vt:lpstr>'Forma 13'!VAS084_F_Ilgalaikioturt72Pavirsiniunuot1</vt:lpstr>
      <vt:lpstr>VAS084_F_Ilgalaikioturt72Pavirsiniunuot1</vt:lpstr>
      <vt:lpstr>'Forma 13'!VAS084_F_Ilgalaikioturt72Turtovienetask1</vt:lpstr>
      <vt:lpstr>VAS084_F_Ilgalaikioturt72Turtovienetask1</vt:lpstr>
      <vt:lpstr>'Forma 13'!VAS084_F_Ilgalaikioturt73Apskaitosveikla1</vt:lpstr>
      <vt:lpstr>VAS084_F_Ilgalaikioturt73Apskaitosveikla1</vt:lpstr>
      <vt:lpstr>'Forma 13'!VAS084_F_Ilgalaikioturt73Geriamojovande7</vt:lpstr>
      <vt:lpstr>VAS084_F_Ilgalaikioturt73Geriamojovande7</vt:lpstr>
      <vt:lpstr>'Forma 13'!VAS084_F_Ilgalaikioturt73Geriamojovande8</vt:lpstr>
      <vt:lpstr>VAS084_F_Ilgalaikioturt73Geriamojovande8</vt:lpstr>
      <vt:lpstr>'Forma 13'!VAS084_F_Ilgalaikioturt73Geriamojovande9</vt:lpstr>
      <vt:lpstr>VAS084_F_Ilgalaikioturt73Geriamojovande9</vt:lpstr>
      <vt:lpstr>'Forma 13'!VAS084_F_Ilgalaikioturt73Inventorinisnu1</vt:lpstr>
      <vt:lpstr>VAS084_F_Ilgalaikioturt73Inventorinisnu1</vt:lpstr>
      <vt:lpstr>'Forma 13'!VAS084_F_Ilgalaikioturt73Kitareguliuoja1</vt:lpstr>
      <vt:lpstr>VAS084_F_Ilgalaikioturt73Kitareguliuoja1</vt:lpstr>
      <vt:lpstr>'Forma 13'!VAS084_F_Ilgalaikioturt73Kitosveiklosne1</vt:lpstr>
      <vt:lpstr>VAS084_F_Ilgalaikioturt73Kitosveiklosne1</vt:lpstr>
      <vt:lpstr>'Forma 13'!VAS084_F_Ilgalaikioturt73Lrklimatokaito1</vt:lpstr>
      <vt:lpstr>VAS084_F_Ilgalaikioturt73Lrklimatokaito1</vt:lpstr>
      <vt:lpstr>'Forma 13'!VAS084_F_Ilgalaikioturt73Nuotekudumblot1</vt:lpstr>
      <vt:lpstr>VAS084_F_Ilgalaikioturt73Nuotekudumblot1</vt:lpstr>
      <vt:lpstr>'Forma 13'!VAS084_F_Ilgalaikioturt73Nuotekusurinki1</vt:lpstr>
      <vt:lpstr>VAS084_F_Ilgalaikioturt73Nuotekusurinki1</vt:lpstr>
      <vt:lpstr>'Forma 13'!VAS084_F_Ilgalaikioturt73Nuotekuvalymas1</vt:lpstr>
      <vt:lpstr>VAS084_F_Ilgalaikioturt73Nuotekuvalymas1</vt:lpstr>
      <vt:lpstr>'Forma 13'!VAS084_F_Ilgalaikioturt73Pavirsiniunuot1</vt:lpstr>
      <vt:lpstr>VAS084_F_Ilgalaikioturt73Pavirsiniunuot1</vt:lpstr>
      <vt:lpstr>'Forma 13'!VAS084_F_Ilgalaikioturt73Turtovienetask1</vt:lpstr>
      <vt:lpstr>VAS084_F_Ilgalaikioturt73Turtovienetask1</vt:lpstr>
      <vt:lpstr>'Forma 13'!VAS084_F_Ilgalaikioturt74Apskaitosveikla1</vt:lpstr>
      <vt:lpstr>VAS084_F_Ilgalaikioturt74Apskaitosveikla1</vt:lpstr>
      <vt:lpstr>'Forma 13'!VAS084_F_Ilgalaikioturt74Geriamojovande7</vt:lpstr>
      <vt:lpstr>VAS084_F_Ilgalaikioturt74Geriamojovande7</vt:lpstr>
      <vt:lpstr>'Forma 13'!VAS084_F_Ilgalaikioturt74Geriamojovande8</vt:lpstr>
      <vt:lpstr>VAS084_F_Ilgalaikioturt74Geriamojovande8</vt:lpstr>
      <vt:lpstr>'Forma 13'!VAS084_F_Ilgalaikioturt74Geriamojovande9</vt:lpstr>
      <vt:lpstr>VAS084_F_Ilgalaikioturt74Geriamojovande9</vt:lpstr>
      <vt:lpstr>'Forma 13'!VAS084_F_Ilgalaikioturt74Inventorinisnu1</vt:lpstr>
      <vt:lpstr>VAS084_F_Ilgalaikioturt74Inventorinisnu1</vt:lpstr>
      <vt:lpstr>'Forma 13'!VAS084_F_Ilgalaikioturt74Kitareguliuoja1</vt:lpstr>
      <vt:lpstr>VAS084_F_Ilgalaikioturt74Kitareguliuoja1</vt:lpstr>
      <vt:lpstr>'Forma 13'!VAS084_F_Ilgalaikioturt74Kitosveiklosne1</vt:lpstr>
      <vt:lpstr>VAS084_F_Ilgalaikioturt74Kitosveiklosne1</vt:lpstr>
      <vt:lpstr>'Forma 13'!VAS084_F_Ilgalaikioturt74Lrklimatokaito1</vt:lpstr>
      <vt:lpstr>VAS084_F_Ilgalaikioturt74Lrklimatokaito1</vt:lpstr>
      <vt:lpstr>'Forma 13'!VAS084_F_Ilgalaikioturt74Nuotekudumblot1</vt:lpstr>
      <vt:lpstr>VAS084_F_Ilgalaikioturt74Nuotekudumblot1</vt:lpstr>
      <vt:lpstr>'Forma 13'!VAS084_F_Ilgalaikioturt74Nuotekusurinki1</vt:lpstr>
      <vt:lpstr>VAS084_F_Ilgalaikioturt74Nuotekusurinki1</vt:lpstr>
      <vt:lpstr>'Forma 13'!VAS084_F_Ilgalaikioturt74Nuotekuvalymas1</vt:lpstr>
      <vt:lpstr>VAS084_F_Ilgalaikioturt74Nuotekuvalymas1</vt:lpstr>
      <vt:lpstr>'Forma 13'!VAS084_F_Ilgalaikioturt74Pavirsiniunuot1</vt:lpstr>
      <vt:lpstr>VAS084_F_Ilgalaikioturt74Pavirsiniunuot1</vt:lpstr>
      <vt:lpstr>'Forma 13'!VAS084_F_Ilgalaikioturt74Turtovienetask1</vt:lpstr>
      <vt:lpstr>VAS084_F_Ilgalaikioturt74Turtovienetask1</vt:lpstr>
      <vt:lpstr>'Forma 13'!VAS084_F_Ilgalaikioturt75Apskaitosveikla1</vt:lpstr>
      <vt:lpstr>VAS084_F_Ilgalaikioturt75Apskaitosveikla1</vt:lpstr>
      <vt:lpstr>'Forma 13'!VAS084_F_Ilgalaikioturt75Geriamojovande7</vt:lpstr>
      <vt:lpstr>VAS084_F_Ilgalaikioturt75Geriamojovande7</vt:lpstr>
      <vt:lpstr>'Forma 13'!VAS084_F_Ilgalaikioturt75Geriamojovande8</vt:lpstr>
      <vt:lpstr>VAS084_F_Ilgalaikioturt75Geriamojovande8</vt:lpstr>
      <vt:lpstr>'Forma 13'!VAS084_F_Ilgalaikioturt75Geriamojovande9</vt:lpstr>
      <vt:lpstr>VAS084_F_Ilgalaikioturt75Geriamojovande9</vt:lpstr>
      <vt:lpstr>'Forma 13'!VAS084_F_Ilgalaikioturt75Inventorinisnu1</vt:lpstr>
      <vt:lpstr>VAS084_F_Ilgalaikioturt75Inventorinisnu1</vt:lpstr>
      <vt:lpstr>'Forma 13'!VAS084_F_Ilgalaikioturt75Kitareguliuoja1</vt:lpstr>
      <vt:lpstr>VAS084_F_Ilgalaikioturt75Kitareguliuoja1</vt:lpstr>
      <vt:lpstr>'Forma 13'!VAS084_F_Ilgalaikioturt75Kitosveiklosne1</vt:lpstr>
      <vt:lpstr>VAS084_F_Ilgalaikioturt75Kitosveiklosne1</vt:lpstr>
      <vt:lpstr>'Forma 13'!VAS084_F_Ilgalaikioturt75Lrklimatokaito1</vt:lpstr>
      <vt:lpstr>VAS084_F_Ilgalaikioturt75Lrklimatokaito1</vt:lpstr>
      <vt:lpstr>'Forma 13'!VAS084_F_Ilgalaikioturt75Nuotekudumblot1</vt:lpstr>
      <vt:lpstr>VAS084_F_Ilgalaikioturt75Nuotekudumblot1</vt:lpstr>
      <vt:lpstr>'Forma 13'!VAS084_F_Ilgalaikioturt75Nuotekusurinki1</vt:lpstr>
      <vt:lpstr>VAS084_F_Ilgalaikioturt75Nuotekusurinki1</vt:lpstr>
      <vt:lpstr>'Forma 13'!VAS084_F_Ilgalaikioturt75Nuotekuvalymas1</vt:lpstr>
      <vt:lpstr>VAS084_F_Ilgalaikioturt75Nuotekuvalymas1</vt:lpstr>
      <vt:lpstr>'Forma 13'!VAS084_F_Ilgalaikioturt75Pavirsiniunuot1</vt:lpstr>
      <vt:lpstr>VAS084_F_Ilgalaikioturt75Pavirsiniunuot1</vt:lpstr>
      <vt:lpstr>'Forma 13'!VAS084_F_Ilgalaikioturt75Turtovienetask1</vt:lpstr>
      <vt:lpstr>VAS084_F_Ilgalaikioturt75Turtovienetask1</vt:lpstr>
      <vt:lpstr>'Forma 13'!VAS084_F_Ilgalaikioturt76Apskaitosveikla1</vt:lpstr>
      <vt:lpstr>VAS084_F_Ilgalaikioturt76Apskaitosveikla1</vt:lpstr>
      <vt:lpstr>'Forma 13'!VAS084_F_Ilgalaikioturt76Geriamojovande7</vt:lpstr>
      <vt:lpstr>VAS084_F_Ilgalaikioturt76Geriamojovande7</vt:lpstr>
      <vt:lpstr>'Forma 13'!VAS084_F_Ilgalaikioturt76Geriamojovande8</vt:lpstr>
      <vt:lpstr>VAS084_F_Ilgalaikioturt76Geriamojovande8</vt:lpstr>
      <vt:lpstr>'Forma 13'!VAS084_F_Ilgalaikioturt76Geriamojovande9</vt:lpstr>
      <vt:lpstr>VAS084_F_Ilgalaikioturt76Geriamojovande9</vt:lpstr>
      <vt:lpstr>'Forma 13'!VAS084_F_Ilgalaikioturt76Inventorinisnu1</vt:lpstr>
      <vt:lpstr>VAS084_F_Ilgalaikioturt76Inventorinisnu1</vt:lpstr>
      <vt:lpstr>'Forma 13'!VAS084_F_Ilgalaikioturt76Kitareguliuoja1</vt:lpstr>
      <vt:lpstr>VAS084_F_Ilgalaikioturt76Kitareguliuoja1</vt:lpstr>
      <vt:lpstr>'Forma 13'!VAS084_F_Ilgalaikioturt76Kitosveiklosne1</vt:lpstr>
      <vt:lpstr>VAS084_F_Ilgalaikioturt76Kitosveiklosne1</vt:lpstr>
      <vt:lpstr>'Forma 13'!VAS084_F_Ilgalaikioturt76Lrklimatokaito1</vt:lpstr>
      <vt:lpstr>VAS084_F_Ilgalaikioturt76Lrklimatokaito1</vt:lpstr>
      <vt:lpstr>'Forma 13'!VAS084_F_Ilgalaikioturt76Nuotekudumblot1</vt:lpstr>
      <vt:lpstr>VAS084_F_Ilgalaikioturt76Nuotekudumblot1</vt:lpstr>
      <vt:lpstr>'Forma 13'!VAS084_F_Ilgalaikioturt76Nuotekusurinki1</vt:lpstr>
      <vt:lpstr>VAS084_F_Ilgalaikioturt76Nuotekusurinki1</vt:lpstr>
      <vt:lpstr>'Forma 13'!VAS084_F_Ilgalaikioturt76Nuotekuvalymas1</vt:lpstr>
      <vt:lpstr>VAS084_F_Ilgalaikioturt76Nuotekuvalymas1</vt:lpstr>
      <vt:lpstr>'Forma 13'!VAS084_F_Ilgalaikioturt76Pavirsiniunuot1</vt:lpstr>
      <vt:lpstr>VAS084_F_Ilgalaikioturt76Pavirsiniunuot1</vt:lpstr>
      <vt:lpstr>'Forma 13'!VAS084_F_Ilgalaikioturt76Turtovienetask1</vt:lpstr>
      <vt:lpstr>VAS084_F_Ilgalaikioturt76Turtovienetask1</vt:lpstr>
      <vt:lpstr>'Forma 13'!VAS084_F_Ilgalaikioturt77Apskaitosveikla1</vt:lpstr>
      <vt:lpstr>VAS084_F_Ilgalaikioturt77Apskaitosveikla1</vt:lpstr>
      <vt:lpstr>'Forma 13'!VAS084_F_Ilgalaikioturt77Geriamojovande7</vt:lpstr>
      <vt:lpstr>VAS084_F_Ilgalaikioturt77Geriamojovande7</vt:lpstr>
      <vt:lpstr>'Forma 13'!VAS084_F_Ilgalaikioturt77Geriamojovande8</vt:lpstr>
      <vt:lpstr>VAS084_F_Ilgalaikioturt77Geriamojovande8</vt:lpstr>
      <vt:lpstr>'Forma 13'!VAS084_F_Ilgalaikioturt77Geriamojovande9</vt:lpstr>
      <vt:lpstr>VAS084_F_Ilgalaikioturt77Geriamojovande9</vt:lpstr>
      <vt:lpstr>'Forma 13'!VAS084_F_Ilgalaikioturt77Inventorinisnu1</vt:lpstr>
      <vt:lpstr>VAS084_F_Ilgalaikioturt77Inventorinisnu1</vt:lpstr>
      <vt:lpstr>'Forma 13'!VAS084_F_Ilgalaikioturt77Kitareguliuoja1</vt:lpstr>
      <vt:lpstr>VAS084_F_Ilgalaikioturt77Kitareguliuoja1</vt:lpstr>
      <vt:lpstr>'Forma 13'!VAS084_F_Ilgalaikioturt77Kitosveiklosne1</vt:lpstr>
      <vt:lpstr>VAS084_F_Ilgalaikioturt77Kitosveiklosne1</vt:lpstr>
      <vt:lpstr>'Forma 13'!VAS084_F_Ilgalaikioturt77Lrklimatokaito1</vt:lpstr>
      <vt:lpstr>VAS084_F_Ilgalaikioturt77Lrklimatokaito1</vt:lpstr>
      <vt:lpstr>'Forma 13'!VAS084_F_Ilgalaikioturt77Nuotekudumblot1</vt:lpstr>
      <vt:lpstr>VAS084_F_Ilgalaikioturt77Nuotekudumblot1</vt:lpstr>
      <vt:lpstr>'Forma 13'!VAS084_F_Ilgalaikioturt77Nuotekusurinki1</vt:lpstr>
      <vt:lpstr>VAS084_F_Ilgalaikioturt77Nuotekusurinki1</vt:lpstr>
      <vt:lpstr>'Forma 13'!VAS084_F_Ilgalaikioturt77Nuotekuvalymas1</vt:lpstr>
      <vt:lpstr>VAS084_F_Ilgalaikioturt77Nuotekuvalymas1</vt:lpstr>
      <vt:lpstr>'Forma 13'!VAS084_F_Ilgalaikioturt77Pavirsiniunuot1</vt:lpstr>
      <vt:lpstr>VAS084_F_Ilgalaikioturt77Pavirsiniunuot1</vt:lpstr>
      <vt:lpstr>'Forma 13'!VAS084_F_Ilgalaikioturt77Turtovienetask1</vt:lpstr>
      <vt:lpstr>VAS084_F_Ilgalaikioturt77Turtovienetask1</vt:lpstr>
      <vt:lpstr>'Forma 13'!VAS084_F_Ilgalaikioturt78Apskaitosveikla1</vt:lpstr>
      <vt:lpstr>VAS084_F_Ilgalaikioturt78Apskaitosveikla1</vt:lpstr>
      <vt:lpstr>'Forma 13'!VAS084_F_Ilgalaikioturt78Geriamojovande7</vt:lpstr>
      <vt:lpstr>VAS084_F_Ilgalaikioturt78Geriamojovande7</vt:lpstr>
      <vt:lpstr>'Forma 13'!VAS084_F_Ilgalaikioturt78Geriamojovande8</vt:lpstr>
      <vt:lpstr>VAS084_F_Ilgalaikioturt78Geriamojovande8</vt:lpstr>
      <vt:lpstr>'Forma 13'!VAS084_F_Ilgalaikioturt78Geriamojovande9</vt:lpstr>
      <vt:lpstr>VAS084_F_Ilgalaikioturt78Geriamojovande9</vt:lpstr>
      <vt:lpstr>'Forma 13'!VAS084_F_Ilgalaikioturt78Inventorinisnu1</vt:lpstr>
      <vt:lpstr>VAS084_F_Ilgalaikioturt78Inventorinisnu1</vt:lpstr>
      <vt:lpstr>'Forma 13'!VAS084_F_Ilgalaikioturt78Kitareguliuoja1</vt:lpstr>
      <vt:lpstr>VAS084_F_Ilgalaikioturt78Kitareguliuoja1</vt:lpstr>
      <vt:lpstr>'Forma 13'!VAS084_F_Ilgalaikioturt78Kitosveiklosne1</vt:lpstr>
      <vt:lpstr>VAS084_F_Ilgalaikioturt78Kitosveiklosne1</vt:lpstr>
      <vt:lpstr>'Forma 13'!VAS084_F_Ilgalaikioturt78Lrklimatokaito1</vt:lpstr>
      <vt:lpstr>VAS084_F_Ilgalaikioturt78Lrklimatokaito1</vt:lpstr>
      <vt:lpstr>'Forma 13'!VAS084_F_Ilgalaikioturt78Nuotekudumblot1</vt:lpstr>
      <vt:lpstr>VAS084_F_Ilgalaikioturt78Nuotekudumblot1</vt:lpstr>
      <vt:lpstr>'Forma 13'!VAS084_F_Ilgalaikioturt78Nuotekusurinki1</vt:lpstr>
      <vt:lpstr>VAS084_F_Ilgalaikioturt78Nuotekusurinki1</vt:lpstr>
      <vt:lpstr>'Forma 13'!VAS084_F_Ilgalaikioturt78Nuotekuvalymas1</vt:lpstr>
      <vt:lpstr>VAS084_F_Ilgalaikioturt78Nuotekuvalymas1</vt:lpstr>
      <vt:lpstr>'Forma 13'!VAS084_F_Ilgalaikioturt78Pavirsiniunuot1</vt:lpstr>
      <vt:lpstr>VAS084_F_Ilgalaikioturt78Pavirsiniunuot1</vt:lpstr>
      <vt:lpstr>'Forma 13'!VAS084_F_Ilgalaikioturt78Turtovienetask1</vt:lpstr>
      <vt:lpstr>VAS084_F_Ilgalaikioturt78Turtovienetask1</vt:lpstr>
      <vt:lpstr>'Forma 13'!VAS084_F_Ilgalaikioturt79Apskaitosveikla1</vt:lpstr>
      <vt:lpstr>VAS084_F_Ilgalaikioturt79Apskaitosveikla1</vt:lpstr>
      <vt:lpstr>'Forma 13'!VAS084_F_Ilgalaikioturt79Geriamojovande7</vt:lpstr>
      <vt:lpstr>VAS084_F_Ilgalaikioturt79Geriamojovande7</vt:lpstr>
      <vt:lpstr>'Forma 13'!VAS084_F_Ilgalaikioturt79Geriamojovande8</vt:lpstr>
      <vt:lpstr>VAS084_F_Ilgalaikioturt79Geriamojovande8</vt:lpstr>
      <vt:lpstr>'Forma 13'!VAS084_F_Ilgalaikioturt79Geriamojovande9</vt:lpstr>
      <vt:lpstr>VAS084_F_Ilgalaikioturt79Geriamojovande9</vt:lpstr>
      <vt:lpstr>'Forma 13'!VAS084_F_Ilgalaikioturt79Inventorinisnu1</vt:lpstr>
      <vt:lpstr>VAS084_F_Ilgalaikioturt79Inventorinisnu1</vt:lpstr>
      <vt:lpstr>'Forma 13'!VAS084_F_Ilgalaikioturt79Kitareguliuoja1</vt:lpstr>
      <vt:lpstr>VAS084_F_Ilgalaikioturt79Kitareguliuoja1</vt:lpstr>
      <vt:lpstr>'Forma 13'!VAS084_F_Ilgalaikioturt79Kitosveiklosne1</vt:lpstr>
      <vt:lpstr>VAS084_F_Ilgalaikioturt79Kitosveiklosne1</vt:lpstr>
      <vt:lpstr>'Forma 13'!VAS084_F_Ilgalaikioturt79Lrklimatokaito1</vt:lpstr>
      <vt:lpstr>VAS084_F_Ilgalaikioturt79Lrklimatokaito1</vt:lpstr>
      <vt:lpstr>'Forma 13'!VAS084_F_Ilgalaikioturt79Nuotekudumblot1</vt:lpstr>
      <vt:lpstr>VAS084_F_Ilgalaikioturt79Nuotekudumblot1</vt:lpstr>
      <vt:lpstr>'Forma 13'!VAS084_F_Ilgalaikioturt79Nuotekusurinki1</vt:lpstr>
      <vt:lpstr>VAS084_F_Ilgalaikioturt79Nuotekusurinki1</vt:lpstr>
      <vt:lpstr>'Forma 13'!VAS084_F_Ilgalaikioturt79Nuotekuvalymas1</vt:lpstr>
      <vt:lpstr>VAS084_F_Ilgalaikioturt79Nuotekuvalymas1</vt:lpstr>
      <vt:lpstr>'Forma 13'!VAS084_F_Ilgalaikioturt79Pavirsiniunuot1</vt:lpstr>
      <vt:lpstr>VAS084_F_Ilgalaikioturt79Pavirsiniunuot1</vt:lpstr>
      <vt:lpstr>'Forma 13'!VAS084_F_Ilgalaikioturt79Turtovienetask1</vt:lpstr>
      <vt:lpstr>VAS084_F_Ilgalaikioturt79Turtovienetask1</vt:lpstr>
      <vt:lpstr>'Forma 13'!VAS084_F_Ilgalaikioturt7Apskaitosveikla1</vt:lpstr>
      <vt:lpstr>VAS084_F_Ilgalaikioturt7Apskaitosveikla1</vt:lpstr>
      <vt:lpstr>'Forma 13'!VAS084_F_Ilgalaikioturt7Geriamojovande7</vt:lpstr>
      <vt:lpstr>VAS084_F_Ilgalaikioturt7Geriamojovande7</vt:lpstr>
      <vt:lpstr>'Forma 13'!VAS084_F_Ilgalaikioturt7Geriamojovande8</vt:lpstr>
      <vt:lpstr>VAS084_F_Ilgalaikioturt7Geriamojovande8</vt:lpstr>
      <vt:lpstr>'Forma 13'!VAS084_F_Ilgalaikioturt7Geriamojovande9</vt:lpstr>
      <vt:lpstr>VAS084_F_Ilgalaikioturt7Geriamojovande9</vt:lpstr>
      <vt:lpstr>'Forma 13'!VAS084_F_Ilgalaikioturt7Inventorinisnu1</vt:lpstr>
      <vt:lpstr>VAS084_F_Ilgalaikioturt7Inventorinisnu1</vt:lpstr>
      <vt:lpstr>'Forma 13'!VAS084_F_Ilgalaikioturt7Kitareguliuoja1</vt:lpstr>
      <vt:lpstr>VAS084_F_Ilgalaikioturt7Kitareguliuoja1</vt:lpstr>
      <vt:lpstr>'Forma 13'!VAS084_F_Ilgalaikioturt7Kitosveiklosne1</vt:lpstr>
      <vt:lpstr>VAS084_F_Ilgalaikioturt7Kitosveiklosne1</vt:lpstr>
      <vt:lpstr>'Forma 13'!VAS084_F_Ilgalaikioturt7Lrklimatokaito1</vt:lpstr>
      <vt:lpstr>VAS084_F_Ilgalaikioturt7Lrklimatokaito1</vt:lpstr>
      <vt:lpstr>'Forma 13'!VAS084_F_Ilgalaikioturt7Nuotekudumblot1</vt:lpstr>
      <vt:lpstr>VAS084_F_Ilgalaikioturt7Nuotekudumblot1</vt:lpstr>
      <vt:lpstr>'Forma 13'!VAS084_F_Ilgalaikioturt7Nuotekusurinki1</vt:lpstr>
      <vt:lpstr>VAS084_F_Ilgalaikioturt7Nuotekusurinki1</vt:lpstr>
      <vt:lpstr>'Forma 13'!VAS084_F_Ilgalaikioturt7Nuotekuvalymas1</vt:lpstr>
      <vt:lpstr>VAS084_F_Ilgalaikioturt7Nuotekuvalymas1</vt:lpstr>
      <vt:lpstr>'Forma 13'!VAS084_F_Ilgalaikioturt7Pavirsiniunuot1</vt:lpstr>
      <vt:lpstr>VAS084_F_Ilgalaikioturt7Pavirsiniunuot1</vt:lpstr>
      <vt:lpstr>'Forma 13'!VAS084_F_Ilgalaikioturt7Turtovienetask1</vt:lpstr>
      <vt:lpstr>VAS084_F_Ilgalaikioturt7Turtovienetask1</vt:lpstr>
      <vt:lpstr>'Forma 13'!VAS084_F_Ilgalaikioturt80Apskaitosveikla1</vt:lpstr>
      <vt:lpstr>VAS084_F_Ilgalaikioturt80Apskaitosveikla1</vt:lpstr>
      <vt:lpstr>'Forma 13'!VAS084_F_Ilgalaikioturt80Geriamojovande7</vt:lpstr>
      <vt:lpstr>VAS084_F_Ilgalaikioturt80Geriamojovande7</vt:lpstr>
      <vt:lpstr>'Forma 13'!VAS084_F_Ilgalaikioturt80Geriamojovande8</vt:lpstr>
      <vt:lpstr>VAS084_F_Ilgalaikioturt80Geriamojovande8</vt:lpstr>
      <vt:lpstr>'Forma 13'!VAS084_F_Ilgalaikioturt80Geriamojovande9</vt:lpstr>
      <vt:lpstr>VAS084_F_Ilgalaikioturt80Geriamojovande9</vt:lpstr>
      <vt:lpstr>'Forma 13'!VAS084_F_Ilgalaikioturt80Inventorinisnu1</vt:lpstr>
      <vt:lpstr>VAS084_F_Ilgalaikioturt80Inventorinisnu1</vt:lpstr>
      <vt:lpstr>'Forma 13'!VAS084_F_Ilgalaikioturt80Kitareguliuoja1</vt:lpstr>
      <vt:lpstr>VAS084_F_Ilgalaikioturt80Kitareguliuoja1</vt:lpstr>
      <vt:lpstr>'Forma 13'!VAS084_F_Ilgalaikioturt80Kitosveiklosne1</vt:lpstr>
      <vt:lpstr>VAS084_F_Ilgalaikioturt80Kitosveiklosne1</vt:lpstr>
      <vt:lpstr>'Forma 13'!VAS084_F_Ilgalaikioturt80Lrklimatokaito1</vt:lpstr>
      <vt:lpstr>VAS084_F_Ilgalaikioturt80Lrklimatokaito1</vt:lpstr>
      <vt:lpstr>'Forma 13'!VAS084_F_Ilgalaikioturt80Nuotekudumblot1</vt:lpstr>
      <vt:lpstr>VAS084_F_Ilgalaikioturt80Nuotekudumblot1</vt:lpstr>
      <vt:lpstr>'Forma 13'!VAS084_F_Ilgalaikioturt80Nuotekusurinki1</vt:lpstr>
      <vt:lpstr>VAS084_F_Ilgalaikioturt80Nuotekusurinki1</vt:lpstr>
      <vt:lpstr>'Forma 13'!VAS084_F_Ilgalaikioturt80Nuotekuvalymas1</vt:lpstr>
      <vt:lpstr>VAS084_F_Ilgalaikioturt80Nuotekuvalymas1</vt:lpstr>
      <vt:lpstr>'Forma 13'!VAS084_F_Ilgalaikioturt80Pavirsiniunuot1</vt:lpstr>
      <vt:lpstr>VAS084_F_Ilgalaikioturt80Pavirsiniunuot1</vt:lpstr>
      <vt:lpstr>'Forma 13'!VAS084_F_Ilgalaikioturt80Turtovienetask1</vt:lpstr>
      <vt:lpstr>VAS084_F_Ilgalaikioturt80Turtovienetask1</vt:lpstr>
      <vt:lpstr>'Forma 13'!VAS084_F_Ilgalaikioturt81Apskaitosveikla1</vt:lpstr>
      <vt:lpstr>VAS084_F_Ilgalaikioturt81Apskaitosveikla1</vt:lpstr>
      <vt:lpstr>'Forma 13'!VAS084_F_Ilgalaikioturt81Geriamojovande7</vt:lpstr>
      <vt:lpstr>VAS084_F_Ilgalaikioturt81Geriamojovande7</vt:lpstr>
      <vt:lpstr>'Forma 13'!VAS084_F_Ilgalaikioturt81Geriamojovande8</vt:lpstr>
      <vt:lpstr>VAS084_F_Ilgalaikioturt81Geriamojovande8</vt:lpstr>
      <vt:lpstr>'Forma 13'!VAS084_F_Ilgalaikioturt81Geriamojovande9</vt:lpstr>
      <vt:lpstr>VAS084_F_Ilgalaikioturt81Geriamojovande9</vt:lpstr>
      <vt:lpstr>'Forma 13'!VAS084_F_Ilgalaikioturt81Inventorinisnu1</vt:lpstr>
      <vt:lpstr>VAS084_F_Ilgalaikioturt81Inventorinisnu1</vt:lpstr>
      <vt:lpstr>'Forma 13'!VAS084_F_Ilgalaikioturt81Kitareguliuoja1</vt:lpstr>
      <vt:lpstr>VAS084_F_Ilgalaikioturt81Kitareguliuoja1</vt:lpstr>
      <vt:lpstr>'Forma 13'!VAS084_F_Ilgalaikioturt81Kitosveiklosne1</vt:lpstr>
      <vt:lpstr>VAS084_F_Ilgalaikioturt81Kitosveiklosne1</vt:lpstr>
      <vt:lpstr>'Forma 13'!VAS084_F_Ilgalaikioturt81Lrklimatokaito1</vt:lpstr>
      <vt:lpstr>VAS084_F_Ilgalaikioturt81Lrklimatokaito1</vt:lpstr>
      <vt:lpstr>'Forma 13'!VAS084_F_Ilgalaikioturt81Nuotekudumblot1</vt:lpstr>
      <vt:lpstr>VAS084_F_Ilgalaikioturt81Nuotekudumblot1</vt:lpstr>
      <vt:lpstr>'Forma 13'!VAS084_F_Ilgalaikioturt81Nuotekusurinki1</vt:lpstr>
      <vt:lpstr>VAS084_F_Ilgalaikioturt81Nuotekusurinki1</vt:lpstr>
      <vt:lpstr>'Forma 13'!VAS084_F_Ilgalaikioturt81Nuotekuvalymas1</vt:lpstr>
      <vt:lpstr>VAS084_F_Ilgalaikioturt81Nuotekuvalymas1</vt:lpstr>
      <vt:lpstr>'Forma 13'!VAS084_F_Ilgalaikioturt81Pavirsiniunuot1</vt:lpstr>
      <vt:lpstr>VAS084_F_Ilgalaikioturt81Pavirsiniunuot1</vt:lpstr>
      <vt:lpstr>'Forma 13'!VAS084_F_Ilgalaikioturt81Turtovienetask1</vt:lpstr>
      <vt:lpstr>VAS084_F_Ilgalaikioturt81Turtovienetask1</vt:lpstr>
      <vt:lpstr>'Forma 13'!VAS084_F_Ilgalaikioturt82Apskaitosveikla1</vt:lpstr>
      <vt:lpstr>VAS084_F_Ilgalaikioturt82Apskaitosveikla1</vt:lpstr>
      <vt:lpstr>'Forma 13'!VAS084_F_Ilgalaikioturt82Geriamojovande7</vt:lpstr>
      <vt:lpstr>VAS084_F_Ilgalaikioturt82Geriamojovande7</vt:lpstr>
      <vt:lpstr>'Forma 13'!VAS084_F_Ilgalaikioturt82Geriamojovande8</vt:lpstr>
      <vt:lpstr>VAS084_F_Ilgalaikioturt82Geriamojovande8</vt:lpstr>
      <vt:lpstr>'Forma 13'!VAS084_F_Ilgalaikioturt82Geriamojovande9</vt:lpstr>
      <vt:lpstr>VAS084_F_Ilgalaikioturt82Geriamojovande9</vt:lpstr>
      <vt:lpstr>'Forma 13'!VAS084_F_Ilgalaikioturt82Inventorinisnu1</vt:lpstr>
      <vt:lpstr>VAS084_F_Ilgalaikioturt82Inventorinisnu1</vt:lpstr>
      <vt:lpstr>'Forma 13'!VAS084_F_Ilgalaikioturt82Kitareguliuoja1</vt:lpstr>
      <vt:lpstr>VAS084_F_Ilgalaikioturt82Kitareguliuoja1</vt:lpstr>
      <vt:lpstr>'Forma 13'!VAS084_F_Ilgalaikioturt82Kitosveiklosne1</vt:lpstr>
      <vt:lpstr>VAS084_F_Ilgalaikioturt82Kitosveiklosne1</vt:lpstr>
      <vt:lpstr>'Forma 13'!VAS084_F_Ilgalaikioturt82Lrklimatokaito1</vt:lpstr>
      <vt:lpstr>VAS084_F_Ilgalaikioturt82Lrklimatokaito1</vt:lpstr>
      <vt:lpstr>'Forma 13'!VAS084_F_Ilgalaikioturt82Nuotekudumblot1</vt:lpstr>
      <vt:lpstr>VAS084_F_Ilgalaikioturt82Nuotekudumblot1</vt:lpstr>
      <vt:lpstr>'Forma 13'!VAS084_F_Ilgalaikioturt82Nuotekusurinki1</vt:lpstr>
      <vt:lpstr>VAS084_F_Ilgalaikioturt82Nuotekusurinki1</vt:lpstr>
      <vt:lpstr>'Forma 13'!VAS084_F_Ilgalaikioturt82Nuotekuvalymas1</vt:lpstr>
      <vt:lpstr>VAS084_F_Ilgalaikioturt82Nuotekuvalymas1</vt:lpstr>
      <vt:lpstr>'Forma 13'!VAS084_F_Ilgalaikioturt82Pavirsiniunuot1</vt:lpstr>
      <vt:lpstr>VAS084_F_Ilgalaikioturt82Pavirsiniunuot1</vt:lpstr>
      <vt:lpstr>'Forma 13'!VAS084_F_Ilgalaikioturt82Turtovienetask1</vt:lpstr>
      <vt:lpstr>VAS084_F_Ilgalaikioturt82Turtovienetask1</vt:lpstr>
      <vt:lpstr>'Forma 13'!VAS084_F_Ilgalaikioturt83Apskaitosveikla1</vt:lpstr>
      <vt:lpstr>VAS084_F_Ilgalaikioturt83Apskaitosveikla1</vt:lpstr>
      <vt:lpstr>'Forma 13'!VAS084_F_Ilgalaikioturt83Geriamojovande7</vt:lpstr>
      <vt:lpstr>VAS084_F_Ilgalaikioturt83Geriamojovande7</vt:lpstr>
      <vt:lpstr>'Forma 13'!VAS084_F_Ilgalaikioturt83Geriamojovande8</vt:lpstr>
      <vt:lpstr>VAS084_F_Ilgalaikioturt83Geriamojovande8</vt:lpstr>
      <vt:lpstr>'Forma 13'!VAS084_F_Ilgalaikioturt83Geriamojovande9</vt:lpstr>
      <vt:lpstr>VAS084_F_Ilgalaikioturt83Geriamojovande9</vt:lpstr>
      <vt:lpstr>'Forma 13'!VAS084_F_Ilgalaikioturt83Inventorinisnu1</vt:lpstr>
      <vt:lpstr>VAS084_F_Ilgalaikioturt83Inventorinisnu1</vt:lpstr>
      <vt:lpstr>'Forma 13'!VAS084_F_Ilgalaikioturt83Kitareguliuoja1</vt:lpstr>
      <vt:lpstr>VAS084_F_Ilgalaikioturt83Kitareguliuoja1</vt:lpstr>
      <vt:lpstr>'Forma 13'!VAS084_F_Ilgalaikioturt83Kitosveiklosne1</vt:lpstr>
      <vt:lpstr>VAS084_F_Ilgalaikioturt83Kitosveiklosne1</vt:lpstr>
      <vt:lpstr>'Forma 13'!VAS084_F_Ilgalaikioturt83Lrklimatokaito1</vt:lpstr>
      <vt:lpstr>VAS084_F_Ilgalaikioturt83Lrklimatokaito1</vt:lpstr>
      <vt:lpstr>'Forma 13'!VAS084_F_Ilgalaikioturt83Nuotekudumblot1</vt:lpstr>
      <vt:lpstr>VAS084_F_Ilgalaikioturt83Nuotekudumblot1</vt:lpstr>
      <vt:lpstr>'Forma 13'!VAS084_F_Ilgalaikioturt83Nuotekusurinki1</vt:lpstr>
      <vt:lpstr>VAS084_F_Ilgalaikioturt83Nuotekusurinki1</vt:lpstr>
      <vt:lpstr>'Forma 13'!VAS084_F_Ilgalaikioturt83Nuotekuvalymas1</vt:lpstr>
      <vt:lpstr>VAS084_F_Ilgalaikioturt83Nuotekuvalymas1</vt:lpstr>
      <vt:lpstr>'Forma 13'!VAS084_F_Ilgalaikioturt83Pavirsiniunuot1</vt:lpstr>
      <vt:lpstr>VAS084_F_Ilgalaikioturt83Pavirsiniunuot1</vt:lpstr>
      <vt:lpstr>'Forma 13'!VAS084_F_Ilgalaikioturt83Turtovienetask1</vt:lpstr>
      <vt:lpstr>VAS084_F_Ilgalaikioturt83Turtovienetask1</vt:lpstr>
      <vt:lpstr>'Forma 13'!VAS084_F_Ilgalaikioturt84Apskaitosveikla1</vt:lpstr>
      <vt:lpstr>VAS084_F_Ilgalaikioturt84Apskaitosveikla1</vt:lpstr>
      <vt:lpstr>'Forma 13'!VAS084_F_Ilgalaikioturt84Geriamojovande7</vt:lpstr>
      <vt:lpstr>VAS084_F_Ilgalaikioturt84Geriamojovande7</vt:lpstr>
      <vt:lpstr>'Forma 13'!VAS084_F_Ilgalaikioturt84Geriamojovande8</vt:lpstr>
      <vt:lpstr>VAS084_F_Ilgalaikioturt84Geriamojovande8</vt:lpstr>
      <vt:lpstr>'Forma 13'!VAS084_F_Ilgalaikioturt84Geriamojovande9</vt:lpstr>
      <vt:lpstr>VAS084_F_Ilgalaikioturt84Geriamojovande9</vt:lpstr>
      <vt:lpstr>'Forma 13'!VAS084_F_Ilgalaikioturt84Inventorinisnu1</vt:lpstr>
      <vt:lpstr>VAS084_F_Ilgalaikioturt84Inventorinisnu1</vt:lpstr>
      <vt:lpstr>'Forma 13'!VAS084_F_Ilgalaikioturt84Kitareguliuoja1</vt:lpstr>
      <vt:lpstr>VAS084_F_Ilgalaikioturt84Kitareguliuoja1</vt:lpstr>
      <vt:lpstr>'Forma 13'!VAS084_F_Ilgalaikioturt84Kitosveiklosne1</vt:lpstr>
      <vt:lpstr>VAS084_F_Ilgalaikioturt84Kitosveiklosne1</vt:lpstr>
      <vt:lpstr>'Forma 13'!VAS084_F_Ilgalaikioturt84Lrklimatokaito1</vt:lpstr>
      <vt:lpstr>VAS084_F_Ilgalaikioturt84Lrklimatokaito1</vt:lpstr>
      <vt:lpstr>'Forma 13'!VAS084_F_Ilgalaikioturt84Nuotekudumblot1</vt:lpstr>
      <vt:lpstr>VAS084_F_Ilgalaikioturt84Nuotekudumblot1</vt:lpstr>
      <vt:lpstr>'Forma 13'!VAS084_F_Ilgalaikioturt84Nuotekusurinki1</vt:lpstr>
      <vt:lpstr>VAS084_F_Ilgalaikioturt84Nuotekusurinki1</vt:lpstr>
      <vt:lpstr>'Forma 13'!VAS084_F_Ilgalaikioturt84Nuotekuvalymas1</vt:lpstr>
      <vt:lpstr>VAS084_F_Ilgalaikioturt84Nuotekuvalymas1</vt:lpstr>
      <vt:lpstr>'Forma 13'!VAS084_F_Ilgalaikioturt84Pavirsiniunuot1</vt:lpstr>
      <vt:lpstr>VAS084_F_Ilgalaikioturt84Pavirsiniunuot1</vt:lpstr>
      <vt:lpstr>'Forma 13'!VAS084_F_Ilgalaikioturt84Turtovienetask1</vt:lpstr>
      <vt:lpstr>VAS084_F_Ilgalaikioturt84Turtovienetask1</vt:lpstr>
      <vt:lpstr>'Forma 13'!VAS084_F_Ilgalaikioturt85Apskaitosveikla1</vt:lpstr>
      <vt:lpstr>VAS084_F_Ilgalaikioturt85Apskaitosveikla1</vt:lpstr>
      <vt:lpstr>'Forma 13'!VAS084_F_Ilgalaikioturt85Geriamojovande7</vt:lpstr>
      <vt:lpstr>VAS084_F_Ilgalaikioturt85Geriamojovande7</vt:lpstr>
      <vt:lpstr>'Forma 13'!VAS084_F_Ilgalaikioturt85Geriamojovande8</vt:lpstr>
      <vt:lpstr>VAS084_F_Ilgalaikioturt85Geriamojovande8</vt:lpstr>
      <vt:lpstr>'Forma 13'!VAS084_F_Ilgalaikioturt85Geriamojovande9</vt:lpstr>
      <vt:lpstr>VAS084_F_Ilgalaikioturt85Geriamojovande9</vt:lpstr>
      <vt:lpstr>'Forma 13'!VAS084_F_Ilgalaikioturt85Inventorinisnu1</vt:lpstr>
      <vt:lpstr>VAS084_F_Ilgalaikioturt85Inventorinisnu1</vt:lpstr>
      <vt:lpstr>'Forma 13'!VAS084_F_Ilgalaikioturt85Kitareguliuoja1</vt:lpstr>
      <vt:lpstr>VAS084_F_Ilgalaikioturt85Kitareguliuoja1</vt:lpstr>
      <vt:lpstr>'Forma 13'!VAS084_F_Ilgalaikioturt85Kitosveiklosne1</vt:lpstr>
      <vt:lpstr>VAS084_F_Ilgalaikioturt85Kitosveiklosne1</vt:lpstr>
      <vt:lpstr>'Forma 13'!VAS084_F_Ilgalaikioturt85Lrklimatokaito1</vt:lpstr>
      <vt:lpstr>VAS084_F_Ilgalaikioturt85Lrklimatokaito1</vt:lpstr>
      <vt:lpstr>'Forma 13'!VAS084_F_Ilgalaikioturt85Nuotekudumblot1</vt:lpstr>
      <vt:lpstr>VAS084_F_Ilgalaikioturt85Nuotekudumblot1</vt:lpstr>
      <vt:lpstr>'Forma 13'!VAS084_F_Ilgalaikioturt85Nuotekusurinki1</vt:lpstr>
      <vt:lpstr>VAS084_F_Ilgalaikioturt85Nuotekusurinki1</vt:lpstr>
      <vt:lpstr>'Forma 13'!VAS084_F_Ilgalaikioturt85Nuotekuvalymas1</vt:lpstr>
      <vt:lpstr>VAS084_F_Ilgalaikioturt85Nuotekuvalymas1</vt:lpstr>
      <vt:lpstr>'Forma 13'!VAS084_F_Ilgalaikioturt85Pavirsiniunuot1</vt:lpstr>
      <vt:lpstr>VAS084_F_Ilgalaikioturt85Pavirsiniunuot1</vt:lpstr>
      <vt:lpstr>'Forma 13'!VAS084_F_Ilgalaikioturt85Turtovienetask1</vt:lpstr>
      <vt:lpstr>VAS084_F_Ilgalaikioturt85Turtovienetask1</vt:lpstr>
      <vt:lpstr>'Forma 13'!VAS084_F_Ilgalaikioturt86Apskaitosveikla1</vt:lpstr>
      <vt:lpstr>VAS084_F_Ilgalaikioturt86Apskaitosveikla1</vt:lpstr>
      <vt:lpstr>'Forma 13'!VAS084_F_Ilgalaikioturt86Geriamojovande7</vt:lpstr>
      <vt:lpstr>VAS084_F_Ilgalaikioturt86Geriamojovande7</vt:lpstr>
      <vt:lpstr>'Forma 13'!VAS084_F_Ilgalaikioturt86Geriamojovande8</vt:lpstr>
      <vt:lpstr>VAS084_F_Ilgalaikioturt86Geriamojovande8</vt:lpstr>
      <vt:lpstr>'Forma 13'!VAS084_F_Ilgalaikioturt86Geriamojovande9</vt:lpstr>
      <vt:lpstr>VAS084_F_Ilgalaikioturt86Geriamojovande9</vt:lpstr>
      <vt:lpstr>'Forma 13'!VAS084_F_Ilgalaikioturt86Inventorinisnu1</vt:lpstr>
      <vt:lpstr>VAS084_F_Ilgalaikioturt86Inventorinisnu1</vt:lpstr>
      <vt:lpstr>'Forma 13'!VAS084_F_Ilgalaikioturt86Kitareguliuoja1</vt:lpstr>
      <vt:lpstr>VAS084_F_Ilgalaikioturt86Kitareguliuoja1</vt:lpstr>
      <vt:lpstr>'Forma 13'!VAS084_F_Ilgalaikioturt86Kitosveiklosne1</vt:lpstr>
      <vt:lpstr>VAS084_F_Ilgalaikioturt86Kitosveiklosne1</vt:lpstr>
      <vt:lpstr>'Forma 13'!VAS084_F_Ilgalaikioturt86Lrklimatokaito1</vt:lpstr>
      <vt:lpstr>VAS084_F_Ilgalaikioturt86Lrklimatokaito1</vt:lpstr>
      <vt:lpstr>'Forma 13'!VAS084_F_Ilgalaikioturt86Nuotekudumblot1</vt:lpstr>
      <vt:lpstr>VAS084_F_Ilgalaikioturt86Nuotekudumblot1</vt:lpstr>
      <vt:lpstr>'Forma 13'!VAS084_F_Ilgalaikioturt86Nuotekusurinki1</vt:lpstr>
      <vt:lpstr>VAS084_F_Ilgalaikioturt86Nuotekusurinki1</vt:lpstr>
      <vt:lpstr>'Forma 13'!VAS084_F_Ilgalaikioturt86Nuotekuvalymas1</vt:lpstr>
      <vt:lpstr>VAS084_F_Ilgalaikioturt86Nuotekuvalymas1</vt:lpstr>
      <vt:lpstr>'Forma 13'!VAS084_F_Ilgalaikioturt86Pavirsiniunuot1</vt:lpstr>
      <vt:lpstr>VAS084_F_Ilgalaikioturt86Pavirsiniunuot1</vt:lpstr>
      <vt:lpstr>'Forma 13'!VAS084_F_Ilgalaikioturt86Turtovienetask1</vt:lpstr>
      <vt:lpstr>VAS084_F_Ilgalaikioturt86Turtovienetask1</vt:lpstr>
      <vt:lpstr>'Forma 13'!VAS084_F_Ilgalaikioturt87Apskaitosveikla1</vt:lpstr>
      <vt:lpstr>VAS084_F_Ilgalaikioturt87Apskaitosveikla1</vt:lpstr>
      <vt:lpstr>'Forma 13'!VAS084_F_Ilgalaikioturt87Geriamojovande7</vt:lpstr>
      <vt:lpstr>VAS084_F_Ilgalaikioturt87Geriamojovande7</vt:lpstr>
      <vt:lpstr>'Forma 13'!VAS084_F_Ilgalaikioturt87Geriamojovande8</vt:lpstr>
      <vt:lpstr>VAS084_F_Ilgalaikioturt87Geriamojovande8</vt:lpstr>
      <vt:lpstr>'Forma 13'!VAS084_F_Ilgalaikioturt87Geriamojovande9</vt:lpstr>
      <vt:lpstr>VAS084_F_Ilgalaikioturt87Geriamojovande9</vt:lpstr>
      <vt:lpstr>'Forma 13'!VAS084_F_Ilgalaikioturt87Inventorinisnu1</vt:lpstr>
      <vt:lpstr>VAS084_F_Ilgalaikioturt87Inventorinisnu1</vt:lpstr>
      <vt:lpstr>'Forma 13'!VAS084_F_Ilgalaikioturt87Kitareguliuoja1</vt:lpstr>
      <vt:lpstr>VAS084_F_Ilgalaikioturt87Kitareguliuoja1</vt:lpstr>
      <vt:lpstr>'Forma 13'!VAS084_F_Ilgalaikioturt87Kitosveiklosne1</vt:lpstr>
      <vt:lpstr>VAS084_F_Ilgalaikioturt87Kitosveiklosne1</vt:lpstr>
      <vt:lpstr>'Forma 13'!VAS084_F_Ilgalaikioturt87Lrklimatokaito1</vt:lpstr>
      <vt:lpstr>VAS084_F_Ilgalaikioturt87Lrklimatokaito1</vt:lpstr>
      <vt:lpstr>'Forma 13'!VAS084_F_Ilgalaikioturt87Nuotekudumblot1</vt:lpstr>
      <vt:lpstr>VAS084_F_Ilgalaikioturt87Nuotekudumblot1</vt:lpstr>
      <vt:lpstr>'Forma 13'!VAS084_F_Ilgalaikioturt87Nuotekusurinki1</vt:lpstr>
      <vt:lpstr>VAS084_F_Ilgalaikioturt87Nuotekusurinki1</vt:lpstr>
      <vt:lpstr>'Forma 13'!VAS084_F_Ilgalaikioturt87Nuotekuvalymas1</vt:lpstr>
      <vt:lpstr>VAS084_F_Ilgalaikioturt87Nuotekuvalymas1</vt:lpstr>
      <vt:lpstr>'Forma 13'!VAS084_F_Ilgalaikioturt87Pavirsiniunuot1</vt:lpstr>
      <vt:lpstr>VAS084_F_Ilgalaikioturt87Pavirsiniunuot1</vt:lpstr>
      <vt:lpstr>'Forma 13'!VAS084_F_Ilgalaikioturt87Turtovienetask1</vt:lpstr>
      <vt:lpstr>VAS084_F_Ilgalaikioturt87Turtovienetask1</vt:lpstr>
      <vt:lpstr>'Forma 13'!VAS084_F_Ilgalaikioturt88Apskaitosveikla1</vt:lpstr>
      <vt:lpstr>VAS084_F_Ilgalaikioturt88Apskaitosveikla1</vt:lpstr>
      <vt:lpstr>'Forma 13'!VAS084_F_Ilgalaikioturt88Geriamojovande7</vt:lpstr>
      <vt:lpstr>VAS084_F_Ilgalaikioturt88Geriamojovande7</vt:lpstr>
      <vt:lpstr>'Forma 13'!VAS084_F_Ilgalaikioturt88Geriamojovande8</vt:lpstr>
      <vt:lpstr>VAS084_F_Ilgalaikioturt88Geriamojovande8</vt:lpstr>
      <vt:lpstr>'Forma 13'!VAS084_F_Ilgalaikioturt88Geriamojovande9</vt:lpstr>
      <vt:lpstr>VAS084_F_Ilgalaikioturt88Geriamojovande9</vt:lpstr>
      <vt:lpstr>'Forma 13'!VAS084_F_Ilgalaikioturt88Inventorinisnu1</vt:lpstr>
      <vt:lpstr>VAS084_F_Ilgalaikioturt88Inventorinisnu1</vt:lpstr>
      <vt:lpstr>'Forma 13'!VAS084_F_Ilgalaikioturt88Kitareguliuoja1</vt:lpstr>
      <vt:lpstr>VAS084_F_Ilgalaikioturt88Kitareguliuoja1</vt:lpstr>
      <vt:lpstr>'Forma 13'!VAS084_F_Ilgalaikioturt88Kitosveiklosne1</vt:lpstr>
      <vt:lpstr>VAS084_F_Ilgalaikioturt88Kitosveiklosne1</vt:lpstr>
      <vt:lpstr>'Forma 13'!VAS084_F_Ilgalaikioturt88Lrklimatokaito1</vt:lpstr>
      <vt:lpstr>VAS084_F_Ilgalaikioturt88Lrklimatokaito1</vt:lpstr>
      <vt:lpstr>'Forma 13'!VAS084_F_Ilgalaikioturt88Nuotekudumblot1</vt:lpstr>
      <vt:lpstr>VAS084_F_Ilgalaikioturt88Nuotekudumblot1</vt:lpstr>
      <vt:lpstr>'Forma 13'!VAS084_F_Ilgalaikioturt88Nuotekusurinki1</vt:lpstr>
      <vt:lpstr>VAS084_F_Ilgalaikioturt88Nuotekusurinki1</vt:lpstr>
      <vt:lpstr>'Forma 13'!VAS084_F_Ilgalaikioturt88Nuotekuvalymas1</vt:lpstr>
      <vt:lpstr>VAS084_F_Ilgalaikioturt88Nuotekuvalymas1</vt:lpstr>
      <vt:lpstr>'Forma 13'!VAS084_F_Ilgalaikioturt88Pavirsiniunuot1</vt:lpstr>
      <vt:lpstr>VAS084_F_Ilgalaikioturt88Pavirsiniunuot1</vt:lpstr>
      <vt:lpstr>'Forma 13'!VAS084_F_Ilgalaikioturt88Turtovienetask1</vt:lpstr>
      <vt:lpstr>VAS084_F_Ilgalaikioturt88Turtovienetask1</vt:lpstr>
      <vt:lpstr>'Forma 13'!VAS084_F_Ilgalaikioturt89Apskaitosveikla1</vt:lpstr>
      <vt:lpstr>VAS084_F_Ilgalaikioturt89Apskaitosveikla1</vt:lpstr>
      <vt:lpstr>'Forma 13'!VAS084_F_Ilgalaikioturt89Geriamojovande7</vt:lpstr>
      <vt:lpstr>VAS084_F_Ilgalaikioturt89Geriamojovande7</vt:lpstr>
      <vt:lpstr>'Forma 13'!VAS084_F_Ilgalaikioturt89Geriamojovande8</vt:lpstr>
      <vt:lpstr>VAS084_F_Ilgalaikioturt89Geriamojovande8</vt:lpstr>
      <vt:lpstr>'Forma 13'!VAS084_F_Ilgalaikioturt89Geriamojovande9</vt:lpstr>
      <vt:lpstr>VAS084_F_Ilgalaikioturt89Geriamojovande9</vt:lpstr>
      <vt:lpstr>'Forma 13'!VAS084_F_Ilgalaikioturt89Inventorinisnu1</vt:lpstr>
      <vt:lpstr>VAS084_F_Ilgalaikioturt89Inventorinisnu1</vt:lpstr>
      <vt:lpstr>'Forma 13'!VAS084_F_Ilgalaikioturt89Kitareguliuoja1</vt:lpstr>
      <vt:lpstr>VAS084_F_Ilgalaikioturt89Kitareguliuoja1</vt:lpstr>
      <vt:lpstr>'Forma 13'!VAS084_F_Ilgalaikioturt89Kitosveiklosne1</vt:lpstr>
      <vt:lpstr>VAS084_F_Ilgalaikioturt89Kitosveiklosne1</vt:lpstr>
      <vt:lpstr>'Forma 13'!VAS084_F_Ilgalaikioturt89Lrklimatokaito1</vt:lpstr>
      <vt:lpstr>VAS084_F_Ilgalaikioturt89Lrklimatokaito1</vt:lpstr>
      <vt:lpstr>'Forma 13'!VAS084_F_Ilgalaikioturt89Nuotekudumblot1</vt:lpstr>
      <vt:lpstr>VAS084_F_Ilgalaikioturt89Nuotekudumblot1</vt:lpstr>
      <vt:lpstr>'Forma 13'!VAS084_F_Ilgalaikioturt89Nuotekusurinki1</vt:lpstr>
      <vt:lpstr>VAS084_F_Ilgalaikioturt89Nuotekusurinki1</vt:lpstr>
      <vt:lpstr>'Forma 13'!VAS084_F_Ilgalaikioturt89Nuotekuvalymas1</vt:lpstr>
      <vt:lpstr>VAS084_F_Ilgalaikioturt89Nuotekuvalymas1</vt:lpstr>
      <vt:lpstr>'Forma 13'!VAS084_F_Ilgalaikioturt89Pavirsiniunuot1</vt:lpstr>
      <vt:lpstr>VAS084_F_Ilgalaikioturt89Pavirsiniunuot1</vt:lpstr>
      <vt:lpstr>'Forma 13'!VAS084_F_Ilgalaikioturt89Turtovienetask1</vt:lpstr>
      <vt:lpstr>VAS084_F_Ilgalaikioturt89Turtovienetask1</vt:lpstr>
      <vt:lpstr>'Forma 13'!VAS084_F_Ilgalaikioturt8Apskaitosveikla1</vt:lpstr>
      <vt:lpstr>VAS084_F_Ilgalaikioturt8Apskaitosveikla1</vt:lpstr>
      <vt:lpstr>'Forma 13'!VAS084_F_Ilgalaikioturt8Geriamojovande7</vt:lpstr>
      <vt:lpstr>VAS084_F_Ilgalaikioturt8Geriamojovande7</vt:lpstr>
      <vt:lpstr>'Forma 13'!VAS084_F_Ilgalaikioturt8Geriamojovande8</vt:lpstr>
      <vt:lpstr>VAS084_F_Ilgalaikioturt8Geriamojovande8</vt:lpstr>
      <vt:lpstr>'Forma 13'!VAS084_F_Ilgalaikioturt8Geriamojovande9</vt:lpstr>
      <vt:lpstr>VAS084_F_Ilgalaikioturt8Geriamojovande9</vt:lpstr>
      <vt:lpstr>'Forma 13'!VAS084_F_Ilgalaikioturt8Inventorinisnu1</vt:lpstr>
      <vt:lpstr>VAS084_F_Ilgalaikioturt8Inventorinisnu1</vt:lpstr>
      <vt:lpstr>'Forma 13'!VAS084_F_Ilgalaikioturt8Kitareguliuoja1</vt:lpstr>
      <vt:lpstr>VAS084_F_Ilgalaikioturt8Kitareguliuoja1</vt:lpstr>
      <vt:lpstr>'Forma 13'!VAS084_F_Ilgalaikioturt8Kitosveiklosne1</vt:lpstr>
      <vt:lpstr>VAS084_F_Ilgalaikioturt8Kitosveiklosne1</vt:lpstr>
      <vt:lpstr>'Forma 13'!VAS084_F_Ilgalaikioturt8Lrklimatokaito1</vt:lpstr>
      <vt:lpstr>VAS084_F_Ilgalaikioturt8Lrklimatokaito1</vt:lpstr>
      <vt:lpstr>'Forma 13'!VAS084_F_Ilgalaikioturt8Nuotekudumblot1</vt:lpstr>
      <vt:lpstr>VAS084_F_Ilgalaikioturt8Nuotekudumblot1</vt:lpstr>
      <vt:lpstr>'Forma 13'!VAS084_F_Ilgalaikioturt8Nuotekusurinki1</vt:lpstr>
      <vt:lpstr>VAS084_F_Ilgalaikioturt8Nuotekusurinki1</vt:lpstr>
      <vt:lpstr>'Forma 13'!VAS084_F_Ilgalaikioturt8Nuotekuvalymas1</vt:lpstr>
      <vt:lpstr>VAS084_F_Ilgalaikioturt8Nuotekuvalymas1</vt:lpstr>
      <vt:lpstr>'Forma 13'!VAS084_F_Ilgalaikioturt8Pavirsiniunuot1</vt:lpstr>
      <vt:lpstr>VAS084_F_Ilgalaikioturt8Pavirsiniunuot1</vt:lpstr>
      <vt:lpstr>'Forma 13'!VAS084_F_Ilgalaikioturt8Turtovienetask1</vt:lpstr>
      <vt:lpstr>VAS084_F_Ilgalaikioturt8Turtovienetask1</vt:lpstr>
      <vt:lpstr>'Forma 13'!VAS084_F_Ilgalaikioturt90Apskaitosveikla1</vt:lpstr>
      <vt:lpstr>VAS084_F_Ilgalaikioturt90Apskaitosveikla1</vt:lpstr>
      <vt:lpstr>'Forma 13'!VAS084_F_Ilgalaikioturt90Geriamojovande7</vt:lpstr>
      <vt:lpstr>VAS084_F_Ilgalaikioturt90Geriamojovande7</vt:lpstr>
      <vt:lpstr>'Forma 13'!VAS084_F_Ilgalaikioturt90Geriamojovande8</vt:lpstr>
      <vt:lpstr>VAS084_F_Ilgalaikioturt90Geriamojovande8</vt:lpstr>
      <vt:lpstr>'Forma 13'!VAS084_F_Ilgalaikioturt90Geriamojovande9</vt:lpstr>
      <vt:lpstr>VAS084_F_Ilgalaikioturt90Geriamojovande9</vt:lpstr>
      <vt:lpstr>'Forma 13'!VAS084_F_Ilgalaikioturt90Inventorinisnu1</vt:lpstr>
      <vt:lpstr>VAS084_F_Ilgalaikioturt90Inventorinisnu1</vt:lpstr>
      <vt:lpstr>'Forma 13'!VAS084_F_Ilgalaikioturt90Kitareguliuoja1</vt:lpstr>
      <vt:lpstr>VAS084_F_Ilgalaikioturt90Kitareguliuoja1</vt:lpstr>
      <vt:lpstr>'Forma 13'!VAS084_F_Ilgalaikioturt90Kitosveiklosne1</vt:lpstr>
      <vt:lpstr>VAS084_F_Ilgalaikioturt90Kitosveiklosne1</vt:lpstr>
      <vt:lpstr>'Forma 13'!VAS084_F_Ilgalaikioturt90Lrklimatokaito1</vt:lpstr>
      <vt:lpstr>VAS084_F_Ilgalaikioturt90Lrklimatokaito1</vt:lpstr>
      <vt:lpstr>'Forma 13'!VAS084_F_Ilgalaikioturt90Nuotekudumblot1</vt:lpstr>
      <vt:lpstr>VAS084_F_Ilgalaikioturt90Nuotekudumblot1</vt:lpstr>
      <vt:lpstr>'Forma 13'!VAS084_F_Ilgalaikioturt90Nuotekusurinki1</vt:lpstr>
      <vt:lpstr>VAS084_F_Ilgalaikioturt90Nuotekusurinki1</vt:lpstr>
      <vt:lpstr>'Forma 13'!VAS084_F_Ilgalaikioturt90Nuotekuvalymas1</vt:lpstr>
      <vt:lpstr>VAS084_F_Ilgalaikioturt90Nuotekuvalymas1</vt:lpstr>
      <vt:lpstr>'Forma 13'!VAS084_F_Ilgalaikioturt90Pavirsiniunuot1</vt:lpstr>
      <vt:lpstr>VAS084_F_Ilgalaikioturt90Pavirsiniunuot1</vt:lpstr>
      <vt:lpstr>'Forma 13'!VAS084_F_Ilgalaikioturt90Turtovienetask1</vt:lpstr>
      <vt:lpstr>VAS084_F_Ilgalaikioturt90Turtovienetask1</vt:lpstr>
      <vt:lpstr>'Forma 13'!VAS084_F_Ilgalaikioturt91Apskaitosveikla1</vt:lpstr>
      <vt:lpstr>VAS084_F_Ilgalaikioturt91Apskaitosveikla1</vt:lpstr>
      <vt:lpstr>'Forma 13'!VAS084_F_Ilgalaikioturt91Geriamojovande7</vt:lpstr>
      <vt:lpstr>VAS084_F_Ilgalaikioturt91Geriamojovande7</vt:lpstr>
      <vt:lpstr>'Forma 13'!VAS084_F_Ilgalaikioturt91Geriamojovande8</vt:lpstr>
      <vt:lpstr>VAS084_F_Ilgalaikioturt91Geriamojovande8</vt:lpstr>
      <vt:lpstr>'Forma 13'!VAS084_F_Ilgalaikioturt91Geriamojovande9</vt:lpstr>
      <vt:lpstr>VAS084_F_Ilgalaikioturt91Geriamojovande9</vt:lpstr>
      <vt:lpstr>'Forma 13'!VAS084_F_Ilgalaikioturt91Inventorinisnu1</vt:lpstr>
      <vt:lpstr>VAS084_F_Ilgalaikioturt91Inventorinisnu1</vt:lpstr>
      <vt:lpstr>'Forma 13'!VAS084_F_Ilgalaikioturt91Kitareguliuoja1</vt:lpstr>
      <vt:lpstr>VAS084_F_Ilgalaikioturt91Kitareguliuoja1</vt:lpstr>
      <vt:lpstr>'Forma 13'!VAS084_F_Ilgalaikioturt91Kitosveiklosne1</vt:lpstr>
      <vt:lpstr>VAS084_F_Ilgalaikioturt91Kitosveiklosne1</vt:lpstr>
      <vt:lpstr>'Forma 13'!VAS084_F_Ilgalaikioturt91Lrklimatokaito1</vt:lpstr>
      <vt:lpstr>VAS084_F_Ilgalaikioturt91Lrklimatokaito1</vt:lpstr>
      <vt:lpstr>'Forma 13'!VAS084_F_Ilgalaikioturt91Nuotekudumblot1</vt:lpstr>
      <vt:lpstr>VAS084_F_Ilgalaikioturt91Nuotekudumblot1</vt:lpstr>
      <vt:lpstr>'Forma 13'!VAS084_F_Ilgalaikioturt91Nuotekusurinki1</vt:lpstr>
      <vt:lpstr>VAS084_F_Ilgalaikioturt91Nuotekusurinki1</vt:lpstr>
      <vt:lpstr>'Forma 13'!VAS084_F_Ilgalaikioturt91Nuotekuvalymas1</vt:lpstr>
      <vt:lpstr>VAS084_F_Ilgalaikioturt91Nuotekuvalymas1</vt:lpstr>
      <vt:lpstr>'Forma 13'!VAS084_F_Ilgalaikioturt91Pavirsiniunuot1</vt:lpstr>
      <vt:lpstr>VAS084_F_Ilgalaikioturt91Pavirsiniunuot1</vt:lpstr>
      <vt:lpstr>'Forma 13'!VAS084_F_Ilgalaikioturt91Turtovienetask1</vt:lpstr>
      <vt:lpstr>VAS084_F_Ilgalaikioturt91Turtovienetask1</vt:lpstr>
      <vt:lpstr>'Forma 13'!VAS084_F_Ilgalaikioturt92Apskaitosveikla1</vt:lpstr>
      <vt:lpstr>VAS084_F_Ilgalaikioturt92Apskaitosveikla1</vt:lpstr>
      <vt:lpstr>'Forma 13'!VAS084_F_Ilgalaikioturt92Geriamojovande7</vt:lpstr>
      <vt:lpstr>VAS084_F_Ilgalaikioturt92Geriamojovande7</vt:lpstr>
      <vt:lpstr>'Forma 13'!VAS084_F_Ilgalaikioturt92Geriamojovande8</vt:lpstr>
      <vt:lpstr>VAS084_F_Ilgalaikioturt92Geriamojovande8</vt:lpstr>
      <vt:lpstr>'Forma 13'!VAS084_F_Ilgalaikioturt92Geriamojovande9</vt:lpstr>
      <vt:lpstr>VAS084_F_Ilgalaikioturt92Geriamojovande9</vt:lpstr>
      <vt:lpstr>'Forma 13'!VAS084_F_Ilgalaikioturt92Inventorinisnu1</vt:lpstr>
      <vt:lpstr>VAS084_F_Ilgalaikioturt92Inventorinisnu1</vt:lpstr>
      <vt:lpstr>'Forma 13'!VAS084_F_Ilgalaikioturt92Kitareguliuoja1</vt:lpstr>
      <vt:lpstr>VAS084_F_Ilgalaikioturt92Kitareguliuoja1</vt:lpstr>
      <vt:lpstr>'Forma 13'!VAS084_F_Ilgalaikioturt92Kitosveiklosne1</vt:lpstr>
      <vt:lpstr>VAS084_F_Ilgalaikioturt92Kitosveiklosne1</vt:lpstr>
      <vt:lpstr>'Forma 13'!VAS084_F_Ilgalaikioturt92Lrklimatokaito1</vt:lpstr>
      <vt:lpstr>VAS084_F_Ilgalaikioturt92Lrklimatokaito1</vt:lpstr>
      <vt:lpstr>'Forma 13'!VAS084_F_Ilgalaikioturt92Nuotekudumblot1</vt:lpstr>
      <vt:lpstr>VAS084_F_Ilgalaikioturt92Nuotekudumblot1</vt:lpstr>
      <vt:lpstr>'Forma 13'!VAS084_F_Ilgalaikioturt92Nuotekusurinki1</vt:lpstr>
      <vt:lpstr>VAS084_F_Ilgalaikioturt92Nuotekusurinki1</vt:lpstr>
      <vt:lpstr>'Forma 13'!VAS084_F_Ilgalaikioturt92Nuotekuvalymas1</vt:lpstr>
      <vt:lpstr>VAS084_F_Ilgalaikioturt92Nuotekuvalymas1</vt:lpstr>
      <vt:lpstr>'Forma 13'!VAS084_F_Ilgalaikioturt92Pavirsiniunuot1</vt:lpstr>
      <vt:lpstr>VAS084_F_Ilgalaikioturt92Pavirsiniunuot1</vt:lpstr>
      <vt:lpstr>'Forma 13'!VAS084_F_Ilgalaikioturt92Turtovienetask1</vt:lpstr>
      <vt:lpstr>VAS084_F_Ilgalaikioturt92Turtovienetask1</vt:lpstr>
      <vt:lpstr>'Forma 13'!VAS084_F_Ilgalaikioturt93Apskaitosveikla1</vt:lpstr>
      <vt:lpstr>VAS084_F_Ilgalaikioturt93Apskaitosveikla1</vt:lpstr>
      <vt:lpstr>'Forma 13'!VAS084_F_Ilgalaikioturt93Geriamojovande7</vt:lpstr>
      <vt:lpstr>VAS084_F_Ilgalaikioturt93Geriamojovande7</vt:lpstr>
      <vt:lpstr>'Forma 13'!VAS084_F_Ilgalaikioturt93Geriamojovande8</vt:lpstr>
      <vt:lpstr>VAS084_F_Ilgalaikioturt93Geriamojovande8</vt:lpstr>
      <vt:lpstr>'Forma 13'!VAS084_F_Ilgalaikioturt93Geriamojovande9</vt:lpstr>
      <vt:lpstr>VAS084_F_Ilgalaikioturt93Geriamojovande9</vt:lpstr>
      <vt:lpstr>'Forma 13'!VAS084_F_Ilgalaikioturt93Inventorinisnu1</vt:lpstr>
      <vt:lpstr>VAS084_F_Ilgalaikioturt93Inventorinisnu1</vt:lpstr>
      <vt:lpstr>'Forma 13'!VAS084_F_Ilgalaikioturt93Kitareguliuoja1</vt:lpstr>
      <vt:lpstr>VAS084_F_Ilgalaikioturt93Kitareguliuoja1</vt:lpstr>
      <vt:lpstr>'Forma 13'!VAS084_F_Ilgalaikioturt93Kitosveiklosne1</vt:lpstr>
      <vt:lpstr>VAS084_F_Ilgalaikioturt93Kitosveiklosne1</vt:lpstr>
      <vt:lpstr>'Forma 13'!VAS084_F_Ilgalaikioturt93Lrklimatokaito1</vt:lpstr>
      <vt:lpstr>VAS084_F_Ilgalaikioturt93Lrklimatokaito1</vt:lpstr>
      <vt:lpstr>'Forma 13'!VAS084_F_Ilgalaikioturt93Nuotekudumblot1</vt:lpstr>
      <vt:lpstr>VAS084_F_Ilgalaikioturt93Nuotekudumblot1</vt:lpstr>
      <vt:lpstr>'Forma 13'!VAS084_F_Ilgalaikioturt93Nuotekusurinki1</vt:lpstr>
      <vt:lpstr>VAS084_F_Ilgalaikioturt93Nuotekusurinki1</vt:lpstr>
      <vt:lpstr>'Forma 13'!VAS084_F_Ilgalaikioturt93Nuotekuvalymas1</vt:lpstr>
      <vt:lpstr>VAS084_F_Ilgalaikioturt93Nuotekuvalymas1</vt:lpstr>
      <vt:lpstr>'Forma 13'!VAS084_F_Ilgalaikioturt93Pavirsiniunuot1</vt:lpstr>
      <vt:lpstr>VAS084_F_Ilgalaikioturt93Pavirsiniunuot1</vt:lpstr>
      <vt:lpstr>'Forma 13'!VAS084_F_Ilgalaikioturt93Turtovienetask1</vt:lpstr>
      <vt:lpstr>VAS084_F_Ilgalaikioturt93Turtovienetask1</vt:lpstr>
      <vt:lpstr>'Forma 13'!VAS084_F_Ilgalaikioturt94Apskaitosveikla1</vt:lpstr>
      <vt:lpstr>VAS084_F_Ilgalaikioturt94Apskaitosveikla1</vt:lpstr>
      <vt:lpstr>'Forma 13'!VAS084_F_Ilgalaikioturt94Geriamojovande7</vt:lpstr>
      <vt:lpstr>VAS084_F_Ilgalaikioturt94Geriamojovande7</vt:lpstr>
      <vt:lpstr>'Forma 13'!VAS084_F_Ilgalaikioturt94Geriamojovande8</vt:lpstr>
      <vt:lpstr>VAS084_F_Ilgalaikioturt94Geriamojovande8</vt:lpstr>
      <vt:lpstr>'Forma 13'!VAS084_F_Ilgalaikioturt94Geriamojovande9</vt:lpstr>
      <vt:lpstr>VAS084_F_Ilgalaikioturt94Geriamojovande9</vt:lpstr>
      <vt:lpstr>'Forma 13'!VAS084_F_Ilgalaikioturt94Inventorinisnu1</vt:lpstr>
      <vt:lpstr>VAS084_F_Ilgalaikioturt94Inventorinisnu1</vt:lpstr>
      <vt:lpstr>'Forma 13'!VAS084_F_Ilgalaikioturt94Kitareguliuoja1</vt:lpstr>
      <vt:lpstr>VAS084_F_Ilgalaikioturt94Kitareguliuoja1</vt:lpstr>
      <vt:lpstr>'Forma 13'!VAS084_F_Ilgalaikioturt94Kitosveiklosne1</vt:lpstr>
      <vt:lpstr>VAS084_F_Ilgalaikioturt94Kitosveiklosne1</vt:lpstr>
      <vt:lpstr>'Forma 13'!VAS084_F_Ilgalaikioturt94Lrklimatokaito1</vt:lpstr>
      <vt:lpstr>VAS084_F_Ilgalaikioturt94Lrklimatokaito1</vt:lpstr>
      <vt:lpstr>'Forma 13'!VAS084_F_Ilgalaikioturt94Nuotekudumblot1</vt:lpstr>
      <vt:lpstr>VAS084_F_Ilgalaikioturt94Nuotekudumblot1</vt:lpstr>
      <vt:lpstr>'Forma 13'!VAS084_F_Ilgalaikioturt94Nuotekusurinki1</vt:lpstr>
      <vt:lpstr>VAS084_F_Ilgalaikioturt94Nuotekusurinki1</vt:lpstr>
      <vt:lpstr>'Forma 13'!VAS084_F_Ilgalaikioturt94Nuotekuvalymas1</vt:lpstr>
      <vt:lpstr>VAS084_F_Ilgalaikioturt94Nuotekuvalymas1</vt:lpstr>
      <vt:lpstr>'Forma 13'!VAS084_F_Ilgalaikioturt94Pavirsiniunuot1</vt:lpstr>
      <vt:lpstr>VAS084_F_Ilgalaikioturt94Pavirsiniunuot1</vt:lpstr>
      <vt:lpstr>'Forma 13'!VAS084_F_Ilgalaikioturt94Turtovienetask1</vt:lpstr>
      <vt:lpstr>VAS084_F_Ilgalaikioturt94Turtovienetask1</vt:lpstr>
      <vt:lpstr>'Forma 13'!VAS084_F_Ilgalaikioturt95Apskaitosveikla1</vt:lpstr>
      <vt:lpstr>VAS084_F_Ilgalaikioturt95Apskaitosveikla1</vt:lpstr>
      <vt:lpstr>'Forma 13'!VAS084_F_Ilgalaikioturt95Geriamojovande7</vt:lpstr>
      <vt:lpstr>VAS084_F_Ilgalaikioturt95Geriamojovande7</vt:lpstr>
      <vt:lpstr>'Forma 13'!VAS084_F_Ilgalaikioturt95Geriamojovande8</vt:lpstr>
      <vt:lpstr>VAS084_F_Ilgalaikioturt95Geriamojovande8</vt:lpstr>
      <vt:lpstr>'Forma 13'!VAS084_F_Ilgalaikioturt95Geriamojovande9</vt:lpstr>
      <vt:lpstr>VAS084_F_Ilgalaikioturt95Geriamojovande9</vt:lpstr>
      <vt:lpstr>'Forma 13'!VAS084_F_Ilgalaikioturt95Inventorinisnu1</vt:lpstr>
      <vt:lpstr>VAS084_F_Ilgalaikioturt95Inventorinisnu1</vt:lpstr>
      <vt:lpstr>'Forma 13'!VAS084_F_Ilgalaikioturt95Kitareguliuoja1</vt:lpstr>
      <vt:lpstr>VAS084_F_Ilgalaikioturt95Kitareguliuoja1</vt:lpstr>
      <vt:lpstr>'Forma 13'!VAS084_F_Ilgalaikioturt95Kitosveiklosne1</vt:lpstr>
      <vt:lpstr>VAS084_F_Ilgalaikioturt95Kitosveiklosne1</vt:lpstr>
      <vt:lpstr>'Forma 13'!VAS084_F_Ilgalaikioturt95Lrklimatokaito1</vt:lpstr>
      <vt:lpstr>VAS084_F_Ilgalaikioturt95Lrklimatokaito1</vt:lpstr>
      <vt:lpstr>'Forma 13'!VAS084_F_Ilgalaikioturt95Nuotekudumblot1</vt:lpstr>
      <vt:lpstr>VAS084_F_Ilgalaikioturt95Nuotekudumblot1</vt:lpstr>
      <vt:lpstr>'Forma 13'!VAS084_F_Ilgalaikioturt95Nuotekusurinki1</vt:lpstr>
      <vt:lpstr>VAS084_F_Ilgalaikioturt95Nuotekusurinki1</vt:lpstr>
      <vt:lpstr>'Forma 13'!VAS084_F_Ilgalaikioturt95Nuotekuvalymas1</vt:lpstr>
      <vt:lpstr>VAS084_F_Ilgalaikioturt95Nuotekuvalymas1</vt:lpstr>
      <vt:lpstr>'Forma 13'!VAS084_F_Ilgalaikioturt95Pavirsiniunuot1</vt:lpstr>
      <vt:lpstr>VAS084_F_Ilgalaikioturt95Pavirsiniunuot1</vt:lpstr>
      <vt:lpstr>'Forma 13'!VAS084_F_Ilgalaikioturt95Turtovienetask1</vt:lpstr>
      <vt:lpstr>VAS084_F_Ilgalaikioturt95Turtovienetask1</vt:lpstr>
      <vt:lpstr>'Forma 13'!VAS084_F_Ilgalaikioturt96Apskaitosveikla1</vt:lpstr>
      <vt:lpstr>VAS084_F_Ilgalaikioturt96Apskaitosveikla1</vt:lpstr>
      <vt:lpstr>'Forma 13'!VAS084_F_Ilgalaikioturt96Geriamojovande7</vt:lpstr>
      <vt:lpstr>VAS084_F_Ilgalaikioturt96Geriamojovande7</vt:lpstr>
      <vt:lpstr>'Forma 13'!VAS084_F_Ilgalaikioturt96Geriamojovande8</vt:lpstr>
      <vt:lpstr>VAS084_F_Ilgalaikioturt96Geriamojovande8</vt:lpstr>
      <vt:lpstr>'Forma 13'!VAS084_F_Ilgalaikioturt96Geriamojovande9</vt:lpstr>
      <vt:lpstr>VAS084_F_Ilgalaikioturt96Geriamojovande9</vt:lpstr>
      <vt:lpstr>'Forma 13'!VAS084_F_Ilgalaikioturt96Inventorinisnu1</vt:lpstr>
      <vt:lpstr>VAS084_F_Ilgalaikioturt96Inventorinisnu1</vt:lpstr>
      <vt:lpstr>'Forma 13'!VAS084_F_Ilgalaikioturt96Kitareguliuoja1</vt:lpstr>
      <vt:lpstr>VAS084_F_Ilgalaikioturt96Kitareguliuoja1</vt:lpstr>
      <vt:lpstr>'Forma 13'!VAS084_F_Ilgalaikioturt96Kitosveiklosne1</vt:lpstr>
      <vt:lpstr>VAS084_F_Ilgalaikioturt96Kitosveiklosne1</vt:lpstr>
      <vt:lpstr>'Forma 13'!VAS084_F_Ilgalaikioturt96Lrklimatokaito1</vt:lpstr>
      <vt:lpstr>VAS084_F_Ilgalaikioturt96Lrklimatokaito1</vt:lpstr>
      <vt:lpstr>'Forma 13'!VAS084_F_Ilgalaikioturt96Nuotekudumblot1</vt:lpstr>
      <vt:lpstr>VAS084_F_Ilgalaikioturt96Nuotekudumblot1</vt:lpstr>
      <vt:lpstr>'Forma 13'!VAS084_F_Ilgalaikioturt96Nuotekusurinki1</vt:lpstr>
      <vt:lpstr>VAS084_F_Ilgalaikioturt96Nuotekusurinki1</vt:lpstr>
      <vt:lpstr>'Forma 13'!VAS084_F_Ilgalaikioturt96Nuotekuvalymas1</vt:lpstr>
      <vt:lpstr>VAS084_F_Ilgalaikioturt96Nuotekuvalymas1</vt:lpstr>
      <vt:lpstr>'Forma 13'!VAS084_F_Ilgalaikioturt96Pavirsiniunuot1</vt:lpstr>
      <vt:lpstr>VAS084_F_Ilgalaikioturt96Pavirsiniunuot1</vt:lpstr>
      <vt:lpstr>'Forma 13'!VAS084_F_Ilgalaikioturt96Turtovienetask1</vt:lpstr>
      <vt:lpstr>VAS084_F_Ilgalaikioturt96Turtovienetask1</vt:lpstr>
      <vt:lpstr>'Forma 13'!VAS084_F_Ilgalaikioturt97Apskaitosveikla1</vt:lpstr>
      <vt:lpstr>VAS084_F_Ilgalaikioturt97Apskaitosveikla1</vt:lpstr>
      <vt:lpstr>'Forma 13'!VAS084_F_Ilgalaikioturt97Geriamojovande7</vt:lpstr>
      <vt:lpstr>VAS084_F_Ilgalaikioturt97Geriamojovande7</vt:lpstr>
      <vt:lpstr>'Forma 13'!VAS084_F_Ilgalaikioturt97Geriamojovande8</vt:lpstr>
      <vt:lpstr>VAS084_F_Ilgalaikioturt97Geriamojovande8</vt:lpstr>
      <vt:lpstr>'Forma 13'!VAS084_F_Ilgalaikioturt97Geriamojovande9</vt:lpstr>
      <vt:lpstr>VAS084_F_Ilgalaikioturt97Geriamojovande9</vt:lpstr>
      <vt:lpstr>'Forma 13'!VAS084_F_Ilgalaikioturt97Inventorinisnu1</vt:lpstr>
      <vt:lpstr>VAS084_F_Ilgalaikioturt97Inventorinisnu1</vt:lpstr>
      <vt:lpstr>'Forma 13'!VAS084_F_Ilgalaikioturt97Kitareguliuoja1</vt:lpstr>
      <vt:lpstr>VAS084_F_Ilgalaikioturt97Kitareguliuoja1</vt:lpstr>
      <vt:lpstr>'Forma 13'!VAS084_F_Ilgalaikioturt97Kitosveiklosne1</vt:lpstr>
      <vt:lpstr>VAS084_F_Ilgalaikioturt97Kitosveiklosne1</vt:lpstr>
      <vt:lpstr>'Forma 13'!VAS084_F_Ilgalaikioturt97Lrklimatokaito1</vt:lpstr>
      <vt:lpstr>VAS084_F_Ilgalaikioturt97Lrklimatokaito1</vt:lpstr>
      <vt:lpstr>'Forma 13'!VAS084_F_Ilgalaikioturt97Nuotekudumblot1</vt:lpstr>
      <vt:lpstr>VAS084_F_Ilgalaikioturt97Nuotekudumblot1</vt:lpstr>
      <vt:lpstr>'Forma 13'!VAS084_F_Ilgalaikioturt97Nuotekusurinki1</vt:lpstr>
      <vt:lpstr>VAS084_F_Ilgalaikioturt97Nuotekusurinki1</vt:lpstr>
      <vt:lpstr>'Forma 13'!VAS084_F_Ilgalaikioturt97Nuotekuvalymas1</vt:lpstr>
      <vt:lpstr>VAS084_F_Ilgalaikioturt97Nuotekuvalymas1</vt:lpstr>
      <vt:lpstr>'Forma 13'!VAS084_F_Ilgalaikioturt97Pavirsiniunuot1</vt:lpstr>
      <vt:lpstr>VAS084_F_Ilgalaikioturt97Pavirsiniunuot1</vt:lpstr>
      <vt:lpstr>'Forma 13'!VAS084_F_Ilgalaikioturt97Turtovienetask1</vt:lpstr>
      <vt:lpstr>VAS084_F_Ilgalaikioturt97Turtovienetask1</vt:lpstr>
      <vt:lpstr>'Forma 13'!VAS084_F_Ilgalaikioturt98Apskaitosveikla1</vt:lpstr>
      <vt:lpstr>VAS084_F_Ilgalaikioturt98Apskaitosveikla1</vt:lpstr>
      <vt:lpstr>'Forma 13'!VAS084_F_Ilgalaikioturt98Geriamojovande7</vt:lpstr>
      <vt:lpstr>VAS084_F_Ilgalaikioturt98Geriamojovande7</vt:lpstr>
      <vt:lpstr>'Forma 13'!VAS084_F_Ilgalaikioturt98Geriamojovande8</vt:lpstr>
      <vt:lpstr>VAS084_F_Ilgalaikioturt98Geriamojovande8</vt:lpstr>
      <vt:lpstr>'Forma 13'!VAS084_F_Ilgalaikioturt98Geriamojovande9</vt:lpstr>
      <vt:lpstr>VAS084_F_Ilgalaikioturt98Geriamojovande9</vt:lpstr>
      <vt:lpstr>'Forma 13'!VAS084_F_Ilgalaikioturt98Inventorinisnu1</vt:lpstr>
      <vt:lpstr>VAS084_F_Ilgalaikioturt98Inventorinisnu1</vt:lpstr>
      <vt:lpstr>'Forma 13'!VAS084_F_Ilgalaikioturt98Kitareguliuoja1</vt:lpstr>
      <vt:lpstr>VAS084_F_Ilgalaikioturt98Kitareguliuoja1</vt:lpstr>
      <vt:lpstr>'Forma 13'!VAS084_F_Ilgalaikioturt98Kitosveiklosne1</vt:lpstr>
      <vt:lpstr>VAS084_F_Ilgalaikioturt98Kitosveiklosne1</vt:lpstr>
      <vt:lpstr>'Forma 13'!VAS084_F_Ilgalaikioturt98Lrklimatokaito1</vt:lpstr>
      <vt:lpstr>VAS084_F_Ilgalaikioturt98Lrklimatokaito1</vt:lpstr>
      <vt:lpstr>'Forma 13'!VAS084_F_Ilgalaikioturt98Nuotekudumblot1</vt:lpstr>
      <vt:lpstr>VAS084_F_Ilgalaikioturt98Nuotekudumblot1</vt:lpstr>
      <vt:lpstr>'Forma 13'!VAS084_F_Ilgalaikioturt98Nuotekusurinki1</vt:lpstr>
      <vt:lpstr>VAS084_F_Ilgalaikioturt98Nuotekusurinki1</vt:lpstr>
      <vt:lpstr>'Forma 13'!VAS084_F_Ilgalaikioturt98Nuotekuvalymas1</vt:lpstr>
      <vt:lpstr>VAS084_F_Ilgalaikioturt98Nuotekuvalymas1</vt:lpstr>
      <vt:lpstr>'Forma 13'!VAS084_F_Ilgalaikioturt98Pavirsiniunuot1</vt:lpstr>
      <vt:lpstr>VAS084_F_Ilgalaikioturt98Pavirsiniunuot1</vt:lpstr>
      <vt:lpstr>'Forma 13'!VAS084_F_Ilgalaikioturt98Turtovienetask1</vt:lpstr>
      <vt:lpstr>VAS084_F_Ilgalaikioturt98Turtovienetask1</vt:lpstr>
      <vt:lpstr>'Forma 13'!VAS084_F_Ilgalaikioturt99Apskaitosveikla1</vt:lpstr>
      <vt:lpstr>VAS084_F_Ilgalaikioturt99Apskaitosveikla1</vt:lpstr>
      <vt:lpstr>'Forma 13'!VAS084_F_Ilgalaikioturt99Geriamojovande7</vt:lpstr>
      <vt:lpstr>VAS084_F_Ilgalaikioturt99Geriamojovande7</vt:lpstr>
      <vt:lpstr>'Forma 13'!VAS084_F_Ilgalaikioturt99Geriamojovande8</vt:lpstr>
      <vt:lpstr>VAS084_F_Ilgalaikioturt99Geriamojovande8</vt:lpstr>
      <vt:lpstr>'Forma 13'!VAS084_F_Ilgalaikioturt99Geriamojovande9</vt:lpstr>
      <vt:lpstr>VAS084_F_Ilgalaikioturt99Geriamojovande9</vt:lpstr>
      <vt:lpstr>'Forma 13'!VAS084_F_Ilgalaikioturt99Inventorinisnu1</vt:lpstr>
      <vt:lpstr>VAS084_F_Ilgalaikioturt99Inventorinisnu1</vt:lpstr>
      <vt:lpstr>'Forma 13'!VAS084_F_Ilgalaikioturt99Kitareguliuoja1</vt:lpstr>
      <vt:lpstr>VAS084_F_Ilgalaikioturt99Kitareguliuoja1</vt:lpstr>
      <vt:lpstr>'Forma 13'!VAS084_F_Ilgalaikioturt99Kitosveiklosne1</vt:lpstr>
      <vt:lpstr>VAS084_F_Ilgalaikioturt99Kitosveiklosne1</vt:lpstr>
      <vt:lpstr>'Forma 13'!VAS084_F_Ilgalaikioturt99Lrklimatokaito1</vt:lpstr>
      <vt:lpstr>VAS084_F_Ilgalaikioturt99Lrklimatokaito1</vt:lpstr>
      <vt:lpstr>'Forma 13'!VAS084_F_Ilgalaikioturt99Nuotekudumblot1</vt:lpstr>
      <vt:lpstr>VAS084_F_Ilgalaikioturt99Nuotekudumblot1</vt:lpstr>
      <vt:lpstr>'Forma 13'!VAS084_F_Ilgalaikioturt99Nuotekusurinki1</vt:lpstr>
      <vt:lpstr>VAS084_F_Ilgalaikioturt99Nuotekusurinki1</vt:lpstr>
      <vt:lpstr>'Forma 13'!VAS084_F_Ilgalaikioturt99Nuotekuvalymas1</vt:lpstr>
      <vt:lpstr>VAS084_F_Ilgalaikioturt99Nuotekuvalymas1</vt:lpstr>
      <vt:lpstr>'Forma 13'!VAS084_F_Ilgalaikioturt99Pavirsiniunuot1</vt:lpstr>
      <vt:lpstr>VAS084_F_Ilgalaikioturt99Pavirsiniunuot1</vt:lpstr>
      <vt:lpstr>'Forma 13'!VAS084_F_Ilgalaikioturt99Turtovienetask1</vt:lpstr>
      <vt:lpstr>VAS084_F_Ilgalaikioturt99Turtovienetask1</vt:lpstr>
      <vt:lpstr>'Forma 13'!VAS084_F_Ilgalaikioturt9Apskaitosveikla1</vt:lpstr>
      <vt:lpstr>VAS084_F_Ilgalaikioturt9Apskaitosveikla1</vt:lpstr>
      <vt:lpstr>'Forma 13'!VAS084_F_Ilgalaikioturt9Geriamojovande7</vt:lpstr>
      <vt:lpstr>VAS084_F_Ilgalaikioturt9Geriamojovande7</vt:lpstr>
      <vt:lpstr>'Forma 13'!VAS084_F_Ilgalaikioturt9Geriamojovande8</vt:lpstr>
      <vt:lpstr>VAS084_F_Ilgalaikioturt9Geriamojovande8</vt:lpstr>
      <vt:lpstr>'Forma 13'!VAS084_F_Ilgalaikioturt9Geriamojovande9</vt:lpstr>
      <vt:lpstr>VAS084_F_Ilgalaikioturt9Geriamojovande9</vt:lpstr>
      <vt:lpstr>'Forma 13'!VAS084_F_Ilgalaikioturt9Inventorinisnu1</vt:lpstr>
      <vt:lpstr>VAS084_F_Ilgalaikioturt9Inventorinisnu1</vt:lpstr>
      <vt:lpstr>'Forma 13'!VAS084_F_Ilgalaikioturt9Kitareguliuoja1</vt:lpstr>
      <vt:lpstr>VAS084_F_Ilgalaikioturt9Kitareguliuoja1</vt:lpstr>
      <vt:lpstr>'Forma 13'!VAS084_F_Ilgalaikioturt9Kitosveiklosne1</vt:lpstr>
      <vt:lpstr>VAS084_F_Ilgalaikioturt9Kitosveiklosne1</vt:lpstr>
      <vt:lpstr>'Forma 13'!VAS084_F_Ilgalaikioturt9Lrklimatokaito1</vt:lpstr>
      <vt:lpstr>VAS084_F_Ilgalaikioturt9Lrklimatokaito1</vt:lpstr>
      <vt:lpstr>'Forma 13'!VAS084_F_Ilgalaikioturt9Nuotekudumblot1</vt:lpstr>
      <vt:lpstr>VAS084_F_Ilgalaikioturt9Nuotekudumblot1</vt:lpstr>
      <vt:lpstr>'Forma 13'!VAS084_F_Ilgalaikioturt9Nuotekusurinki1</vt:lpstr>
      <vt:lpstr>VAS084_F_Ilgalaikioturt9Nuotekusurinki1</vt:lpstr>
      <vt:lpstr>'Forma 13'!VAS084_F_Ilgalaikioturt9Nuotekuvalymas1</vt:lpstr>
      <vt:lpstr>VAS084_F_Ilgalaikioturt9Nuotekuvalymas1</vt:lpstr>
      <vt:lpstr>'Forma 13'!VAS084_F_Ilgalaikioturt9Pavirsiniunuot1</vt:lpstr>
      <vt:lpstr>VAS084_F_Ilgalaikioturt9Pavirsiniunuot1</vt:lpstr>
      <vt:lpstr>'Forma 13'!VAS084_F_Ilgalaikioturt9Turtovienetask1</vt:lpstr>
      <vt:lpstr>VAS084_F_Ilgalaikioturt9Turtovienetask1</vt:lpstr>
      <vt:lpstr>'Forma 13'!VAS084_F_Irankiaimatavi1Apskaitosveikla1</vt:lpstr>
      <vt:lpstr>VAS084_F_Irankiaimatavi1Apskaitosveikla1</vt:lpstr>
      <vt:lpstr>'Forma 13'!VAS084_F_Irankiaimatavi1Geriamojovande7</vt:lpstr>
      <vt:lpstr>VAS084_F_Irankiaimatavi1Geriamojovande7</vt:lpstr>
      <vt:lpstr>'Forma 13'!VAS084_F_Irankiaimatavi1Geriamojovande8</vt:lpstr>
      <vt:lpstr>VAS084_F_Irankiaimatavi1Geriamojovande8</vt:lpstr>
      <vt:lpstr>'Forma 13'!VAS084_F_Irankiaimatavi1Geriamojovande9</vt:lpstr>
      <vt:lpstr>VAS084_F_Irankiaimatavi1Geriamojovande9</vt:lpstr>
      <vt:lpstr>'Forma 13'!VAS084_F_Irankiaimatavi1Kitareguliuoja1</vt:lpstr>
      <vt:lpstr>VAS084_F_Irankiaimatavi1Kitareguliuoja1</vt:lpstr>
      <vt:lpstr>'Forma 13'!VAS084_F_Irankiaimatavi1Kitosveiklosne1</vt:lpstr>
      <vt:lpstr>VAS084_F_Irankiaimatavi1Kitosveiklosne1</vt:lpstr>
      <vt:lpstr>'Forma 13'!VAS084_F_Irankiaimatavi1Nuotekudumblot1</vt:lpstr>
      <vt:lpstr>VAS084_F_Irankiaimatavi1Nuotekudumblot1</vt:lpstr>
      <vt:lpstr>'Forma 13'!VAS084_F_Irankiaimatavi1Nuotekusurinki1</vt:lpstr>
      <vt:lpstr>VAS084_F_Irankiaimatavi1Nuotekusurinki1</vt:lpstr>
      <vt:lpstr>'Forma 13'!VAS084_F_Irankiaimatavi1Nuotekuvalymas1</vt:lpstr>
      <vt:lpstr>VAS084_F_Irankiaimatavi1Nuotekuvalymas1</vt:lpstr>
      <vt:lpstr>'Forma 13'!VAS084_F_Irankiaimatavi1Pavirsiniunuot1</vt:lpstr>
      <vt:lpstr>VAS084_F_Irankiaimatavi1Pavirsiniunuot1</vt:lpstr>
      <vt:lpstr>'Forma 13'!VAS084_F_Irankiaimatavi2Apskaitosveikla1</vt:lpstr>
      <vt:lpstr>VAS084_F_Irankiaimatavi2Apskaitosveikla1</vt:lpstr>
      <vt:lpstr>'Forma 13'!VAS084_F_Irankiaimatavi2Geriamojovande7</vt:lpstr>
      <vt:lpstr>VAS084_F_Irankiaimatavi2Geriamojovande7</vt:lpstr>
      <vt:lpstr>'Forma 13'!VAS084_F_Irankiaimatavi2Geriamojovande8</vt:lpstr>
      <vt:lpstr>VAS084_F_Irankiaimatavi2Geriamojovande8</vt:lpstr>
      <vt:lpstr>'Forma 13'!VAS084_F_Irankiaimatavi2Geriamojovande9</vt:lpstr>
      <vt:lpstr>VAS084_F_Irankiaimatavi2Geriamojovande9</vt:lpstr>
      <vt:lpstr>'Forma 13'!VAS084_F_Irankiaimatavi2Kitareguliuoja1</vt:lpstr>
      <vt:lpstr>VAS084_F_Irankiaimatavi2Kitareguliuoja1</vt:lpstr>
      <vt:lpstr>'Forma 13'!VAS084_F_Irankiaimatavi2Kitosveiklosne1</vt:lpstr>
      <vt:lpstr>VAS084_F_Irankiaimatavi2Kitosveiklosne1</vt:lpstr>
      <vt:lpstr>'Forma 13'!VAS084_F_Irankiaimatavi2Nuotekudumblot1</vt:lpstr>
      <vt:lpstr>VAS084_F_Irankiaimatavi2Nuotekudumblot1</vt:lpstr>
      <vt:lpstr>'Forma 13'!VAS084_F_Irankiaimatavi2Nuotekusurinki1</vt:lpstr>
      <vt:lpstr>VAS084_F_Irankiaimatavi2Nuotekusurinki1</vt:lpstr>
      <vt:lpstr>'Forma 13'!VAS084_F_Irankiaimatavi2Nuotekuvalymas1</vt:lpstr>
      <vt:lpstr>VAS084_F_Irankiaimatavi2Nuotekuvalymas1</vt:lpstr>
      <vt:lpstr>'Forma 13'!VAS084_F_Irankiaimatavi2Pavirsiniunuot1</vt:lpstr>
      <vt:lpstr>VAS084_F_Irankiaimatavi2Pavirsiniunuot1</vt:lpstr>
      <vt:lpstr>'Forma 13'!VAS084_F_Irankiaimatavi3Apskaitosveikla1</vt:lpstr>
      <vt:lpstr>VAS084_F_Irankiaimatavi3Apskaitosveikla1</vt:lpstr>
      <vt:lpstr>'Forma 13'!VAS084_F_Irankiaimatavi3Geriamojovande7</vt:lpstr>
      <vt:lpstr>VAS084_F_Irankiaimatavi3Geriamojovande7</vt:lpstr>
      <vt:lpstr>'Forma 13'!VAS084_F_Irankiaimatavi3Geriamojovande8</vt:lpstr>
      <vt:lpstr>VAS084_F_Irankiaimatavi3Geriamojovande8</vt:lpstr>
      <vt:lpstr>'Forma 13'!VAS084_F_Irankiaimatavi3Geriamojovande9</vt:lpstr>
      <vt:lpstr>VAS084_F_Irankiaimatavi3Geriamojovande9</vt:lpstr>
      <vt:lpstr>'Forma 13'!VAS084_F_Irankiaimatavi3Kitareguliuoja1</vt:lpstr>
      <vt:lpstr>VAS084_F_Irankiaimatavi3Kitareguliuoja1</vt:lpstr>
      <vt:lpstr>'Forma 13'!VAS084_F_Irankiaimatavi3Kitosveiklosne1</vt:lpstr>
      <vt:lpstr>VAS084_F_Irankiaimatavi3Kitosveiklosne1</vt:lpstr>
      <vt:lpstr>'Forma 13'!VAS084_F_Irankiaimatavi3Nuotekudumblot1</vt:lpstr>
      <vt:lpstr>VAS084_F_Irankiaimatavi3Nuotekudumblot1</vt:lpstr>
      <vt:lpstr>'Forma 13'!VAS084_F_Irankiaimatavi3Nuotekusurinki1</vt:lpstr>
      <vt:lpstr>VAS084_F_Irankiaimatavi3Nuotekusurinki1</vt:lpstr>
      <vt:lpstr>'Forma 13'!VAS084_F_Irankiaimatavi3Nuotekuvalymas1</vt:lpstr>
      <vt:lpstr>VAS084_F_Irankiaimatavi3Nuotekuvalymas1</vt:lpstr>
      <vt:lpstr>'Forma 13'!VAS084_F_Irankiaimatavi3Pavirsiniunuot1</vt:lpstr>
      <vt:lpstr>VAS084_F_Irankiaimatavi3Pavirsiniunuot1</vt:lpstr>
      <vt:lpstr>'Forma 13'!VAS084_F_Irasyti1Apskaitosveikla1</vt:lpstr>
      <vt:lpstr>VAS084_F_Irasyti1Apskaitosveikla1</vt:lpstr>
      <vt:lpstr>'Forma 13'!VAS084_F_Irasyti1Geriamojovande7</vt:lpstr>
      <vt:lpstr>VAS084_F_Irasyti1Geriamojovande7</vt:lpstr>
      <vt:lpstr>'Forma 13'!VAS084_F_Irasyti1Geriamojovande8</vt:lpstr>
      <vt:lpstr>VAS084_F_Irasyti1Geriamojovande8</vt:lpstr>
      <vt:lpstr>'Forma 13'!VAS084_F_Irasyti1Geriamojovande9</vt:lpstr>
      <vt:lpstr>VAS084_F_Irasyti1Geriamojovande9</vt:lpstr>
      <vt:lpstr>'Forma 13'!VAS084_F_Irasyti1Inventorinisnu1</vt:lpstr>
      <vt:lpstr>VAS084_F_Irasyti1Inventorinisnu1</vt:lpstr>
      <vt:lpstr>'Forma 13'!VAS084_F_Irasyti1Kitareguliuoja1</vt:lpstr>
      <vt:lpstr>VAS084_F_Irasyti1Kitareguliuoja1</vt:lpstr>
      <vt:lpstr>'Forma 13'!VAS084_F_Irasyti1Kitosveiklosne1</vt:lpstr>
      <vt:lpstr>VAS084_F_Irasyti1Kitosveiklosne1</vt:lpstr>
      <vt:lpstr>'Forma 13'!VAS084_F_Irasyti1Lrklimatokaito1</vt:lpstr>
      <vt:lpstr>VAS084_F_Irasyti1Lrklimatokaito1</vt:lpstr>
      <vt:lpstr>'Forma 13'!VAS084_F_Irasyti1Nuotekudumblot1</vt:lpstr>
      <vt:lpstr>VAS084_F_Irasyti1Nuotekudumblot1</vt:lpstr>
      <vt:lpstr>'Forma 13'!VAS084_F_Irasyti1Nuotekusurinki1</vt:lpstr>
      <vt:lpstr>VAS084_F_Irasyti1Nuotekusurinki1</vt:lpstr>
      <vt:lpstr>'Forma 13'!VAS084_F_Irasyti1Nuotekuvalymas1</vt:lpstr>
      <vt:lpstr>VAS084_F_Irasyti1Nuotekuvalymas1</vt:lpstr>
      <vt:lpstr>'Forma 13'!VAS084_F_Irasyti1Pavirsiniunuot1</vt:lpstr>
      <vt:lpstr>VAS084_F_Irasyti1Pavirsiniunuot1</vt:lpstr>
      <vt:lpstr>'Forma 13'!VAS084_F_Irasyti1Turtovienetask1</vt:lpstr>
      <vt:lpstr>VAS084_F_Irasyti1Turtovienetask1</vt:lpstr>
      <vt:lpstr>'Forma 13'!VAS084_F_Irasyti2Apskaitosveikla1</vt:lpstr>
      <vt:lpstr>VAS084_F_Irasyti2Apskaitosveikla1</vt:lpstr>
      <vt:lpstr>'Forma 13'!VAS084_F_Irasyti2Geriamojovande7</vt:lpstr>
      <vt:lpstr>VAS084_F_Irasyti2Geriamojovande7</vt:lpstr>
      <vt:lpstr>'Forma 13'!VAS084_F_Irasyti2Geriamojovande8</vt:lpstr>
      <vt:lpstr>VAS084_F_Irasyti2Geriamojovande8</vt:lpstr>
      <vt:lpstr>'Forma 13'!VAS084_F_Irasyti2Geriamojovande9</vt:lpstr>
      <vt:lpstr>VAS084_F_Irasyti2Geriamojovande9</vt:lpstr>
      <vt:lpstr>'Forma 13'!VAS084_F_Irasyti2Inventorinisnu1</vt:lpstr>
      <vt:lpstr>VAS084_F_Irasyti2Inventorinisnu1</vt:lpstr>
      <vt:lpstr>'Forma 13'!VAS084_F_Irasyti2Kitareguliuoja1</vt:lpstr>
      <vt:lpstr>VAS084_F_Irasyti2Kitareguliuoja1</vt:lpstr>
      <vt:lpstr>'Forma 13'!VAS084_F_Irasyti2Kitosveiklosne1</vt:lpstr>
      <vt:lpstr>VAS084_F_Irasyti2Kitosveiklosne1</vt:lpstr>
      <vt:lpstr>'Forma 13'!VAS084_F_Irasyti2Lrklimatokaito1</vt:lpstr>
      <vt:lpstr>VAS084_F_Irasyti2Lrklimatokaito1</vt:lpstr>
      <vt:lpstr>'Forma 13'!VAS084_F_Irasyti2Nuotekudumblot1</vt:lpstr>
      <vt:lpstr>VAS084_F_Irasyti2Nuotekudumblot1</vt:lpstr>
      <vt:lpstr>'Forma 13'!VAS084_F_Irasyti2Nuotekusurinki1</vt:lpstr>
      <vt:lpstr>VAS084_F_Irasyti2Nuotekusurinki1</vt:lpstr>
      <vt:lpstr>'Forma 13'!VAS084_F_Irasyti2Nuotekuvalymas1</vt:lpstr>
      <vt:lpstr>VAS084_F_Irasyti2Nuotekuvalymas1</vt:lpstr>
      <vt:lpstr>'Forma 13'!VAS084_F_Irasyti2Pavirsiniunuot1</vt:lpstr>
      <vt:lpstr>VAS084_F_Irasyti2Pavirsiniunuot1</vt:lpstr>
      <vt:lpstr>'Forma 13'!VAS084_F_Irasyti2Turtovienetask1</vt:lpstr>
      <vt:lpstr>VAS084_F_Irasyti2Turtovienetask1</vt:lpstr>
      <vt:lpstr>'Forma 13'!VAS084_F_Irasyti3Apskaitosveikla1</vt:lpstr>
      <vt:lpstr>VAS084_F_Irasyti3Apskaitosveikla1</vt:lpstr>
      <vt:lpstr>'Forma 13'!VAS084_F_Irasyti3Geriamojovande7</vt:lpstr>
      <vt:lpstr>VAS084_F_Irasyti3Geriamojovande7</vt:lpstr>
      <vt:lpstr>'Forma 13'!VAS084_F_Irasyti3Geriamojovande8</vt:lpstr>
      <vt:lpstr>VAS084_F_Irasyti3Geriamojovande8</vt:lpstr>
      <vt:lpstr>'Forma 13'!VAS084_F_Irasyti3Geriamojovande9</vt:lpstr>
      <vt:lpstr>VAS084_F_Irasyti3Geriamojovande9</vt:lpstr>
      <vt:lpstr>'Forma 13'!VAS084_F_Irasyti3Inventorinisnu1</vt:lpstr>
      <vt:lpstr>VAS084_F_Irasyti3Inventorinisnu1</vt:lpstr>
      <vt:lpstr>'Forma 13'!VAS084_F_Irasyti3Kitareguliuoja1</vt:lpstr>
      <vt:lpstr>VAS084_F_Irasyti3Kitareguliuoja1</vt:lpstr>
      <vt:lpstr>'Forma 13'!VAS084_F_Irasyti3Kitosveiklosne1</vt:lpstr>
      <vt:lpstr>VAS084_F_Irasyti3Kitosveiklosne1</vt:lpstr>
      <vt:lpstr>'Forma 13'!VAS084_F_Irasyti3Lrklimatokaito1</vt:lpstr>
      <vt:lpstr>VAS084_F_Irasyti3Lrklimatokaito1</vt:lpstr>
      <vt:lpstr>'Forma 13'!VAS084_F_Irasyti3Nuotekudumblot1</vt:lpstr>
      <vt:lpstr>VAS084_F_Irasyti3Nuotekudumblot1</vt:lpstr>
      <vt:lpstr>'Forma 13'!VAS084_F_Irasyti3Nuotekusurinki1</vt:lpstr>
      <vt:lpstr>VAS084_F_Irasyti3Nuotekusurinki1</vt:lpstr>
      <vt:lpstr>'Forma 13'!VAS084_F_Irasyti3Nuotekuvalymas1</vt:lpstr>
      <vt:lpstr>VAS084_F_Irasyti3Nuotekuvalymas1</vt:lpstr>
      <vt:lpstr>'Forma 13'!VAS084_F_Irasyti3Pavirsiniunuot1</vt:lpstr>
      <vt:lpstr>VAS084_F_Irasyti3Pavirsiniunuot1</vt:lpstr>
      <vt:lpstr>'Forma 13'!VAS084_F_Irasyti3Turtovienetask1</vt:lpstr>
      <vt:lpstr>VAS084_F_Irasyti3Turtovienetask1</vt:lpstr>
      <vt:lpstr>'Forma 13'!VAS084_F_Keliaiaikstele1Apskaitosveikla1</vt:lpstr>
      <vt:lpstr>VAS084_F_Keliaiaikstele1Apskaitosveikla1</vt:lpstr>
      <vt:lpstr>'Forma 13'!VAS084_F_Keliaiaikstele1Geriamojovande7</vt:lpstr>
      <vt:lpstr>VAS084_F_Keliaiaikstele1Geriamojovande7</vt:lpstr>
      <vt:lpstr>'Forma 13'!VAS084_F_Keliaiaikstele1Geriamojovande8</vt:lpstr>
      <vt:lpstr>VAS084_F_Keliaiaikstele1Geriamojovande8</vt:lpstr>
      <vt:lpstr>'Forma 13'!VAS084_F_Keliaiaikstele1Geriamojovande9</vt:lpstr>
      <vt:lpstr>VAS084_F_Keliaiaikstele1Geriamojovande9</vt:lpstr>
      <vt:lpstr>'Forma 13'!VAS084_F_Keliaiaikstele1Kitareguliuoja1</vt:lpstr>
      <vt:lpstr>VAS084_F_Keliaiaikstele1Kitareguliuoja1</vt:lpstr>
      <vt:lpstr>'Forma 13'!VAS084_F_Keliaiaikstele1Kitosveiklosne1</vt:lpstr>
      <vt:lpstr>VAS084_F_Keliaiaikstele1Kitosveiklosne1</vt:lpstr>
      <vt:lpstr>'Forma 13'!VAS084_F_Keliaiaikstele1Nuotekudumblot1</vt:lpstr>
      <vt:lpstr>VAS084_F_Keliaiaikstele1Nuotekudumblot1</vt:lpstr>
      <vt:lpstr>'Forma 13'!VAS084_F_Keliaiaikstele1Nuotekusurinki1</vt:lpstr>
      <vt:lpstr>VAS084_F_Keliaiaikstele1Nuotekusurinki1</vt:lpstr>
      <vt:lpstr>'Forma 13'!VAS084_F_Keliaiaikstele1Nuotekuvalymas1</vt:lpstr>
      <vt:lpstr>VAS084_F_Keliaiaikstele1Nuotekuvalymas1</vt:lpstr>
      <vt:lpstr>'Forma 13'!VAS084_F_Keliaiaikstele1Pavirsiniunuot1</vt:lpstr>
      <vt:lpstr>VAS084_F_Keliaiaikstele1Pavirsiniunuot1</vt:lpstr>
      <vt:lpstr>'Forma 13'!VAS084_F_Keliaiaikstele2Apskaitosveikla1</vt:lpstr>
      <vt:lpstr>VAS084_F_Keliaiaikstele2Apskaitosveikla1</vt:lpstr>
      <vt:lpstr>'Forma 13'!VAS084_F_Keliaiaikstele2Geriamojovande7</vt:lpstr>
      <vt:lpstr>VAS084_F_Keliaiaikstele2Geriamojovande7</vt:lpstr>
      <vt:lpstr>'Forma 13'!VAS084_F_Keliaiaikstele2Geriamojovande8</vt:lpstr>
      <vt:lpstr>VAS084_F_Keliaiaikstele2Geriamojovande8</vt:lpstr>
      <vt:lpstr>'Forma 13'!VAS084_F_Keliaiaikstele2Geriamojovande9</vt:lpstr>
      <vt:lpstr>VAS084_F_Keliaiaikstele2Geriamojovande9</vt:lpstr>
      <vt:lpstr>'Forma 13'!VAS084_F_Keliaiaikstele2Kitareguliuoja1</vt:lpstr>
      <vt:lpstr>VAS084_F_Keliaiaikstele2Kitareguliuoja1</vt:lpstr>
      <vt:lpstr>'Forma 13'!VAS084_F_Keliaiaikstele2Kitosveiklosne1</vt:lpstr>
      <vt:lpstr>VAS084_F_Keliaiaikstele2Kitosveiklosne1</vt:lpstr>
      <vt:lpstr>'Forma 13'!VAS084_F_Keliaiaikstele2Nuotekudumblot1</vt:lpstr>
      <vt:lpstr>VAS084_F_Keliaiaikstele2Nuotekudumblot1</vt:lpstr>
      <vt:lpstr>'Forma 13'!VAS084_F_Keliaiaikstele2Nuotekusurinki1</vt:lpstr>
      <vt:lpstr>VAS084_F_Keliaiaikstele2Nuotekusurinki1</vt:lpstr>
      <vt:lpstr>'Forma 13'!VAS084_F_Keliaiaikstele2Nuotekuvalymas1</vt:lpstr>
      <vt:lpstr>VAS084_F_Keliaiaikstele2Nuotekuvalymas1</vt:lpstr>
      <vt:lpstr>'Forma 13'!VAS084_F_Keliaiaikstele2Pavirsiniunuot1</vt:lpstr>
      <vt:lpstr>VAS084_F_Keliaiaikstele2Pavirsiniunuot1</vt:lpstr>
      <vt:lpstr>'Forma 13'!VAS084_F_Keliaiaikstele3Apskaitosveikla1</vt:lpstr>
      <vt:lpstr>VAS084_F_Keliaiaikstele3Apskaitosveikla1</vt:lpstr>
      <vt:lpstr>'Forma 13'!VAS084_F_Keliaiaikstele3Geriamojovande7</vt:lpstr>
      <vt:lpstr>VAS084_F_Keliaiaikstele3Geriamojovande7</vt:lpstr>
      <vt:lpstr>'Forma 13'!VAS084_F_Keliaiaikstele3Geriamojovande8</vt:lpstr>
      <vt:lpstr>VAS084_F_Keliaiaikstele3Geriamojovande8</vt:lpstr>
      <vt:lpstr>'Forma 13'!VAS084_F_Keliaiaikstele3Geriamojovande9</vt:lpstr>
      <vt:lpstr>VAS084_F_Keliaiaikstele3Geriamojovande9</vt:lpstr>
      <vt:lpstr>'Forma 13'!VAS084_F_Keliaiaikstele3Kitareguliuoja1</vt:lpstr>
      <vt:lpstr>VAS084_F_Keliaiaikstele3Kitareguliuoja1</vt:lpstr>
      <vt:lpstr>'Forma 13'!VAS084_F_Keliaiaikstele3Kitosveiklosne1</vt:lpstr>
      <vt:lpstr>VAS084_F_Keliaiaikstele3Kitosveiklosne1</vt:lpstr>
      <vt:lpstr>'Forma 13'!VAS084_F_Keliaiaikstele3Nuotekudumblot1</vt:lpstr>
      <vt:lpstr>VAS084_F_Keliaiaikstele3Nuotekudumblot1</vt:lpstr>
      <vt:lpstr>'Forma 13'!VAS084_F_Keliaiaikstele3Nuotekusurinki1</vt:lpstr>
      <vt:lpstr>VAS084_F_Keliaiaikstele3Nuotekusurinki1</vt:lpstr>
      <vt:lpstr>'Forma 13'!VAS084_F_Keliaiaikstele3Nuotekuvalymas1</vt:lpstr>
      <vt:lpstr>VAS084_F_Keliaiaikstele3Nuotekuvalymas1</vt:lpstr>
      <vt:lpstr>'Forma 13'!VAS084_F_Keliaiaikstele3Pavirsiniunuot1</vt:lpstr>
      <vt:lpstr>VAS084_F_Keliaiaikstele3Pavirsiniunuot1</vt:lpstr>
      <vt:lpstr>'Forma 13'!VAS084_F_Kitasilgalaiki1Apskaitosveikla1</vt:lpstr>
      <vt:lpstr>VAS084_F_Kitasilgalaiki1Apskaitosveikla1</vt:lpstr>
      <vt:lpstr>'Forma 13'!VAS084_F_Kitasilgalaiki1Geriamojovande7</vt:lpstr>
      <vt:lpstr>VAS084_F_Kitasilgalaiki1Geriamojovande7</vt:lpstr>
      <vt:lpstr>'Forma 13'!VAS084_F_Kitasilgalaiki1Geriamojovande8</vt:lpstr>
      <vt:lpstr>VAS084_F_Kitasilgalaiki1Geriamojovande8</vt:lpstr>
      <vt:lpstr>'Forma 13'!VAS084_F_Kitasilgalaiki1Geriamojovande9</vt:lpstr>
      <vt:lpstr>VAS084_F_Kitasilgalaiki1Geriamojovande9</vt:lpstr>
      <vt:lpstr>'Forma 13'!VAS084_F_Kitasilgalaiki1Kitareguliuoja1</vt:lpstr>
      <vt:lpstr>VAS084_F_Kitasilgalaiki1Kitareguliuoja1</vt:lpstr>
      <vt:lpstr>'Forma 13'!VAS084_F_Kitasilgalaiki1Kitosveiklosne1</vt:lpstr>
      <vt:lpstr>VAS084_F_Kitasilgalaiki1Kitosveiklosne1</vt:lpstr>
      <vt:lpstr>'Forma 13'!VAS084_F_Kitasilgalaiki1Nuotekudumblot1</vt:lpstr>
      <vt:lpstr>VAS084_F_Kitasilgalaiki1Nuotekudumblot1</vt:lpstr>
      <vt:lpstr>'Forma 13'!VAS084_F_Kitasilgalaiki1Nuotekusurinki1</vt:lpstr>
      <vt:lpstr>VAS084_F_Kitasilgalaiki1Nuotekusurinki1</vt:lpstr>
      <vt:lpstr>'Forma 13'!VAS084_F_Kitasilgalaiki1Nuotekuvalymas1</vt:lpstr>
      <vt:lpstr>VAS084_F_Kitasilgalaiki1Nuotekuvalymas1</vt:lpstr>
      <vt:lpstr>'Forma 13'!VAS084_F_Kitasilgalaiki1Pavirsiniunuot1</vt:lpstr>
      <vt:lpstr>VAS084_F_Kitasilgalaiki1Pavirsiniunuot1</vt:lpstr>
      <vt:lpstr>'Forma 13'!VAS084_F_Kitasilgalaiki2Apskaitosveikla1</vt:lpstr>
      <vt:lpstr>VAS084_F_Kitasilgalaiki2Apskaitosveikla1</vt:lpstr>
      <vt:lpstr>'Forma 13'!VAS084_F_Kitasilgalaiki2Geriamojovande7</vt:lpstr>
      <vt:lpstr>VAS084_F_Kitasilgalaiki2Geriamojovande7</vt:lpstr>
      <vt:lpstr>'Forma 13'!VAS084_F_Kitasilgalaiki2Geriamojovande8</vt:lpstr>
      <vt:lpstr>VAS084_F_Kitasilgalaiki2Geriamojovande8</vt:lpstr>
      <vt:lpstr>'Forma 13'!VAS084_F_Kitasilgalaiki2Geriamojovande9</vt:lpstr>
      <vt:lpstr>VAS084_F_Kitasilgalaiki2Geriamojovande9</vt:lpstr>
      <vt:lpstr>'Forma 13'!VAS084_F_Kitasilgalaiki2Kitareguliuoja1</vt:lpstr>
      <vt:lpstr>VAS084_F_Kitasilgalaiki2Kitareguliuoja1</vt:lpstr>
      <vt:lpstr>'Forma 13'!VAS084_F_Kitasilgalaiki2Kitosveiklosne1</vt:lpstr>
      <vt:lpstr>VAS084_F_Kitasilgalaiki2Kitosveiklosne1</vt:lpstr>
      <vt:lpstr>'Forma 13'!VAS084_F_Kitasilgalaiki2Nuotekudumblot1</vt:lpstr>
      <vt:lpstr>VAS084_F_Kitasilgalaiki2Nuotekudumblot1</vt:lpstr>
      <vt:lpstr>'Forma 13'!VAS084_F_Kitasilgalaiki2Nuotekusurinki1</vt:lpstr>
      <vt:lpstr>VAS084_F_Kitasilgalaiki2Nuotekusurinki1</vt:lpstr>
      <vt:lpstr>'Forma 13'!VAS084_F_Kitasilgalaiki2Nuotekuvalymas1</vt:lpstr>
      <vt:lpstr>VAS084_F_Kitasilgalaiki2Nuotekuvalymas1</vt:lpstr>
      <vt:lpstr>'Forma 13'!VAS084_F_Kitasilgalaiki2Pavirsiniunuot1</vt:lpstr>
      <vt:lpstr>VAS084_F_Kitasilgalaiki2Pavirsiniunuot1</vt:lpstr>
      <vt:lpstr>'Forma 13'!VAS084_F_Kitasilgalaiki3Apskaitosveikla1</vt:lpstr>
      <vt:lpstr>VAS084_F_Kitasilgalaiki3Apskaitosveikla1</vt:lpstr>
      <vt:lpstr>'Forma 13'!VAS084_F_Kitasilgalaiki3Geriamojovande7</vt:lpstr>
      <vt:lpstr>VAS084_F_Kitasilgalaiki3Geriamojovande7</vt:lpstr>
      <vt:lpstr>'Forma 13'!VAS084_F_Kitasilgalaiki3Geriamojovande8</vt:lpstr>
      <vt:lpstr>VAS084_F_Kitasilgalaiki3Geriamojovande8</vt:lpstr>
      <vt:lpstr>'Forma 13'!VAS084_F_Kitasilgalaiki3Geriamojovande9</vt:lpstr>
      <vt:lpstr>VAS084_F_Kitasilgalaiki3Geriamojovande9</vt:lpstr>
      <vt:lpstr>'Forma 13'!VAS084_F_Kitasilgalaiki3Kitareguliuoja1</vt:lpstr>
      <vt:lpstr>VAS084_F_Kitasilgalaiki3Kitareguliuoja1</vt:lpstr>
      <vt:lpstr>'Forma 13'!VAS084_F_Kitasilgalaiki3Kitosveiklosne1</vt:lpstr>
      <vt:lpstr>VAS084_F_Kitasilgalaiki3Kitosveiklosne1</vt:lpstr>
      <vt:lpstr>'Forma 13'!VAS084_F_Kitasilgalaiki3Nuotekudumblot1</vt:lpstr>
      <vt:lpstr>VAS084_F_Kitasilgalaiki3Nuotekudumblot1</vt:lpstr>
      <vt:lpstr>'Forma 13'!VAS084_F_Kitasilgalaiki3Nuotekusurinki1</vt:lpstr>
      <vt:lpstr>VAS084_F_Kitasilgalaiki3Nuotekusurinki1</vt:lpstr>
      <vt:lpstr>'Forma 13'!VAS084_F_Kitasilgalaiki3Nuotekuvalymas1</vt:lpstr>
      <vt:lpstr>VAS084_F_Kitasilgalaiki3Nuotekuvalymas1</vt:lpstr>
      <vt:lpstr>'Forma 13'!VAS084_F_Kitasilgalaiki3Pavirsiniunuot1</vt:lpstr>
      <vt:lpstr>VAS084_F_Kitasilgalaiki3Pavirsiniunuot1</vt:lpstr>
      <vt:lpstr>'Forma 13'!VAS084_F_Kitasnemateria1Apskaitosveikla1</vt:lpstr>
      <vt:lpstr>VAS084_F_Kitasnemateria1Apskaitosveikla1</vt:lpstr>
      <vt:lpstr>'Forma 13'!VAS084_F_Kitasnemateria1Geriamojovande7</vt:lpstr>
      <vt:lpstr>VAS084_F_Kitasnemateria1Geriamojovande7</vt:lpstr>
      <vt:lpstr>'Forma 13'!VAS084_F_Kitasnemateria1Geriamojovande8</vt:lpstr>
      <vt:lpstr>VAS084_F_Kitasnemateria1Geriamojovande8</vt:lpstr>
      <vt:lpstr>'Forma 13'!VAS084_F_Kitasnemateria1Geriamojovande9</vt:lpstr>
      <vt:lpstr>VAS084_F_Kitasnemateria1Geriamojovande9</vt:lpstr>
      <vt:lpstr>'Forma 13'!VAS084_F_Kitasnemateria1Kitareguliuoja1</vt:lpstr>
      <vt:lpstr>VAS084_F_Kitasnemateria1Kitareguliuoja1</vt:lpstr>
      <vt:lpstr>'Forma 13'!VAS084_F_Kitasnemateria1Kitosveiklosne1</vt:lpstr>
      <vt:lpstr>VAS084_F_Kitasnemateria1Kitosveiklosne1</vt:lpstr>
      <vt:lpstr>'Forma 13'!VAS084_F_Kitasnemateria1Nuotekudumblot1</vt:lpstr>
      <vt:lpstr>VAS084_F_Kitasnemateria1Nuotekudumblot1</vt:lpstr>
      <vt:lpstr>'Forma 13'!VAS084_F_Kitasnemateria1Nuotekusurinki1</vt:lpstr>
      <vt:lpstr>VAS084_F_Kitasnemateria1Nuotekusurinki1</vt:lpstr>
      <vt:lpstr>'Forma 13'!VAS084_F_Kitasnemateria1Nuotekuvalymas1</vt:lpstr>
      <vt:lpstr>VAS084_F_Kitasnemateria1Nuotekuvalymas1</vt:lpstr>
      <vt:lpstr>'Forma 13'!VAS084_F_Kitasnemateria1Pavirsiniunuot1</vt:lpstr>
      <vt:lpstr>VAS084_F_Kitasnemateria1Pavirsiniunuot1</vt:lpstr>
      <vt:lpstr>'Forma 13'!VAS084_F_Kitasnemateria2Apskaitosveikla1</vt:lpstr>
      <vt:lpstr>VAS084_F_Kitasnemateria2Apskaitosveikla1</vt:lpstr>
      <vt:lpstr>'Forma 13'!VAS084_F_Kitasnemateria2Geriamojovande7</vt:lpstr>
      <vt:lpstr>VAS084_F_Kitasnemateria2Geriamojovande7</vt:lpstr>
      <vt:lpstr>'Forma 13'!VAS084_F_Kitasnemateria2Geriamojovande8</vt:lpstr>
      <vt:lpstr>VAS084_F_Kitasnemateria2Geriamojovande8</vt:lpstr>
      <vt:lpstr>'Forma 13'!VAS084_F_Kitasnemateria2Geriamojovande9</vt:lpstr>
      <vt:lpstr>VAS084_F_Kitasnemateria2Geriamojovande9</vt:lpstr>
      <vt:lpstr>'Forma 13'!VAS084_F_Kitasnemateria2Kitareguliuoja1</vt:lpstr>
      <vt:lpstr>VAS084_F_Kitasnemateria2Kitareguliuoja1</vt:lpstr>
      <vt:lpstr>'Forma 13'!VAS084_F_Kitasnemateria2Kitosveiklosne1</vt:lpstr>
      <vt:lpstr>VAS084_F_Kitasnemateria2Kitosveiklosne1</vt:lpstr>
      <vt:lpstr>'Forma 13'!VAS084_F_Kitasnemateria2Nuotekudumblot1</vt:lpstr>
      <vt:lpstr>VAS084_F_Kitasnemateria2Nuotekudumblot1</vt:lpstr>
      <vt:lpstr>'Forma 13'!VAS084_F_Kitasnemateria2Nuotekusurinki1</vt:lpstr>
      <vt:lpstr>VAS084_F_Kitasnemateria2Nuotekusurinki1</vt:lpstr>
      <vt:lpstr>'Forma 13'!VAS084_F_Kitasnemateria2Nuotekuvalymas1</vt:lpstr>
      <vt:lpstr>VAS084_F_Kitasnemateria2Nuotekuvalymas1</vt:lpstr>
      <vt:lpstr>'Forma 13'!VAS084_F_Kitasnemateria2Pavirsiniunuot1</vt:lpstr>
      <vt:lpstr>VAS084_F_Kitasnemateria2Pavirsiniunuot1</vt:lpstr>
      <vt:lpstr>'Forma 13'!VAS084_F_Kitasnemateria3Apskaitosveikla1</vt:lpstr>
      <vt:lpstr>VAS084_F_Kitasnemateria3Apskaitosveikla1</vt:lpstr>
      <vt:lpstr>'Forma 13'!VAS084_F_Kitasnemateria3Geriamojovande7</vt:lpstr>
      <vt:lpstr>VAS084_F_Kitasnemateria3Geriamojovande7</vt:lpstr>
      <vt:lpstr>'Forma 13'!VAS084_F_Kitasnemateria3Geriamojovande8</vt:lpstr>
      <vt:lpstr>VAS084_F_Kitasnemateria3Geriamojovande8</vt:lpstr>
      <vt:lpstr>'Forma 13'!VAS084_F_Kitasnemateria3Geriamojovande9</vt:lpstr>
      <vt:lpstr>VAS084_F_Kitasnemateria3Geriamojovande9</vt:lpstr>
      <vt:lpstr>'Forma 13'!VAS084_F_Kitasnemateria3Kitareguliuoja1</vt:lpstr>
      <vt:lpstr>VAS084_F_Kitasnemateria3Kitareguliuoja1</vt:lpstr>
      <vt:lpstr>'Forma 13'!VAS084_F_Kitasnemateria3Kitosveiklosne1</vt:lpstr>
      <vt:lpstr>VAS084_F_Kitasnemateria3Kitosveiklosne1</vt:lpstr>
      <vt:lpstr>'Forma 13'!VAS084_F_Kitasnemateria3Nuotekudumblot1</vt:lpstr>
      <vt:lpstr>VAS084_F_Kitasnemateria3Nuotekudumblot1</vt:lpstr>
      <vt:lpstr>'Forma 13'!VAS084_F_Kitasnemateria3Nuotekusurinki1</vt:lpstr>
      <vt:lpstr>VAS084_F_Kitasnemateria3Nuotekusurinki1</vt:lpstr>
      <vt:lpstr>'Forma 13'!VAS084_F_Kitasnemateria3Nuotekuvalymas1</vt:lpstr>
      <vt:lpstr>VAS084_F_Kitasnemateria3Nuotekuvalymas1</vt:lpstr>
      <vt:lpstr>'Forma 13'!VAS084_F_Kitasnemateria3Pavirsiniunuot1</vt:lpstr>
      <vt:lpstr>VAS084_F_Kitasnemateria3Pavirsiniunuot1</vt:lpstr>
      <vt:lpstr>'Forma 13'!VAS084_F_Kitigeriamojov1Apskaitosveikla1</vt:lpstr>
      <vt:lpstr>VAS084_F_Kitigeriamojov1Apskaitosveikla1</vt:lpstr>
      <vt:lpstr>'Forma 13'!VAS084_F_Kitigeriamojov1Geriamojovande7</vt:lpstr>
      <vt:lpstr>VAS084_F_Kitigeriamojov1Geriamojovande7</vt:lpstr>
      <vt:lpstr>'Forma 13'!VAS084_F_Kitigeriamojov1Geriamojovande8</vt:lpstr>
      <vt:lpstr>VAS084_F_Kitigeriamojov1Geriamojovande8</vt:lpstr>
      <vt:lpstr>'Forma 13'!VAS084_F_Kitigeriamojov1Geriamojovande9</vt:lpstr>
      <vt:lpstr>VAS084_F_Kitigeriamojov1Geriamojovande9</vt:lpstr>
      <vt:lpstr>'Forma 13'!VAS084_F_Kitigeriamojov1Kitareguliuoja1</vt:lpstr>
      <vt:lpstr>VAS084_F_Kitigeriamojov1Kitareguliuoja1</vt:lpstr>
      <vt:lpstr>'Forma 13'!VAS084_F_Kitigeriamojov1Kitosveiklosne1</vt:lpstr>
      <vt:lpstr>VAS084_F_Kitigeriamojov1Kitosveiklosne1</vt:lpstr>
      <vt:lpstr>'Forma 13'!VAS084_F_Kitigeriamojov1Nuotekudumblot1</vt:lpstr>
      <vt:lpstr>VAS084_F_Kitigeriamojov1Nuotekudumblot1</vt:lpstr>
      <vt:lpstr>'Forma 13'!VAS084_F_Kitigeriamojov1Nuotekusurinki1</vt:lpstr>
      <vt:lpstr>VAS084_F_Kitigeriamojov1Nuotekusurinki1</vt:lpstr>
      <vt:lpstr>'Forma 13'!VAS084_F_Kitigeriamojov1Nuotekuvalymas1</vt:lpstr>
      <vt:lpstr>VAS084_F_Kitigeriamojov1Nuotekuvalymas1</vt:lpstr>
      <vt:lpstr>'Forma 13'!VAS084_F_Kitigeriamojov1Pavirsiniunuot1</vt:lpstr>
      <vt:lpstr>VAS084_F_Kitigeriamojov1Pavirsiniunuot1</vt:lpstr>
      <vt:lpstr>'Forma 13'!VAS084_F_Kitigeriamojov2Apskaitosveikla1</vt:lpstr>
      <vt:lpstr>VAS084_F_Kitigeriamojov2Apskaitosveikla1</vt:lpstr>
      <vt:lpstr>'Forma 13'!VAS084_F_Kitigeriamojov2Geriamojovande7</vt:lpstr>
      <vt:lpstr>VAS084_F_Kitigeriamojov2Geriamojovande7</vt:lpstr>
      <vt:lpstr>'Forma 13'!VAS084_F_Kitigeriamojov2Geriamojovande8</vt:lpstr>
      <vt:lpstr>VAS084_F_Kitigeriamojov2Geriamojovande8</vt:lpstr>
      <vt:lpstr>'Forma 13'!VAS084_F_Kitigeriamojov2Geriamojovande9</vt:lpstr>
      <vt:lpstr>VAS084_F_Kitigeriamojov2Geriamojovande9</vt:lpstr>
      <vt:lpstr>'Forma 13'!VAS084_F_Kitigeriamojov2Kitareguliuoja1</vt:lpstr>
      <vt:lpstr>VAS084_F_Kitigeriamojov2Kitareguliuoja1</vt:lpstr>
      <vt:lpstr>'Forma 13'!VAS084_F_Kitigeriamojov2Kitosveiklosne1</vt:lpstr>
      <vt:lpstr>VAS084_F_Kitigeriamojov2Kitosveiklosne1</vt:lpstr>
      <vt:lpstr>'Forma 13'!VAS084_F_Kitigeriamojov2Nuotekudumblot1</vt:lpstr>
      <vt:lpstr>VAS084_F_Kitigeriamojov2Nuotekudumblot1</vt:lpstr>
      <vt:lpstr>'Forma 13'!VAS084_F_Kitigeriamojov2Nuotekusurinki1</vt:lpstr>
      <vt:lpstr>VAS084_F_Kitigeriamojov2Nuotekusurinki1</vt:lpstr>
      <vt:lpstr>'Forma 13'!VAS084_F_Kitigeriamojov2Nuotekuvalymas1</vt:lpstr>
      <vt:lpstr>VAS084_F_Kitigeriamojov2Nuotekuvalymas1</vt:lpstr>
      <vt:lpstr>'Forma 13'!VAS084_F_Kitigeriamojov2Pavirsiniunuot1</vt:lpstr>
      <vt:lpstr>VAS084_F_Kitigeriamojov2Pavirsiniunuot1</vt:lpstr>
      <vt:lpstr>'Forma 13'!VAS084_F_Kitigeriamojov3Apskaitosveikla1</vt:lpstr>
      <vt:lpstr>VAS084_F_Kitigeriamojov3Apskaitosveikla1</vt:lpstr>
      <vt:lpstr>'Forma 13'!VAS084_F_Kitigeriamojov3Geriamojovande7</vt:lpstr>
      <vt:lpstr>VAS084_F_Kitigeriamojov3Geriamojovande7</vt:lpstr>
      <vt:lpstr>'Forma 13'!VAS084_F_Kitigeriamojov3Geriamojovande8</vt:lpstr>
      <vt:lpstr>VAS084_F_Kitigeriamojov3Geriamojovande8</vt:lpstr>
      <vt:lpstr>'Forma 13'!VAS084_F_Kitigeriamojov3Geriamojovande9</vt:lpstr>
      <vt:lpstr>VAS084_F_Kitigeriamojov3Geriamojovande9</vt:lpstr>
      <vt:lpstr>'Forma 13'!VAS084_F_Kitigeriamojov3Kitareguliuoja1</vt:lpstr>
      <vt:lpstr>VAS084_F_Kitigeriamojov3Kitareguliuoja1</vt:lpstr>
      <vt:lpstr>'Forma 13'!VAS084_F_Kitigeriamojov3Kitosveiklosne1</vt:lpstr>
      <vt:lpstr>VAS084_F_Kitigeriamojov3Kitosveiklosne1</vt:lpstr>
      <vt:lpstr>'Forma 13'!VAS084_F_Kitigeriamojov3Nuotekudumblot1</vt:lpstr>
      <vt:lpstr>VAS084_F_Kitigeriamojov3Nuotekudumblot1</vt:lpstr>
      <vt:lpstr>'Forma 13'!VAS084_F_Kitigeriamojov3Nuotekusurinki1</vt:lpstr>
      <vt:lpstr>VAS084_F_Kitigeriamojov3Nuotekusurinki1</vt:lpstr>
      <vt:lpstr>'Forma 13'!VAS084_F_Kitigeriamojov3Nuotekuvalymas1</vt:lpstr>
      <vt:lpstr>VAS084_F_Kitigeriamojov3Nuotekuvalymas1</vt:lpstr>
      <vt:lpstr>'Forma 13'!VAS084_F_Kitigeriamojov3Pavirsiniunuot1</vt:lpstr>
      <vt:lpstr>VAS084_F_Kitigeriamojov3Pavirsiniunuot1</vt:lpstr>
      <vt:lpstr>'Forma 13'!VAS084_F_Kitiirenginiai1Apskaitosveikla1</vt:lpstr>
      <vt:lpstr>VAS084_F_Kitiirenginiai1Apskaitosveikla1</vt:lpstr>
      <vt:lpstr>'Forma 13'!VAS084_F_Kitiirenginiai1Geriamojovande7</vt:lpstr>
      <vt:lpstr>VAS084_F_Kitiirenginiai1Geriamojovande7</vt:lpstr>
      <vt:lpstr>'Forma 13'!VAS084_F_Kitiirenginiai1Geriamojovande8</vt:lpstr>
      <vt:lpstr>VAS084_F_Kitiirenginiai1Geriamojovande8</vt:lpstr>
      <vt:lpstr>'Forma 13'!VAS084_F_Kitiirenginiai1Geriamojovande9</vt:lpstr>
      <vt:lpstr>VAS084_F_Kitiirenginiai1Geriamojovande9</vt:lpstr>
      <vt:lpstr>'Forma 13'!VAS084_F_Kitiirenginiai1Kitareguliuoja1</vt:lpstr>
      <vt:lpstr>VAS084_F_Kitiirenginiai1Kitareguliuoja1</vt:lpstr>
      <vt:lpstr>'Forma 13'!VAS084_F_Kitiirenginiai1Kitosveiklosne1</vt:lpstr>
      <vt:lpstr>VAS084_F_Kitiirenginiai1Kitosveiklosne1</vt:lpstr>
      <vt:lpstr>'Forma 13'!VAS084_F_Kitiirenginiai1Nuotekudumblot1</vt:lpstr>
      <vt:lpstr>VAS084_F_Kitiirenginiai1Nuotekudumblot1</vt:lpstr>
      <vt:lpstr>'Forma 13'!VAS084_F_Kitiirenginiai1Nuotekusurinki1</vt:lpstr>
      <vt:lpstr>VAS084_F_Kitiirenginiai1Nuotekusurinki1</vt:lpstr>
      <vt:lpstr>'Forma 13'!VAS084_F_Kitiirenginiai1Nuotekuvalymas1</vt:lpstr>
      <vt:lpstr>VAS084_F_Kitiirenginiai1Nuotekuvalymas1</vt:lpstr>
      <vt:lpstr>'Forma 13'!VAS084_F_Kitiirenginiai1Pavirsiniunuot1</vt:lpstr>
      <vt:lpstr>VAS084_F_Kitiirenginiai1Pavirsiniunuot1</vt:lpstr>
      <vt:lpstr>'Forma 13'!VAS084_F_Kitiirenginiai2Apskaitosveikla1</vt:lpstr>
      <vt:lpstr>VAS084_F_Kitiirenginiai2Apskaitosveikla1</vt:lpstr>
      <vt:lpstr>'Forma 13'!VAS084_F_Kitiirenginiai2Geriamojovande7</vt:lpstr>
      <vt:lpstr>VAS084_F_Kitiirenginiai2Geriamojovande7</vt:lpstr>
      <vt:lpstr>'Forma 13'!VAS084_F_Kitiirenginiai2Geriamojovande8</vt:lpstr>
      <vt:lpstr>VAS084_F_Kitiirenginiai2Geriamojovande8</vt:lpstr>
      <vt:lpstr>'Forma 13'!VAS084_F_Kitiirenginiai2Geriamojovande9</vt:lpstr>
      <vt:lpstr>VAS084_F_Kitiirenginiai2Geriamojovande9</vt:lpstr>
      <vt:lpstr>'Forma 13'!VAS084_F_Kitiirenginiai2Kitareguliuoja1</vt:lpstr>
      <vt:lpstr>VAS084_F_Kitiirenginiai2Kitareguliuoja1</vt:lpstr>
      <vt:lpstr>'Forma 13'!VAS084_F_Kitiirenginiai2Kitosveiklosne1</vt:lpstr>
      <vt:lpstr>VAS084_F_Kitiirenginiai2Kitosveiklosne1</vt:lpstr>
      <vt:lpstr>'Forma 13'!VAS084_F_Kitiirenginiai2Nuotekudumblot1</vt:lpstr>
      <vt:lpstr>VAS084_F_Kitiirenginiai2Nuotekudumblot1</vt:lpstr>
      <vt:lpstr>'Forma 13'!VAS084_F_Kitiirenginiai2Nuotekusurinki1</vt:lpstr>
      <vt:lpstr>VAS084_F_Kitiirenginiai2Nuotekusurinki1</vt:lpstr>
      <vt:lpstr>'Forma 13'!VAS084_F_Kitiirenginiai2Nuotekuvalymas1</vt:lpstr>
      <vt:lpstr>VAS084_F_Kitiirenginiai2Nuotekuvalymas1</vt:lpstr>
      <vt:lpstr>'Forma 13'!VAS084_F_Kitiirenginiai2Pavirsiniunuot1</vt:lpstr>
      <vt:lpstr>VAS084_F_Kitiirenginiai2Pavirsiniunuot1</vt:lpstr>
      <vt:lpstr>'Forma 13'!VAS084_F_Kitiirenginiai3Apskaitosveikla1</vt:lpstr>
      <vt:lpstr>VAS084_F_Kitiirenginiai3Apskaitosveikla1</vt:lpstr>
      <vt:lpstr>'Forma 13'!VAS084_F_Kitiirenginiai3Geriamojovande7</vt:lpstr>
      <vt:lpstr>VAS084_F_Kitiirenginiai3Geriamojovande7</vt:lpstr>
      <vt:lpstr>'Forma 13'!VAS084_F_Kitiirenginiai3Geriamojovande8</vt:lpstr>
      <vt:lpstr>VAS084_F_Kitiirenginiai3Geriamojovande8</vt:lpstr>
      <vt:lpstr>'Forma 13'!VAS084_F_Kitiirenginiai3Geriamojovande9</vt:lpstr>
      <vt:lpstr>VAS084_F_Kitiirenginiai3Geriamojovande9</vt:lpstr>
      <vt:lpstr>'Forma 13'!VAS084_F_Kitiirenginiai3Kitareguliuoja1</vt:lpstr>
      <vt:lpstr>VAS084_F_Kitiirenginiai3Kitareguliuoja1</vt:lpstr>
      <vt:lpstr>'Forma 13'!VAS084_F_Kitiirenginiai3Kitosveiklosne1</vt:lpstr>
      <vt:lpstr>VAS084_F_Kitiirenginiai3Kitosveiklosne1</vt:lpstr>
      <vt:lpstr>'Forma 13'!VAS084_F_Kitiirenginiai3Nuotekudumblot1</vt:lpstr>
      <vt:lpstr>VAS084_F_Kitiirenginiai3Nuotekudumblot1</vt:lpstr>
      <vt:lpstr>'Forma 13'!VAS084_F_Kitiirenginiai3Nuotekusurinki1</vt:lpstr>
      <vt:lpstr>VAS084_F_Kitiirenginiai3Nuotekusurinki1</vt:lpstr>
      <vt:lpstr>'Forma 13'!VAS084_F_Kitiirenginiai3Nuotekuvalymas1</vt:lpstr>
      <vt:lpstr>VAS084_F_Kitiirenginiai3Nuotekuvalymas1</vt:lpstr>
      <vt:lpstr>'Forma 13'!VAS084_F_Kitiirenginiai3Pavirsiniunuot1</vt:lpstr>
      <vt:lpstr>VAS084_F_Kitiirenginiai3Pavirsiniunuot1</vt:lpstr>
      <vt:lpstr>'Forma 13'!VAS084_F_Kitiirenginiai4Apskaitosveikla1</vt:lpstr>
      <vt:lpstr>VAS084_F_Kitiirenginiai4Apskaitosveikla1</vt:lpstr>
      <vt:lpstr>'Forma 13'!VAS084_F_Kitiirenginiai4Geriamojovande7</vt:lpstr>
      <vt:lpstr>VAS084_F_Kitiirenginiai4Geriamojovande7</vt:lpstr>
      <vt:lpstr>'Forma 13'!VAS084_F_Kitiirenginiai4Geriamojovande8</vt:lpstr>
      <vt:lpstr>VAS084_F_Kitiirenginiai4Geriamojovande8</vt:lpstr>
      <vt:lpstr>'Forma 13'!VAS084_F_Kitiirenginiai4Geriamojovande9</vt:lpstr>
      <vt:lpstr>VAS084_F_Kitiirenginiai4Geriamojovande9</vt:lpstr>
      <vt:lpstr>'Forma 13'!VAS084_F_Kitiirenginiai4Kitareguliuoja1</vt:lpstr>
      <vt:lpstr>VAS084_F_Kitiirenginiai4Kitareguliuoja1</vt:lpstr>
      <vt:lpstr>'Forma 13'!VAS084_F_Kitiirenginiai4Kitosveiklosne1</vt:lpstr>
      <vt:lpstr>VAS084_F_Kitiirenginiai4Kitosveiklosne1</vt:lpstr>
      <vt:lpstr>'Forma 13'!VAS084_F_Kitiirenginiai4Nuotekudumblot1</vt:lpstr>
      <vt:lpstr>VAS084_F_Kitiirenginiai4Nuotekudumblot1</vt:lpstr>
      <vt:lpstr>'Forma 13'!VAS084_F_Kitiirenginiai4Nuotekusurinki1</vt:lpstr>
      <vt:lpstr>VAS084_F_Kitiirenginiai4Nuotekusurinki1</vt:lpstr>
      <vt:lpstr>'Forma 13'!VAS084_F_Kitiirenginiai4Nuotekuvalymas1</vt:lpstr>
      <vt:lpstr>VAS084_F_Kitiirenginiai4Nuotekuvalymas1</vt:lpstr>
      <vt:lpstr>'Forma 13'!VAS084_F_Kitiirenginiai4Pavirsiniunuot1</vt:lpstr>
      <vt:lpstr>VAS084_F_Kitiirenginiai4Pavirsiniunuot1</vt:lpstr>
      <vt:lpstr>'Forma 13'!VAS084_F_Kitiirenginiai5Apskaitosveikla1</vt:lpstr>
      <vt:lpstr>VAS084_F_Kitiirenginiai5Apskaitosveikla1</vt:lpstr>
      <vt:lpstr>'Forma 13'!VAS084_F_Kitiirenginiai5Geriamojovande7</vt:lpstr>
      <vt:lpstr>VAS084_F_Kitiirenginiai5Geriamojovande7</vt:lpstr>
      <vt:lpstr>'Forma 13'!VAS084_F_Kitiirenginiai5Geriamojovande8</vt:lpstr>
      <vt:lpstr>VAS084_F_Kitiirenginiai5Geriamojovande8</vt:lpstr>
      <vt:lpstr>'Forma 13'!VAS084_F_Kitiirenginiai5Geriamojovande9</vt:lpstr>
      <vt:lpstr>VAS084_F_Kitiirenginiai5Geriamojovande9</vt:lpstr>
      <vt:lpstr>'Forma 13'!VAS084_F_Kitiirenginiai5Kitareguliuoja1</vt:lpstr>
      <vt:lpstr>VAS084_F_Kitiirenginiai5Kitareguliuoja1</vt:lpstr>
      <vt:lpstr>'Forma 13'!VAS084_F_Kitiirenginiai5Kitosveiklosne1</vt:lpstr>
      <vt:lpstr>VAS084_F_Kitiirenginiai5Kitosveiklosne1</vt:lpstr>
      <vt:lpstr>'Forma 13'!VAS084_F_Kitiirenginiai5Nuotekudumblot1</vt:lpstr>
      <vt:lpstr>VAS084_F_Kitiirenginiai5Nuotekudumblot1</vt:lpstr>
      <vt:lpstr>'Forma 13'!VAS084_F_Kitiirenginiai5Nuotekusurinki1</vt:lpstr>
      <vt:lpstr>VAS084_F_Kitiirenginiai5Nuotekusurinki1</vt:lpstr>
      <vt:lpstr>'Forma 13'!VAS084_F_Kitiirenginiai5Nuotekuvalymas1</vt:lpstr>
      <vt:lpstr>VAS084_F_Kitiirenginiai5Nuotekuvalymas1</vt:lpstr>
      <vt:lpstr>'Forma 13'!VAS084_F_Kitiirenginiai5Pavirsiniunuot1</vt:lpstr>
      <vt:lpstr>VAS084_F_Kitiirenginiai5Pavirsiniunuot1</vt:lpstr>
      <vt:lpstr>'Forma 13'!VAS084_F_Kitiirenginiai6Apskaitosveikla1</vt:lpstr>
      <vt:lpstr>VAS084_F_Kitiirenginiai6Apskaitosveikla1</vt:lpstr>
      <vt:lpstr>'Forma 13'!VAS084_F_Kitiirenginiai6Geriamojovande7</vt:lpstr>
      <vt:lpstr>VAS084_F_Kitiirenginiai6Geriamojovande7</vt:lpstr>
      <vt:lpstr>'Forma 13'!VAS084_F_Kitiirenginiai6Geriamojovande8</vt:lpstr>
      <vt:lpstr>VAS084_F_Kitiirenginiai6Geriamojovande8</vt:lpstr>
      <vt:lpstr>'Forma 13'!VAS084_F_Kitiirenginiai6Geriamojovande9</vt:lpstr>
      <vt:lpstr>VAS084_F_Kitiirenginiai6Geriamojovande9</vt:lpstr>
      <vt:lpstr>'Forma 13'!VAS084_F_Kitiirenginiai6Kitareguliuoja1</vt:lpstr>
      <vt:lpstr>VAS084_F_Kitiirenginiai6Kitareguliuoja1</vt:lpstr>
      <vt:lpstr>'Forma 13'!VAS084_F_Kitiirenginiai6Kitosveiklosne1</vt:lpstr>
      <vt:lpstr>VAS084_F_Kitiirenginiai6Kitosveiklosne1</vt:lpstr>
      <vt:lpstr>'Forma 13'!VAS084_F_Kitiirenginiai6Nuotekudumblot1</vt:lpstr>
      <vt:lpstr>VAS084_F_Kitiirenginiai6Nuotekudumblot1</vt:lpstr>
      <vt:lpstr>'Forma 13'!VAS084_F_Kitiirenginiai6Nuotekusurinki1</vt:lpstr>
      <vt:lpstr>VAS084_F_Kitiirenginiai6Nuotekusurinki1</vt:lpstr>
      <vt:lpstr>'Forma 13'!VAS084_F_Kitiirenginiai6Nuotekuvalymas1</vt:lpstr>
      <vt:lpstr>VAS084_F_Kitiirenginiai6Nuotekuvalymas1</vt:lpstr>
      <vt:lpstr>'Forma 13'!VAS084_F_Kitiirenginiai6Pavirsiniunuot1</vt:lpstr>
      <vt:lpstr>VAS084_F_Kitiirenginiai6Pavirsiniunuot1</vt:lpstr>
      <vt:lpstr>'Forma 13'!VAS084_F_Kitostransport1Apskaitosveikla1</vt:lpstr>
      <vt:lpstr>VAS084_F_Kitostransport1Apskaitosveikla1</vt:lpstr>
      <vt:lpstr>'Forma 13'!VAS084_F_Kitostransport1Geriamojovande7</vt:lpstr>
      <vt:lpstr>VAS084_F_Kitostransport1Geriamojovande7</vt:lpstr>
      <vt:lpstr>'Forma 13'!VAS084_F_Kitostransport1Geriamojovande8</vt:lpstr>
      <vt:lpstr>VAS084_F_Kitostransport1Geriamojovande8</vt:lpstr>
      <vt:lpstr>'Forma 13'!VAS084_F_Kitostransport1Geriamojovande9</vt:lpstr>
      <vt:lpstr>VAS084_F_Kitostransport1Geriamojovande9</vt:lpstr>
      <vt:lpstr>'Forma 13'!VAS084_F_Kitostransport1Kitareguliuoja1</vt:lpstr>
      <vt:lpstr>VAS084_F_Kitostransport1Kitareguliuoja1</vt:lpstr>
      <vt:lpstr>'Forma 13'!VAS084_F_Kitostransport1Kitosveiklosne1</vt:lpstr>
      <vt:lpstr>VAS084_F_Kitostransport1Kitosveiklosne1</vt:lpstr>
      <vt:lpstr>'Forma 13'!VAS084_F_Kitostransport1Nuotekudumblot1</vt:lpstr>
      <vt:lpstr>VAS084_F_Kitostransport1Nuotekudumblot1</vt:lpstr>
      <vt:lpstr>'Forma 13'!VAS084_F_Kitostransport1Nuotekusurinki1</vt:lpstr>
      <vt:lpstr>VAS084_F_Kitostransport1Nuotekusurinki1</vt:lpstr>
      <vt:lpstr>'Forma 13'!VAS084_F_Kitostransport1Nuotekuvalymas1</vt:lpstr>
      <vt:lpstr>VAS084_F_Kitostransport1Nuotekuvalymas1</vt:lpstr>
      <vt:lpstr>'Forma 13'!VAS084_F_Kitostransport1Pavirsiniunuot1</vt:lpstr>
      <vt:lpstr>VAS084_F_Kitostransport1Pavirsiniunuot1</vt:lpstr>
      <vt:lpstr>'Forma 13'!VAS084_F_Kitostransport2Apskaitosveikla1</vt:lpstr>
      <vt:lpstr>VAS084_F_Kitostransport2Apskaitosveikla1</vt:lpstr>
      <vt:lpstr>'Forma 13'!VAS084_F_Kitostransport2Geriamojovande7</vt:lpstr>
      <vt:lpstr>VAS084_F_Kitostransport2Geriamojovande7</vt:lpstr>
      <vt:lpstr>'Forma 13'!VAS084_F_Kitostransport2Geriamojovande8</vt:lpstr>
      <vt:lpstr>VAS084_F_Kitostransport2Geriamojovande8</vt:lpstr>
      <vt:lpstr>'Forma 13'!VAS084_F_Kitostransport2Geriamojovande9</vt:lpstr>
      <vt:lpstr>VAS084_F_Kitostransport2Geriamojovande9</vt:lpstr>
      <vt:lpstr>'Forma 13'!VAS084_F_Kitostransport2Kitareguliuoja1</vt:lpstr>
      <vt:lpstr>VAS084_F_Kitostransport2Kitareguliuoja1</vt:lpstr>
      <vt:lpstr>'Forma 13'!VAS084_F_Kitostransport2Kitosveiklosne1</vt:lpstr>
      <vt:lpstr>VAS084_F_Kitostransport2Kitosveiklosne1</vt:lpstr>
      <vt:lpstr>'Forma 13'!VAS084_F_Kitostransport2Nuotekudumblot1</vt:lpstr>
      <vt:lpstr>VAS084_F_Kitostransport2Nuotekudumblot1</vt:lpstr>
      <vt:lpstr>'Forma 13'!VAS084_F_Kitostransport2Nuotekusurinki1</vt:lpstr>
      <vt:lpstr>VAS084_F_Kitostransport2Nuotekusurinki1</vt:lpstr>
      <vt:lpstr>'Forma 13'!VAS084_F_Kitostransport2Nuotekuvalymas1</vt:lpstr>
      <vt:lpstr>VAS084_F_Kitostransport2Nuotekuvalymas1</vt:lpstr>
      <vt:lpstr>'Forma 13'!VAS084_F_Kitostransport2Pavirsiniunuot1</vt:lpstr>
      <vt:lpstr>VAS084_F_Kitostransport2Pavirsiniunuot1</vt:lpstr>
      <vt:lpstr>'Forma 13'!VAS084_F_Kitostransport3Apskaitosveikla1</vt:lpstr>
      <vt:lpstr>VAS084_F_Kitostransport3Apskaitosveikla1</vt:lpstr>
      <vt:lpstr>'Forma 13'!VAS084_F_Kitostransport3Geriamojovande7</vt:lpstr>
      <vt:lpstr>VAS084_F_Kitostransport3Geriamojovande7</vt:lpstr>
      <vt:lpstr>'Forma 13'!VAS084_F_Kitostransport3Geriamojovande8</vt:lpstr>
      <vt:lpstr>VAS084_F_Kitostransport3Geriamojovande8</vt:lpstr>
      <vt:lpstr>'Forma 13'!VAS084_F_Kitostransport3Geriamojovande9</vt:lpstr>
      <vt:lpstr>VAS084_F_Kitostransport3Geriamojovande9</vt:lpstr>
      <vt:lpstr>'Forma 13'!VAS084_F_Kitostransport3Kitareguliuoja1</vt:lpstr>
      <vt:lpstr>VAS084_F_Kitostransport3Kitareguliuoja1</vt:lpstr>
      <vt:lpstr>'Forma 13'!VAS084_F_Kitostransport3Kitosveiklosne1</vt:lpstr>
      <vt:lpstr>VAS084_F_Kitostransport3Kitosveiklosne1</vt:lpstr>
      <vt:lpstr>'Forma 13'!VAS084_F_Kitostransport3Nuotekudumblot1</vt:lpstr>
      <vt:lpstr>VAS084_F_Kitostransport3Nuotekudumblot1</vt:lpstr>
      <vt:lpstr>'Forma 13'!VAS084_F_Kitostransport3Nuotekusurinki1</vt:lpstr>
      <vt:lpstr>VAS084_F_Kitostransport3Nuotekusurinki1</vt:lpstr>
      <vt:lpstr>'Forma 13'!VAS084_F_Kitostransport3Nuotekuvalymas1</vt:lpstr>
      <vt:lpstr>VAS084_F_Kitostransport3Nuotekuvalymas1</vt:lpstr>
      <vt:lpstr>'Forma 13'!VAS084_F_Kitostransport3Pavirsiniunuot1</vt:lpstr>
      <vt:lpstr>VAS084_F_Kitostransport3Pavirsiniunuot1</vt:lpstr>
      <vt:lpstr>'Forma 13'!VAS084_F_Lengviejiautom1Apskaitosveikla1</vt:lpstr>
      <vt:lpstr>VAS084_F_Lengviejiautom1Apskaitosveikla1</vt:lpstr>
      <vt:lpstr>'Forma 13'!VAS084_F_Lengviejiautom1Geriamojovande7</vt:lpstr>
      <vt:lpstr>VAS084_F_Lengviejiautom1Geriamojovande7</vt:lpstr>
      <vt:lpstr>'Forma 13'!VAS084_F_Lengviejiautom1Geriamojovande8</vt:lpstr>
      <vt:lpstr>VAS084_F_Lengviejiautom1Geriamojovande8</vt:lpstr>
      <vt:lpstr>'Forma 13'!VAS084_F_Lengviejiautom1Geriamojovande9</vt:lpstr>
      <vt:lpstr>VAS084_F_Lengviejiautom1Geriamojovande9</vt:lpstr>
      <vt:lpstr>'Forma 13'!VAS084_F_Lengviejiautom1Kitareguliuoja1</vt:lpstr>
      <vt:lpstr>VAS084_F_Lengviejiautom1Kitareguliuoja1</vt:lpstr>
      <vt:lpstr>'Forma 13'!VAS084_F_Lengviejiautom1Kitosveiklosne1</vt:lpstr>
      <vt:lpstr>VAS084_F_Lengviejiautom1Kitosveiklosne1</vt:lpstr>
      <vt:lpstr>'Forma 13'!VAS084_F_Lengviejiautom1Nuotekudumblot1</vt:lpstr>
      <vt:lpstr>VAS084_F_Lengviejiautom1Nuotekudumblot1</vt:lpstr>
      <vt:lpstr>'Forma 13'!VAS084_F_Lengviejiautom1Nuotekusurinki1</vt:lpstr>
      <vt:lpstr>VAS084_F_Lengviejiautom1Nuotekusurinki1</vt:lpstr>
      <vt:lpstr>'Forma 13'!VAS084_F_Lengviejiautom1Nuotekuvalymas1</vt:lpstr>
      <vt:lpstr>VAS084_F_Lengviejiautom1Nuotekuvalymas1</vt:lpstr>
      <vt:lpstr>'Forma 13'!VAS084_F_Lengviejiautom1Pavirsiniunuot1</vt:lpstr>
      <vt:lpstr>VAS084_F_Lengviejiautom1Pavirsiniunuot1</vt:lpstr>
      <vt:lpstr>'Forma 13'!VAS084_F_Lengviejiautom2Apskaitosveikla1</vt:lpstr>
      <vt:lpstr>VAS084_F_Lengviejiautom2Apskaitosveikla1</vt:lpstr>
      <vt:lpstr>'Forma 13'!VAS084_F_Lengviejiautom2Geriamojovande7</vt:lpstr>
      <vt:lpstr>VAS084_F_Lengviejiautom2Geriamojovande7</vt:lpstr>
      <vt:lpstr>'Forma 13'!VAS084_F_Lengviejiautom2Geriamojovande8</vt:lpstr>
      <vt:lpstr>VAS084_F_Lengviejiautom2Geriamojovande8</vt:lpstr>
      <vt:lpstr>'Forma 13'!VAS084_F_Lengviejiautom2Geriamojovande9</vt:lpstr>
      <vt:lpstr>VAS084_F_Lengviejiautom2Geriamojovande9</vt:lpstr>
      <vt:lpstr>'Forma 13'!VAS084_F_Lengviejiautom2Kitareguliuoja1</vt:lpstr>
      <vt:lpstr>VAS084_F_Lengviejiautom2Kitareguliuoja1</vt:lpstr>
      <vt:lpstr>'Forma 13'!VAS084_F_Lengviejiautom2Kitosveiklosne1</vt:lpstr>
      <vt:lpstr>VAS084_F_Lengviejiautom2Kitosveiklosne1</vt:lpstr>
      <vt:lpstr>'Forma 13'!VAS084_F_Lengviejiautom2Nuotekudumblot1</vt:lpstr>
      <vt:lpstr>VAS084_F_Lengviejiautom2Nuotekudumblot1</vt:lpstr>
      <vt:lpstr>'Forma 13'!VAS084_F_Lengviejiautom2Nuotekusurinki1</vt:lpstr>
      <vt:lpstr>VAS084_F_Lengviejiautom2Nuotekusurinki1</vt:lpstr>
      <vt:lpstr>'Forma 13'!VAS084_F_Lengviejiautom2Nuotekuvalymas1</vt:lpstr>
      <vt:lpstr>VAS084_F_Lengviejiautom2Nuotekuvalymas1</vt:lpstr>
      <vt:lpstr>'Forma 13'!VAS084_F_Lengviejiautom2Pavirsiniunuot1</vt:lpstr>
      <vt:lpstr>VAS084_F_Lengviejiautom2Pavirsiniunuot1</vt:lpstr>
      <vt:lpstr>'Forma 13'!VAS084_F_Lengviejiautom3Apskaitosveikla1</vt:lpstr>
      <vt:lpstr>VAS084_F_Lengviejiautom3Apskaitosveikla1</vt:lpstr>
      <vt:lpstr>'Forma 13'!VAS084_F_Lengviejiautom3Geriamojovande7</vt:lpstr>
      <vt:lpstr>VAS084_F_Lengviejiautom3Geriamojovande7</vt:lpstr>
      <vt:lpstr>'Forma 13'!VAS084_F_Lengviejiautom3Geriamojovande8</vt:lpstr>
      <vt:lpstr>VAS084_F_Lengviejiautom3Geriamojovande8</vt:lpstr>
      <vt:lpstr>'Forma 13'!VAS084_F_Lengviejiautom3Geriamojovande9</vt:lpstr>
      <vt:lpstr>VAS084_F_Lengviejiautom3Geriamojovande9</vt:lpstr>
      <vt:lpstr>'Forma 13'!VAS084_F_Lengviejiautom3Kitareguliuoja1</vt:lpstr>
      <vt:lpstr>VAS084_F_Lengviejiautom3Kitareguliuoja1</vt:lpstr>
      <vt:lpstr>'Forma 13'!VAS084_F_Lengviejiautom3Kitosveiklosne1</vt:lpstr>
      <vt:lpstr>VAS084_F_Lengviejiautom3Kitosveiklosne1</vt:lpstr>
      <vt:lpstr>'Forma 13'!VAS084_F_Lengviejiautom3Nuotekudumblot1</vt:lpstr>
      <vt:lpstr>VAS084_F_Lengviejiautom3Nuotekudumblot1</vt:lpstr>
      <vt:lpstr>'Forma 13'!VAS084_F_Lengviejiautom3Nuotekusurinki1</vt:lpstr>
      <vt:lpstr>VAS084_F_Lengviejiautom3Nuotekusurinki1</vt:lpstr>
      <vt:lpstr>'Forma 13'!VAS084_F_Lengviejiautom3Nuotekuvalymas1</vt:lpstr>
      <vt:lpstr>VAS084_F_Lengviejiautom3Nuotekuvalymas1</vt:lpstr>
      <vt:lpstr>'Forma 13'!VAS084_F_Lengviejiautom3Pavirsiniunuot1</vt:lpstr>
      <vt:lpstr>VAS084_F_Lengviejiautom3Pavirsiniunuot1</vt:lpstr>
      <vt:lpstr>'Forma 13'!VAS084_F_Masinosiriranga1Apskaitosveikla1</vt:lpstr>
      <vt:lpstr>VAS084_F_Masinosiriranga1Apskaitosveikla1</vt:lpstr>
      <vt:lpstr>'Forma 13'!VAS084_F_Masinosiriranga1Geriamojovande7</vt:lpstr>
      <vt:lpstr>VAS084_F_Masinosiriranga1Geriamojovande7</vt:lpstr>
      <vt:lpstr>'Forma 13'!VAS084_F_Masinosiriranga1Geriamojovande8</vt:lpstr>
      <vt:lpstr>VAS084_F_Masinosiriranga1Geriamojovande8</vt:lpstr>
      <vt:lpstr>'Forma 13'!VAS084_F_Masinosiriranga1Geriamojovande9</vt:lpstr>
      <vt:lpstr>VAS084_F_Masinosiriranga1Geriamojovande9</vt:lpstr>
      <vt:lpstr>'Forma 13'!VAS084_F_Masinosiriranga1Kitareguliuoja1</vt:lpstr>
      <vt:lpstr>VAS084_F_Masinosiriranga1Kitareguliuoja1</vt:lpstr>
      <vt:lpstr>'Forma 13'!VAS084_F_Masinosiriranga1Kitosveiklosne1</vt:lpstr>
      <vt:lpstr>VAS084_F_Masinosiriranga1Kitosveiklosne1</vt:lpstr>
      <vt:lpstr>'Forma 13'!VAS084_F_Masinosiriranga1Nuotekudumblot1</vt:lpstr>
      <vt:lpstr>VAS084_F_Masinosiriranga1Nuotekudumblot1</vt:lpstr>
      <vt:lpstr>'Forma 13'!VAS084_F_Masinosiriranga1Nuotekusurinki1</vt:lpstr>
      <vt:lpstr>VAS084_F_Masinosiriranga1Nuotekusurinki1</vt:lpstr>
      <vt:lpstr>'Forma 13'!VAS084_F_Masinosiriranga1Nuotekuvalymas1</vt:lpstr>
      <vt:lpstr>VAS084_F_Masinosiriranga1Nuotekuvalymas1</vt:lpstr>
      <vt:lpstr>'Forma 13'!VAS084_F_Masinosiriranga1Pavirsiniunuot1</vt:lpstr>
      <vt:lpstr>VAS084_F_Masinosiriranga1Pavirsiniunuot1</vt:lpstr>
      <vt:lpstr>'Forma 13'!VAS084_F_Masinosiriranga2Apskaitosveikla1</vt:lpstr>
      <vt:lpstr>VAS084_F_Masinosiriranga2Apskaitosveikla1</vt:lpstr>
      <vt:lpstr>'Forma 13'!VAS084_F_Masinosiriranga2Geriamojovande7</vt:lpstr>
      <vt:lpstr>VAS084_F_Masinosiriranga2Geriamojovande7</vt:lpstr>
      <vt:lpstr>'Forma 13'!VAS084_F_Masinosiriranga2Geriamojovande8</vt:lpstr>
      <vt:lpstr>VAS084_F_Masinosiriranga2Geriamojovande8</vt:lpstr>
      <vt:lpstr>'Forma 13'!VAS084_F_Masinosiriranga2Geriamojovande9</vt:lpstr>
      <vt:lpstr>VAS084_F_Masinosiriranga2Geriamojovande9</vt:lpstr>
      <vt:lpstr>'Forma 13'!VAS084_F_Masinosiriranga2Kitareguliuoja1</vt:lpstr>
      <vt:lpstr>VAS084_F_Masinosiriranga2Kitareguliuoja1</vt:lpstr>
      <vt:lpstr>'Forma 13'!VAS084_F_Masinosiriranga2Kitosveiklosne1</vt:lpstr>
      <vt:lpstr>VAS084_F_Masinosiriranga2Kitosveiklosne1</vt:lpstr>
      <vt:lpstr>'Forma 13'!VAS084_F_Masinosiriranga2Nuotekudumblot1</vt:lpstr>
      <vt:lpstr>VAS084_F_Masinosiriranga2Nuotekudumblot1</vt:lpstr>
      <vt:lpstr>'Forma 13'!VAS084_F_Masinosiriranga2Nuotekusurinki1</vt:lpstr>
      <vt:lpstr>VAS084_F_Masinosiriranga2Nuotekusurinki1</vt:lpstr>
      <vt:lpstr>'Forma 13'!VAS084_F_Masinosiriranga2Nuotekuvalymas1</vt:lpstr>
      <vt:lpstr>VAS084_F_Masinosiriranga2Nuotekuvalymas1</vt:lpstr>
      <vt:lpstr>'Forma 13'!VAS084_F_Masinosiriranga2Pavirsiniunuot1</vt:lpstr>
      <vt:lpstr>VAS084_F_Masinosiriranga2Pavirsiniunuot1</vt:lpstr>
      <vt:lpstr>'Forma 13'!VAS084_F_Masinosiriranga3Apskaitosveikla1</vt:lpstr>
      <vt:lpstr>VAS084_F_Masinosiriranga3Apskaitosveikla1</vt:lpstr>
      <vt:lpstr>'Forma 13'!VAS084_F_Masinosiriranga3Geriamojovande7</vt:lpstr>
      <vt:lpstr>VAS084_F_Masinosiriranga3Geriamojovande7</vt:lpstr>
      <vt:lpstr>'Forma 13'!VAS084_F_Masinosiriranga3Geriamojovande8</vt:lpstr>
      <vt:lpstr>VAS084_F_Masinosiriranga3Geriamojovande8</vt:lpstr>
      <vt:lpstr>'Forma 13'!VAS084_F_Masinosiriranga3Geriamojovande9</vt:lpstr>
      <vt:lpstr>VAS084_F_Masinosiriranga3Geriamojovande9</vt:lpstr>
      <vt:lpstr>'Forma 13'!VAS084_F_Masinosiriranga3Kitareguliuoja1</vt:lpstr>
      <vt:lpstr>VAS084_F_Masinosiriranga3Kitareguliuoja1</vt:lpstr>
      <vt:lpstr>'Forma 13'!VAS084_F_Masinosiriranga3Kitosveiklosne1</vt:lpstr>
      <vt:lpstr>VAS084_F_Masinosiriranga3Kitosveiklosne1</vt:lpstr>
      <vt:lpstr>'Forma 13'!VAS084_F_Masinosiriranga3Nuotekudumblot1</vt:lpstr>
      <vt:lpstr>VAS084_F_Masinosiriranga3Nuotekudumblot1</vt:lpstr>
      <vt:lpstr>'Forma 13'!VAS084_F_Masinosiriranga3Nuotekusurinki1</vt:lpstr>
      <vt:lpstr>VAS084_F_Masinosiriranga3Nuotekusurinki1</vt:lpstr>
      <vt:lpstr>'Forma 13'!VAS084_F_Masinosiriranga3Nuotekuvalymas1</vt:lpstr>
      <vt:lpstr>VAS084_F_Masinosiriranga3Nuotekuvalymas1</vt:lpstr>
      <vt:lpstr>'Forma 13'!VAS084_F_Masinosiriranga3Pavirsiniunuot1</vt:lpstr>
      <vt:lpstr>VAS084_F_Masinosiriranga3Pavirsiniunuot1</vt:lpstr>
      <vt:lpstr>'Forma 13'!VAS084_F_Nematerialusis1Apskaitosveikla1</vt:lpstr>
      <vt:lpstr>VAS084_F_Nematerialusis1Apskaitosveikla1</vt:lpstr>
      <vt:lpstr>'Forma 13'!VAS084_F_Nematerialusis1Geriamojovande7</vt:lpstr>
      <vt:lpstr>VAS084_F_Nematerialusis1Geriamojovande7</vt:lpstr>
      <vt:lpstr>'Forma 13'!VAS084_F_Nematerialusis1Geriamojovande8</vt:lpstr>
      <vt:lpstr>VAS084_F_Nematerialusis1Geriamojovande8</vt:lpstr>
      <vt:lpstr>'Forma 13'!VAS084_F_Nematerialusis1Geriamojovande9</vt:lpstr>
      <vt:lpstr>VAS084_F_Nematerialusis1Geriamojovande9</vt:lpstr>
      <vt:lpstr>'Forma 13'!VAS084_F_Nematerialusis1Kitareguliuoja1</vt:lpstr>
      <vt:lpstr>VAS084_F_Nematerialusis1Kitareguliuoja1</vt:lpstr>
      <vt:lpstr>'Forma 13'!VAS084_F_Nematerialusis1Kitosveiklosne1</vt:lpstr>
      <vt:lpstr>VAS084_F_Nematerialusis1Kitosveiklosne1</vt:lpstr>
      <vt:lpstr>'Forma 13'!VAS084_F_Nematerialusis1Nuotekudumblot1</vt:lpstr>
      <vt:lpstr>VAS084_F_Nematerialusis1Nuotekudumblot1</vt:lpstr>
      <vt:lpstr>'Forma 13'!VAS084_F_Nematerialusis1Nuotekusurinki1</vt:lpstr>
      <vt:lpstr>VAS084_F_Nematerialusis1Nuotekusurinki1</vt:lpstr>
      <vt:lpstr>'Forma 13'!VAS084_F_Nematerialusis1Nuotekuvalymas1</vt:lpstr>
      <vt:lpstr>VAS084_F_Nematerialusis1Nuotekuvalymas1</vt:lpstr>
      <vt:lpstr>'Forma 13'!VAS084_F_Nematerialusis1Pavirsiniunuot1</vt:lpstr>
      <vt:lpstr>VAS084_F_Nematerialusis1Pavirsiniunuot1</vt:lpstr>
      <vt:lpstr>'Forma 13'!VAS084_F_Nematerialusis2Apskaitosveikla1</vt:lpstr>
      <vt:lpstr>VAS084_F_Nematerialusis2Apskaitosveikla1</vt:lpstr>
      <vt:lpstr>'Forma 13'!VAS084_F_Nematerialusis2Geriamojovande7</vt:lpstr>
      <vt:lpstr>VAS084_F_Nematerialusis2Geriamojovande7</vt:lpstr>
      <vt:lpstr>'Forma 13'!VAS084_F_Nematerialusis2Geriamojovande8</vt:lpstr>
      <vt:lpstr>VAS084_F_Nematerialusis2Geriamojovande8</vt:lpstr>
      <vt:lpstr>'Forma 13'!VAS084_F_Nematerialusis2Geriamojovande9</vt:lpstr>
      <vt:lpstr>VAS084_F_Nematerialusis2Geriamojovande9</vt:lpstr>
      <vt:lpstr>'Forma 13'!VAS084_F_Nematerialusis2Kitareguliuoja1</vt:lpstr>
      <vt:lpstr>VAS084_F_Nematerialusis2Kitareguliuoja1</vt:lpstr>
      <vt:lpstr>'Forma 13'!VAS084_F_Nematerialusis2Kitosveiklosne1</vt:lpstr>
      <vt:lpstr>VAS084_F_Nematerialusis2Kitosveiklosne1</vt:lpstr>
      <vt:lpstr>'Forma 13'!VAS084_F_Nematerialusis2Nuotekudumblot1</vt:lpstr>
      <vt:lpstr>VAS084_F_Nematerialusis2Nuotekudumblot1</vt:lpstr>
      <vt:lpstr>'Forma 13'!VAS084_F_Nematerialusis2Nuotekusurinki1</vt:lpstr>
      <vt:lpstr>VAS084_F_Nematerialusis2Nuotekusurinki1</vt:lpstr>
      <vt:lpstr>'Forma 13'!VAS084_F_Nematerialusis2Nuotekuvalymas1</vt:lpstr>
      <vt:lpstr>VAS084_F_Nematerialusis2Nuotekuvalymas1</vt:lpstr>
      <vt:lpstr>'Forma 13'!VAS084_F_Nematerialusis2Pavirsiniunuot1</vt:lpstr>
      <vt:lpstr>VAS084_F_Nematerialusis2Pavirsiniunuot1</vt:lpstr>
      <vt:lpstr>'Forma 13'!VAS084_F_Nematerialusis3Apskaitosveikla1</vt:lpstr>
      <vt:lpstr>VAS084_F_Nematerialusis3Apskaitosveikla1</vt:lpstr>
      <vt:lpstr>'Forma 13'!VAS084_F_Nematerialusis3Geriamojovande7</vt:lpstr>
      <vt:lpstr>VAS084_F_Nematerialusis3Geriamojovande7</vt:lpstr>
      <vt:lpstr>'Forma 13'!VAS084_F_Nematerialusis3Geriamojovande8</vt:lpstr>
      <vt:lpstr>VAS084_F_Nematerialusis3Geriamojovande8</vt:lpstr>
      <vt:lpstr>'Forma 13'!VAS084_F_Nematerialusis3Geriamojovande9</vt:lpstr>
      <vt:lpstr>VAS084_F_Nematerialusis3Geriamojovande9</vt:lpstr>
      <vt:lpstr>'Forma 13'!VAS084_F_Nematerialusis3Kitareguliuoja1</vt:lpstr>
      <vt:lpstr>VAS084_F_Nematerialusis3Kitareguliuoja1</vt:lpstr>
      <vt:lpstr>'Forma 13'!VAS084_F_Nematerialusis3Kitosveiklosne1</vt:lpstr>
      <vt:lpstr>VAS084_F_Nematerialusis3Kitosveiklosne1</vt:lpstr>
      <vt:lpstr>'Forma 13'!VAS084_F_Nematerialusis3Nuotekudumblot1</vt:lpstr>
      <vt:lpstr>VAS084_F_Nematerialusis3Nuotekudumblot1</vt:lpstr>
      <vt:lpstr>'Forma 13'!VAS084_F_Nematerialusis3Nuotekusurinki1</vt:lpstr>
      <vt:lpstr>VAS084_F_Nematerialusis3Nuotekusurinki1</vt:lpstr>
      <vt:lpstr>'Forma 13'!VAS084_F_Nematerialusis3Nuotekuvalymas1</vt:lpstr>
      <vt:lpstr>VAS084_F_Nematerialusis3Nuotekuvalymas1</vt:lpstr>
      <vt:lpstr>'Forma 13'!VAS084_F_Nematerialusis3Pavirsiniunuot1</vt:lpstr>
      <vt:lpstr>VAS084_F_Nematerialusis3Pavirsiniunuot1</vt:lpstr>
      <vt:lpstr>'Forma 13'!VAS084_F_Netiesiogiaipa1Apskaitosveikla1</vt:lpstr>
      <vt:lpstr>VAS084_F_Netiesiogiaipa1Apskaitosveikla1</vt:lpstr>
      <vt:lpstr>'Forma 13'!VAS084_F_Netiesiogiaipa1Geriamojovande7</vt:lpstr>
      <vt:lpstr>VAS084_F_Netiesiogiaipa1Geriamojovande7</vt:lpstr>
      <vt:lpstr>'Forma 13'!VAS084_F_Netiesiogiaipa1Geriamojovande8</vt:lpstr>
      <vt:lpstr>VAS084_F_Netiesiogiaipa1Geriamojovande8</vt:lpstr>
      <vt:lpstr>'Forma 13'!VAS084_F_Netiesiogiaipa1Geriamojovande9</vt:lpstr>
      <vt:lpstr>VAS084_F_Netiesiogiaipa1Geriamojovande9</vt:lpstr>
      <vt:lpstr>'Forma 13'!VAS084_F_Netiesiogiaipa1Kitareguliuoja1</vt:lpstr>
      <vt:lpstr>VAS084_F_Netiesiogiaipa1Kitareguliuoja1</vt:lpstr>
      <vt:lpstr>'Forma 13'!VAS084_F_Netiesiogiaipa1Kitosveiklosne1</vt:lpstr>
      <vt:lpstr>VAS084_F_Netiesiogiaipa1Kitosveiklosne1</vt:lpstr>
      <vt:lpstr>'Forma 13'!VAS084_F_Netiesiogiaipa1Nuotekudumblot1</vt:lpstr>
      <vt:lpstr>VAS084_F_Netiesiogiaipa1Nuotekudumblot1</vt:lpstr>
      <vt:lpstr>'Forma 13'!VAS084_F_Netiesiogiaipa1Nuotekusurinki1</vt:lpstr>
      <vt:lpstr>VAS084_F_Netiesiogiaipa1Nuotekusurinki1</vt:lpstr>
      <vt:lpstr>'Forma 13'!VAS084_F_Netiesiogiaipa1Nuotekuvalymas1</vt:lpstr>
      <vt:lpstr>VAS084_F_Netiesiogiaipa1Nuotekuvalymas1</vt:lpstr>
      <vt:lpstr>'Forma 13'!VAS084_F_Netiesiogiaipa1Pavirsiniunuot1</vt:lpstr>
      <vt:lpstr>VAS084_F_Netiesiogiaipa1Pavirsiniunuot1</vt:lpstr>
      <vt:lpstr>'Forma 13'!VAS084_F_Nuotekuirdumbl1Apskaitosveikla1</vt:lpstr>
      <vt:lpstr>VAS084_F_Nuotekuirdumbl1Apskaitosveikla1</vt:lpstr>
      <vt:lpstr>'Forma 13'!VAS084_F_Nuotekuirdumbl1Geriamojovande7</vt:lpstr>
      <vt:lpstr>VAS084_F_Nuotekuirdumbl1Geriamojovande7</vt:lpstr>
      <vt:lpstr>'Forma 13'!VAS084_F_Nuotekuirdumbl1Geriamojovande8</vt:lpstr>
      <vt:lpstr>VAS084_F_Nuotekuirdumbl1Geriamojovande8</vt:lpstr>
      <vt:lpstr>'Forma 13'!VAS084_F_Nuotekuirdumbl1Geriamojovande9</vt:lpstr>
      <vt:lpstr>VAS084_F_Nuotekuirdumbl1Geriamojovande9</vt:lpstr>
      <vt:lpstr>'Forma 13'!VAS084_F_Nuotekuirdumbl1Kitareguliuoja1</vt:lpstr>
      <vt:lpstr>VAS084_F_Nuotekuirdumbl1Kitareguliuoja1</vt:lpstr>
      <vt:lpstr>'Forma 13'!VAS084_F_Nuotekuirdumbl1Kitosveiklosne1</vt:lpstr>
      <vt:lpstr>VAS084_F_Nuotekuirdumbl1Kitosveiklosne1</vt:lpstr>
      <vt:lpstr>'Forma 13'!VAS084_F_Nuotekuirdumbl1Nuotekudumblot1</vt:lpstr>
      <vt:lpstr>VAS084_F_Nuotekuirdumbl1Nuotekudumblot1</vt:lpstr>
      <vt:lpstr>'Forma 13'!VAS084_F_Nuotekuirdumbl1Nuotekusurinki1</vt:lpstr>
      <vt:lpstr>VAS084_F_Nuotekuirdumbl1Nuotekusurinki1</vt:lpstr>
      <vt:lpstr>'Forma 13'!VAS084_F_Nuotekuirdumbl1Nuotekuvalymas1</vt:lpstr>
      <vt:lpstr>VAS084_F_Nuotekuirdumbl1Nuotekuvalymas1</vt:lpstr>
      <vt:lpstr>'Forma 13'!VAS084_F_Nuotekuirdumbl1Pavirsiniunuot1</vt:lpstr>
      <vt:lpstr>VAS084_F_Nuotekuirdumbl1Pavirsiniunuot1</vt:lpstr>
      <vt:lpstr>'Forma 13'!VAS084_F_Nuotekuirdumbl2Apskaitosveikla1</vt:lpstr>
      <vt:lpstr>VAS084_F_Nuotekuirdumbl2Apskaitosveikla1</vt:lpstr>
      <vt:lpstr>'Forma 13'!VAS084_F_Nuotekuirdumbl2Geriamojovande7</vt:lpstr>
      <vt:lpstr>VAS084_F_Nuotekuirdumbl2Geriamojovande7</vt:lpstr>
      <vt:lpstr>'Forma 13'!VAS084_F_Nuotekuirdumbl2Geriamojovande8</vt:lpstr>
      <vt:lpstr>VAS084_F_Nuotekuirdumbl2Geriamojovande8</vt:lpstr>
      <vt:lpstr>'Forma 13'!VAS084_F_Nuotekuirdumbl2Geriamojovande9</vt:lpstr>
      <vt:lpstr>VAS084_F_Nuotekuirdumbl2Geriamojovande9</vt:lpstr>
      <vt:lpstr>'Forma 13'!VAS084_F_Nuotekuirdumbl2Kitareguliuoja1</vt:lpstr>
      <vt:lpstr>VAS084_F_Nuotekuirdumbl2Kitareguliuoja1</vt:lpstr>
      <vt:lpstr>'Forma 13'!VAS084_F_Nuotekuirdumbl2Kitosveiklosne1</vt:lpstr>
      <vt:lpstr>VAS084_F_Nuotekuirdumbl2Kitosveiklosne1</vt:lpstr>
      <vt:lpstr>'Forma 13'!VAS084_F_Nuotekuirdumbl2Nuotekudumblot1</vt:lpstr>
      <vt:lpstr>VAS084_F_Nuotekuirdumbl2Nuotekudumblot1</vt:lpstr>
      <vt:lpstr>'Forma 13'!VAS084_F_Nuotekuirdumbl2Nuotekusurinki1</vt:lpstr>
      <vt:lpstr>VAS084_F_Nuotekuirdumbl2Nuotekusurinki1</vt:lpstr>
      <vt:lpstr>'Forma 13'!VAS084_F_Nuotekuirdumbl2Nuotekuvalymas1</vt:lpstr>
      <vt:lpstr>VAS084_F_Nuotekuirdumbl2Nuotekuvalymas1</vt:lpstr>
      <vt:lpstr>'Forma 13'!VAS084_F_Nuotekuirdumbl2Pavirsiniunuot1</vt:lpstr>
      <vt:lpstr>VAS084_F_Nuotekuirdumbl2Pavirsiniunuot1</vt:lpstr>
      <vt:lpstr>'Forma 13'!VAS084_F_Nuotekuirdumbl3Apskaitosveikla1</vt:lpstr>
      <vt:lpstr>VAS084_F_Nuotekuirdumbl3Apskaitosveikla1</vt:lpstr>
      <vt:lpstr>'Forma 13'!VAS084_F_Nuotekuirdumbl3Geriamojovande7</vt:lpstr>
      <vt:lpstr>VAS084_F_Nuotekuirdumbl3Geriamojovande7</vt:lpstr>
      <vt:lpstr>'Forma 13'!VAS084_F_Nuotekuirdumbl3Geriamojovande8</vt:lpstr>
      <vt:lpstr>VAS084_F_Nuotekuirdumbl3Geriamojovande8</vt:lpstr>
      <vt:lpstr>'Forma 13'!VAS084_F_Nuotekuirdumbl3Geriamojovande9</vt:lpstr>
      <vt:lpstr>VAS084_F_Nuotekuirdumbl3Geriamojovande9</vt:lpstr>
      <vt:lpstr>'Forma 13'!VAS084_F_Nuotekuirdumbl3Kitareguliuoja1</vt:lpstr>
      <vt:lpstr>VAS084_F_Nuotekuirdumbl3Kitareguliuoja1</vt:lpstr>
      <vt:lpstr>'Forma 13'!VAS084_F_Nuotekuirdumbl3Kitosveiklosne1</vt:lpstr>
      <vt:lpstr>VAS084_F_Nuotekuirdumbl3Kitosveiklosne1</vt:lpstr>
      <vt:lpstr>'Forma 13'!VAS084_F_Nuotekuirdumbl3Nuotekudumblot1</vt:lpstr>
      <vt:lpstr>VAS084_F_Nuotekuirdumbl3Nuotekudumblot1</vt:lpstr>
      <vt:lpstr>'Forma 13'!VAS084_F_Nuotekuirdumbl3Nuotekusurinki1</vt:lpstr>
      <vt:lpstr>VAS084_F_Nuotekuirdumbl3Nuotekusurinki1</vt:lpstr>
      <vt:lpstr>'Forma 13'!VAS084_F_Nuotekuirdumbl3Nuotekuvalymas1</vt:lpstr>
      <vt:lpstr>VAS084_F_Nuotekuirdumbl3Nuotekuvalymas1</vt:lpstr>
      <vt:lpstr>'Forma 13'!VAS084_F_Nuotekuirdumbl3Pavirsiniunuot1</vt:lpstr>
      <vt:lpstr>VAS084_F_Nuotekuirdumbl3Pavirsiniunuot1</vt:lpstr>
      <vt:lpstr>'Forma 13'!VAS084_F_Pastataiadmini1Apskaitosveikla1</vt:lpstr>
      <vt:lpstr>VAS084_F_Pastataiadmini1Apskaitosveikla1</vt:lpstr>
      <vt:lpstr>'Forma 13'!VAS084_F_Pastataiadmini1Geriamojovande7</vt:lpstr>
      <vt:lpstr>VAS084_F_Pastataiadmini1Geriamojovande7</vt:lpstr>
      <vt:lpstr>'Forma 13'!VAS084_F_Pastataiadmini1Geriamojovande8</vt:lpstr>
      <vt:lpstr>VAS084_F_Pastataiadmini1Geriamojovande8</vt:lpstr>
      <vt:lpstr>'Forma 13'!VAS084_F_Pastataiadmini1Geriamojovande9</vt:lpstr>
      <vt:lpstr>VAS084_F_Pastataiadmini1Geriamojovande9</vt:lpstr>
      <vt:lpstr>'Forma 13'!VAS084_F_Pastataiadmini1Kitareguliuoja1</vt:lpstr>
      <vt:lpstr>VAS084_F_Pastataiadmini1Kitareguliuoja1</vt:lpstr>
      <vt:lpstr>'Forma 13'!VAS084_F_Pastataiadmini1Kitosveiklosne1</vt:lpstr>
      <vt:lpstr>VAS084_F_Pastataiadmini1Kitosveiklosne1</vt:lpstr>
      <vt:lpstr>'Forma 13'!VAS084_F_Pastataiadmini1Nuotekudumblot1</vt:lpstr>
      <vt:lpstr>VAS084_F_Pastataiadmini1Nuotekudumblot1</vt:lpstr>
      <vt:lpstr>'Forma 13'!VAS084_F_Pastataiadmini1Nuotekusurinki1</vt:lpstr>
      <vt:lpstr>VAS084_F_Pastataiadmini1Nuotekusurinki1</vt:lpstr>
      <vt:lpstr>'Forma 13'!VAS084_F_Pastataiadmini1Nuotekuvalymas1</vt:lpstr>
      <vt:lpstr>VAS084_F_Pastataiadmini1Nuotekuvalymas1</vt:lpstr>
      <vt:lpstr>'Forma 13'!VAS084_F_Pastataiadmini1Pavirsiniunuot1</vt:lpstr>
      <vt:lpstr>VAS084_F_Pastataiadmini1Pavirsiniunuot1</vt:lpstr>
      <vt:lpstr>'Forma 13'!VAS084_F_Pastataiadmini2Apskaitosveikla1</vt:lpstr>
      <vt:lpstr>VAS084_F_Pastataiadmini2Apskaitosveikla1</vt:lpstr>
      <vt:lpstr>'Forma 13'!VAS084_F_Pastataiadmini2Geriamojovande7</vt:lpstr>
      <vt:lpstr>VAS084_F_Pastataiadmini2Geriamojovande7</vt:lpstr>
      <vt:lpstr>'Forma 13'!VAS084_F_Pastataiadmini2Geriamojovande8</vt:lpstr>
      <vt:lpstr>VAS084_F_Pastataiadmini2Geriamojovande8</vt:lpstr>
      <vt:lpstr>'Forma 13'!VAS084_F_Pastataiadmini2Geriamojovande9</vt:lpstr>
      <vt:lpstr>VAS084_F_Pastataiadmini2Geriamojovande9</vt:lpstr>
      <vt:lpstr>'Forma 13'!VAS084_F_Pastataiadmini2Kitareguliuoja1</vt:lpstr>
      <vt:lpstr>VAS084_F_Pastataiadmini2Kitareguliuoja1</vt:lpstr>
      <vt:lpstr>'Forma 13'!VAS084_F_Pastataiadmini2Kitosveiklosne1</vt:lpstr>
      <vt:lpstr>VAS084_F_Pastataiadmini2Kitosveiklosne1</vt:lpstr>
      <vt:lpstr>'Forma 13'!VAS084_F_Pastataiadmini2Nuotekudumblot1</vt:lpstr>
      <vt:lpstr>VAS084_F_Pastataiadmini2Nuotekudumblot1</vt:lpstr>
      <vt:lpstr>'Forma 13'!VAS084_F_Pastataiadmini2Nuotekusurinki1</vt:lpstr>
      <vt:lpstr>VAS084_F_Pastataiadmini2Nuotekusurinki1</vt:lpstr>
      <vt:lpstr>'Forma 13'!VAS084_F_Pastataiadmini2Nuotekuvalymas1</vt:lpstr>
      <vt:lpstr>VAS084_F_Pastataiadmini2Nuotekuvalymas1</vt:lpstr>
      <vt:lpstr>'Forma 13'!VAS084_F_Pastataiadmini2Pavirsiniunuot1</vt:lpstr>
      <vt:lpstr>VAS084_F_Pastataiadmini2Pavirsiniunuot1</vt:lpstr>
      <vt:lpstr>'Forma 13'!VAS084_F_Pastataiadmini3Apskaitosveikla1</vt:lpstr>
      <vt:lpstr>VAS084_F_Pastataiadmini3Apskaitosveikla1</vt:lpstr>
      <vt:lpstr>'Forma 13'!VAS084_F_Pastataiadmini3Geriamojovande7</vt:lpstr>
      <vt:lpstr>VAS084_F_Pastataiadmini3Geriamojovande7</vt:lpstr>
      <vt:lpstr>'Forma 13'!VAS084_F_Pastataiadmini3Geriamojovande8</vt:lpstr>
      <vt:lpstr>VAS084_F_Pastataiadmini3Geriamojovande8</vt:lpstr>
      <vt:lpstr>'Forma 13'!VAS084_F_Pastataiadmini3Geriamojovande9</vt:lpstr>
      <vt:lpstr>VAS084_F_Pastataiadmini3Geriamojovande9</vt:lpstr>
      <vt:lpstr>'Forma 13'!VAS084_F_Pastataiadmini3Kitareguliuoja1</vt:lpstr>
      <vt:lpstr>VAS084_F_Pastataiadmini3Kitareguliuoja1</vt:lpstr>
      <vt:lpstr>'Forma 13'!VAS084_F_Pastataiadmini3Kitosveiklosne1</vt:lpstr>
      <vt:lpstr>VAS084_F_Pastataiadmini3Kitosveiklosne1</vt:lpstr>
      <vt:lpstr>'Forma 13'!VAS084_F_Pastataiadmini3Nuotekudumblot1</vt:lpstr>
      <vt:lpstr>VAS084_F_Pastataiadmini3Nuotekudumblot1</vt:lpstr>
      <vt:lpstr>'Forma 13'!VAS084_F_Pastataiadmini3Nuotekusurinki1</vt:lpstr>
      <vt:lpstr>VAS084_F_Pastataiadmini3Nuotekusurinki1</vt:lpstr>
      <vt:lpstr>'Forma 13'!VAS084_F_Pastataiadmini3Nuotekuvalymas1</vt:lpstr>
      <vt:lpstr>VAS084_F_Pastataiadmini3Nuotekuvalymas1</vt:lpstr>
      <vt:lpstr>'Forma 13'!VAS084_F_Pastataiadmini3Pavirsiniunuot1</vt:lpstr>
      <vt:lpstr>VAS084_F_Pastataiadmini3Pavirsiniunuot1</vt:lpstr>
      <vt:lpstr>'Forma 13'!VAS084_F_Pastataiirstat1Apskaitosveikla1</vt:lpstr>
      <vt:lpstr>VAS084_F_Pastataiirstat1Apskaitosveikla1</vt:lpstr>
      <vt:lpstr>'Forma 13'!VAS084_F_Pastataiirstat1Geriamojovande7</vt:lpstr>
      <vt:lpstr>VAS084_F_Pastataiirstat1Geriamojovande7</vt:lpstr>
      <vt:lpstr>'Forma 13'!VAS084_F_Pastataiirstat1Geriamojovande8</vt:lpstr>
      <vt:lpstr>VAS084_F_Pastataiirstat1Geriamojovande8</vt:lpstr>
      <vt:lpstr>'Forma 13'!VAS084_F_Pastataiirstat1Geriamojovande9</vt:lpstr>
      <vt:lpstr>VAS084_F_Pastataiirstat1Geriamojovande9</vt:lpstr>
      <vt:lpstr>'Forma 13'!VAS084_F_Pastataiirstat1Kitareguliuoja1</vt:lpstr>
      <vt:lpstr>VAS084_F_Pastataiirstat1Kitareguliuoja1</vt:lpstr>
      <vt:lpstr>'Forma 13'!VAS084_F_Pastataiirstat1Kitosveiklosne1</vt:lpstr>
      <vt:lpstr>VAS084_F_Pastataiirstat1Kitosveiklosne1</vt:lpstr>
      <vt:lpstr>'Forma 13'!VAS084_F_Pastataiirstat1Nuotekudumblot1</vt:lpstr>
      <vt:lpstr>VAS084_F_Pastataiirstat1Nuotekudumblot1</vt:lpstr>
      <vt:lpstr>'Forma 13'!VAS084_F_Pastataiirstat1Nuotekusurinki1</vt:lpstr>
      <vt:lpstr>VAS084_F_Pastataiirstat1Nuotekusurinki1</vt:lpstr>
      <vt:lpstr>'Forma 13'!VAS084_F_Pastataiirstat1Nuotekuvalymas1</vt:lpstr>
      <vt:lpstr>VAS084_F_Pastataiirstat1Nuotekuvalymas1</vt:lpstr>
      <vt:lpstr>'Forma 13'!VAS084_F_Pastataiirstat1Pavirsiniunuot1</vt:lpstr>
      <vt:lpstr>VAS084_F_Pastataiirstat1Pavirsiniunuot1</vt:lpstr>
      <vt:lpstr>'Forma 13'!VAS084_F_Pastataiirstat2Apskaitosveikla1</vt:lpstr>
      <vt:lpstr>VAS084_F_Pastataiirstat2Apskaitosveikla1</vt:lpstr>
      <vt:lpstr>'Forma 13'!VAS084_F_Pastataiirstat2Geriamojovande7</vt:lpstr>
      <vt:lpstr>VAS084_F_Pastataiirstat2Geriamojovande7</vt:lpstr>
      <vt:lpstr>'Forma 13'!VAS084_F_Pastataiirstat2Geriamojovande8</vt:lpstr>
      <vt:lpstr>VAS084_F_Pastataiirstat2Geriamojovande8</vt:lpstr>
      <vt:lpstr>'Forma 13'!VAS084_F_Pastataiirstat2Geriamojovande9</vt:lpstr>
      <vt:lpstr>VAS084_F_Pastataiirstat2Geriamojovande9</vt:lpstr>
      <vt:lpstr>'Forma 13'!VAS084_F_Pastataiirstat2Kitareguliuoja1</vt:lpstr>
      <vt:lpstr>VAS084_F_Pastataiirstat2Kitareguliuoja1</vt:lpstr>
      <vt:lpstr>'Forma 13'!VAS084_F_Pastataiirstat2Kitosveiklosne1</vt:lpstr>
      <vt:lpstr>VAS084_F_Pastataiirstat2Kitosveiklosne1</vt:lpstr>
      <vt:lpstr>'Forma 13'!VAS084_F_Pastataiirstat2Nuotekudumblot1</vt:lpstr>
      <vt:lpstr>VAS084_F_Pastataiirstat2Nuotekudumblot1</vt:lpstr>
      <vt:lpstr>'Forma 13'!VAS084_F_Pastataiirstat2Nuotekusurinki1</vt:lpstr>
      <vt:lpstr>VAS084_F_Pastataiirstat2Nuotekusurinki1</vt:lpstr>
      <vt:lpstr>'Forma 13'!VAS084_F_Pastataiirstat2Nuotekuvalymas1</vt:lpstr>
      <vt:lpstr>VAS084_F_Pastataiirstat2Nuotekuvalymas1</vt:lpstr>
      <vt:lpstr>'Forma 13'!VAS084_F_Pastataiirstat2Pavirsiniunuot1</vt:lpstr>
      <vt:lpstr>VAS084_F_Pastataiirstat2Pavirsiniunuot1</vt:lpstr>
      <vt:lpstr>'Forma 13'!VAS084_F_Pastataiirstat3Apskaitosveikla1</vt:lpstr>
      <vt:lpstr>VAS084_F_Pastataiirstat3Apskaitosveikla1</vt:lpstr>
      <vt:lpstr>'Forma 13'!VAS084_F_Pastataiirstat3Geriamojovande7</vt:lpstr>
      <vt:lpstr>VAS084_F_Pastataiirstat3Geriamojovande7</vt:lpstr>
      <vt:lpstr>'Forma 13'!VAS084_F_Pastataiirstat3Geriamojovande8</vt:lpstr>
      <vt:lpstr>VAS084_F_Pastataiirstat3Geriamojovande8</vt:lpstr>
      <vt:lpstr>'Forma 13'!VAS084_F_Pastataiirstat3Geriamojovande9</vt:lpstr>
      <vt:lpstr>VAS084_F_Pastataiirstat3Geriamojovande9</vt:lpstr>
      <vt:lpstr>'Forma 13'!VAS084_F_Pastataiirstat3Kitareguliuoja1</vt:lpstr>
      <vt:lpstr>VAS084_F_Pastataiirstat3Kitareguliuoja1</vt:lpstr>
      <vt:lpstr>'Forma 13'!VAS084_F_Pastataiirstat3Kitosveiklosne1</vt:lpstr>
      <vt:lpstr>VAS084_F_Pastataiirstat3Kitosveiklosne1</vt:lpstr>
      <vt:lpstr>'Forma 13'!VAS084_F_Pastataiirstat3Nuotekudumblot1</vt:lpstr>
      <vt:lpstr>VAS084_F_Pastataiirstat3Nuotekudumblot1</vt:lpstr>
      <vt:lpstr>'Forma 13'!VAS084_F_Pastataiirstat3Nuotekusurinki1</vt:lpstr>
      <vt:lpstr>VAS084_F_Pastataiirstat3Nuotekusurinki1</vt:lpstr>
      <vt:lpstr>'Forma 13'!VAS084_F_Pastataiirstat3Nuotekuvalymas1</vt:lpstr>
      <vt:lpstr>VAS084_F_Pastataiirstat3Nuotekuvalymas1</vt:lpstr>
      <vt:lpstr>'Forma 13'!VAS084_F_Pastataiirstat3Pavirsiniunuot1</vt:lpstr>
      <vt:lpstr>VAS084_F_Pastataiirstat3Pavirsiniunuot1</vt:lpstr>
      <vt:lpstr>'Forma 13'!VAS084_F_Saulessviesose1Apskaitosveikla1</vt:lpstr>
      <vt:lpstr>VAS084_F_Saulessviesose1Apskaitosveikla1</vt:lpstr>
      <vt:lpstr>'Forma 13'!VAS084_F_Saulessviesose1Geriamojovande7</vt:lpstr>
      <vt:lpstr>VAS084_F_Saulessviesose1Geriamojovande7</vt:lpstr>
      <vt:lpstr>'Forma 13'!VAS084_F_Saulessviesose1Geriamojovande8</vt:lpstr>
      <vt:lpstr>VAS084_F_Saulessviesose1Geriamojovande8</vt:lpstr>
      <vt:lpstr>'Forma 13'!VAS084_F_Saulessviesose1Geriamojovande9</vt:lpstr>
      <vt:lpstr>VAS084_F_Saulessviesose1Geriamojovande9</vt:lpstr>
      <vt:lpstr>'Forma 13'!VAS084_F_Saulessviesose1Kitareguliuoja1</vt:lpstr>
      <vt:lpstr>VAS084_F_Saulessviesose1Kitareguliuoja1</vt:lpstr>
      <vt:lpstr>'Forma 13'!VAS084_F_Saulessviesose1Kitosveiklosne1</vt:lpstr>
      <vt:lpstr>VAS084_F_Saulessviesose1Kitosveiklosne1</vt:lpstr>
      <vt:lpstr>'Forma 13'!VAS084_F_Saulessviesose1Nuotekudumblot1</vt:lpstr>
      <vt:lpstr>VAS084_F_Saulessviesose1Nuotekudumblot1</vt:lpstr>
      <vt:lpstr>'Forma 13'!VAS084_F_Saulessviesose1Nuotekusurinki1</vt:lpstr>
      <vt:lpstr>VAS084_F_Saulessviesose1Nuotekusurinki1</vt:lpstr>
      <vt:lpstr>'Forma 13'!VAS084_F_Saulessviesose1Nuotekuvalymas1</vt:lpstr>
      <vt:lpstr>VAS084_F_Saulessviesose1Nuotekuvalymas1</vt:lpstr>
      <vt:lpstr>'Forma 13'!VAS084_F_Saulessviesose1Pavirsiniunuot1</vt:lpstr>
      <vt:lpstr>VAS084_F_Saulessviesose1Pavirsiniunuot1</vt:lpstr>
      <vt:lpstr>'Forma 13'!VAS084_F_Saulessviesose2Apskaitosveikla1</vt:lpstr>
      <vt:lpstr>VAS084_F_Saulessviesose2Apskaitosveikla1</vt:lpstr>
      <vt:lpstr>'Forma 13'!VAS084_F_Saulessviesose2Geriamojovande7</vt:lpstr>
      <vt:lpstr>VAS084_F_Saulessviesose2Geriamojovande7</vt:lpstr>
      <vt:lpstr>'Forma 13'!VAS084_F_Saulessviesose2Geriamojovande8</vt:lpstr>
      <vt:lpstr>VAS084_F_Saulessviesose2Geriamojovande8</vt:lpstr>
      <vt:lpstr>'Forma 13'!VAS084_F_Saulessviesose2Geriamojovande9</vt:lpstr>
      <vt:lpstr>VAS084_F_Saulessviesose2Geriamojovande9</vt:lpstr>
      <vt:lpstr>'Forma 13'!VAS084_F_Saulessviesose2Kitareguliuoja1</vt:lpstr>
      <vt:lpstr>VAS084_F_Saulessviesose2Kitareguliuoja1</vt:lpstr>
      <vt:lpstr>'Forma 13'!VAS084_F_Saulessviesose2Kitosveiklosne1</vt:lpstr>
      <vt:lpstr>VAS084_F_Saulessviesose2Kitosveiklosne1</vt:lpstr>
      <vt:lpstr>'Forma 13'!VAS084_F_Saulessviesose2Nuotekudumblot1</vt:lpstr>
      <vt:lpstr>VAS084_F_Saulessviesose2Nuotekudumblot1</vt:lpstr>
      <vt:lpstr>'Forma 13'!VAS084_F_Saulessviesose2Nuotekusurinki1</vt:lpstr>
      <vt:lpstr>VAS084_F_Saulessviesose2Nuotekusurinki1</vt:lpstr>
      <vt:lpstr>'Forma 13'!VAS084_F_Saulessviesose2Nuotekuvalymas1</vt:lpstr>
      <vt:lpstr>VAS084_F_Saulessviesose2Nuotekuvalymas1</vt:lpstr>
      <vt:lpstr>'Forma 13'!VAS084_F_Saulessviesose2Pavirsiniunuot1</vt:lpstr>
      <vt:lpstr>VAS084_F_Saulessviesose2Pavirsiniunuot1</vt:lpstr>
      <vt:lpstr>'Forma 13'!VAS084_F_Saulessviesose3Apskaitosveikla1</vt:lpstr>
      <vt:lpstr>VAS084_F_Saulessviesose3Apskaitosveikla1</vt:lpstr>
      <vt:lpstr>'Forma 13'!VAS084_F_Saulessviesose3Geriamojovande7</vt:lpstr>
      <vt:lpstr>VAS084_F_Saulessviesose3Geriamojovande7</vt:lpstr>
      <vt:lpstr>'Forma 13'!VAS084_F_Saulessviesose3Geriamojovande8</vt:lpstr>
      <vt:lpstr>VAS084_F_Saulessviesose3Geriamojovande8</vt:lpstr>
      <vt:lpstr>'Forma 13'!VAS084_F_Saulessviesose3Geriamojovande9</vt:lpstr>
      <vt:lpstr>VAS084_F_Saulessviesose3Geriamojovande9</vt:lpstr>
      <vt:lpstr>'Forma 13'!VAS084_F_Saulessviesose3Kitareguliuoja1</vt:lpstr>
      <vt:lpstr>VAS084_F_Saulessviesose3Kitareguliuoja1</vt:lpstr>
      <vt:lpstr>'Forma 13'!VAS084_F_Saulessviesose3Kitosveiklosne1</vt:lpstr>
      <vt:lpstr>VAS084_F_Saulessviesose3Kitosveiklosne1</vt:lpstr>
      <vt:lpstr>'Forma 13'!VAS084_F_Saulessviesose3Nuotekudumblot1</vt:lpstr>
      <vt:lpstr>VAS084_F_Saulessviesose3Nuotekudumblot1</vt:lpstr>
      <vt:lpstr>'Forma 13'!VAS084_F_Saulessviesose3Nuotekusurinki1</vt:lpstr>
      <vt:lpstr>VAS084_F_Saulessviesose3Nuotekusurinki1</vt:lpstr>
      <vt:lpstr>'Forma 13'!VAS084_F_Saulessviesose3Nuotekuvalymas1</vt:lpstr>
      <vt:lpstr>VAS084_F_Saulessviesose3Nuotekuvalymas1</vt:lpstr>
      <vt:lpstr>'Forma 13'!VAS084_F_Saulessviesose3Pavirsiniunuot1</vt:lpstr>
      <vt:lpstr>VAS084_F_Saulessviesose3Pavirsiniunuot1</vt:lpstr>
      <vt:lpstr>'Forma 13'!VAS084_F_Silumosatsiska1Apskaitosveikla1</vt:lpstr>
      <vt:lpstr>VAS084_F_Silumosatsiska1Apskaitosveikla1</vt:lpstr>
      <vt:lpstr>'Forma 13'!VAS084_F_Silumosatsiska1Geriamojovande7</vt:lpstr>
      <vt:lpstr>VAS084_F_Silumosatsiska1Geriamojovande7</vt:lpstr>
      <vt:lpstr>'Forma 13'!VAS084_F_Silumosatsiska1Geriamojovande8</vt:lpstr>
      <vt:lpstr>VAS084_F_Silumosatsiska1Geriamojovande8</vt:lpstr>
      <vt:lpstr>'Forma 13'!VAS084_F_Silumosatsiska1Geriamojovande9</vt:lpstr>
      <vt:lpstr>VAS084_F_Silumosatsiska1Geriamojovande9</vt:lpstr>
      <vt:lpstr>'Forma 13'!VAS084_F_Silumosatsiska1Kitareguliuoja1</vt:lpstr>
      <vt:lpstr>VAS084_F_Silumosatsiska1Kitareguliuoja1</vt:lpstr>
      <vt:lpstr>'Forma 13'!VAS084_F_Silumosatsiska1Kitosveiklosne1</vt:lpstr>
      <vt:lpstr>VAS084_F_Silumosatsiska1Kitosveiklosne1</vt:lpstr>
      <vt:lpstr>'Forma 13'!VAS084_F_Silumosatsiska1Nuotekudumblot1</vt:lpstr>
      <vt:lpstr>VAS084_F_Silumosatsiska1Nuotekudumblot1</vt:lpstr>
      <vt:lpstr>'Forma 13'!VAS084_F_Silumosatsiska1Nuotekusurinki1</vt:lpstr>
      <vt:lpstr>VAS084_F_Silumosatsiska1Nuotekusurinki1</vt:lpstr>
      <vt:lpstr>'Forma 13'!VAS084_F_Silumosatsiska1Nuotekuvalymas1</vt:lpstr>
      <vt:lpstr>VAS084_F_Silumosatsiska1Nuotekuvalymas1</vt:lpstr>
      <vt:lpstr>'Forma 13'!VAS084_F_Silumosatsiska1Pavirsiniunuot1</vt:lpstr>
      <vt:lpstr>VAS084_F_Silumosatsiska1Pavirsiniunuot1</vt:lpstr>
      <vt:lpstr>'Forma 13'!VAS084_F_Silumosatsiska2Apskaitosveikla1</vt:lpstr>
      <vt:lpstr>VAS084_F_Silumosatsiska2Apskaitosveikla1</vt:lpstr>
      <vt:lpstr>'Forma 13'!VAS084_F_Silumosatsiska2Geriamojovande7</vt:lpstr>
      <vt:lpstr>VAS084_F_Silumosatsiska2Geriamojovande7</vt:lpstr>
      <vt:lpstr>'Forma 13'!VAS084_F_Silumosatsiska2Geriamojovande8</vt:lpstr>
      <vt:lpstr>VAS084_F_Silumosatsiska2Geriamojovande8</vt:lpstr>
      <vt:lpstr>'Forma 13'!VAS084_F_Silumosatsiska2Geriamojovande9</vt:lpstr>
      <vt:lpstr>VAS084_F_Silumosatsiska2Geriamojovande9</vt:lpstr>
      <vt:lpstr>'Forma 13'!VAS084_F_Silumosatsiska2Kitareguliuoja1</vt:lpstr>
      <vt:lpstr>VAS084_F_Silumosatsiska2Kitareguliuoja1</vt:lpstr>
      <vt:lpstr>'Forma 13'!VAS084_F_Silumosatsiska2Kitosveiklosne1</vt:lpstr>
      <vt:lpstr>VAS084_F_Silumosatsiska2Kitosveiklosne1</vt:lpstr>
      <vt:lpstr>'Forma 13'!VAS084_F_Silumosatsiska2Nuotekudumblot1</vt:lpstr>
      <vt:lpstr>VAS084_F_Silumosatsiska2Nuotekudumblot1</vt:lpstr>
      <vt:lpstr>'Forma 13'!VAS084_F_Silumosatsiska2Nuotekusurinki1</vt:lpstr>
      <vt:lpstr>VAS084_F_Silumosatsiska2Nuotekusurinki1</vt:lpstr>
      <vt:lpstr>'Forma 13'!VAS084_F_Silumosatsiska2Nuotekuvalymas1</vt:lpstr>
      <vt:lpstr>VAS084_F_Silumosatsiska2Nuotekuvalymas1</vt:lpstr>
      <vt:lpstr>'Forma 13'!VAS084_F_Silumosatsiska2Pavirsiniunuot1</vt:lpstr>
      <vt:lpstr>VAS084_F_Silumosatsiska2Pavirsiniunuot1</vt:lpstr>
      <vt:lpstr>'Forma 13'!VAS084_F_Silumosatsiska3Apskaitosveikla1</vt:lpstr>
      <vt:lpstr>VAS084_F_Silumosatsiska3Apskaitosveikla1</vt:lpstr>
      <vt:lpstr>'Forma 13'!VAS084_F_Silumosatsiska3Geriamojovande7</vt:lpstr>
      <vt:lpstr>VAS084_F_Silumosatsiska3Geriamojovande7</vt:lpstr>
      <vt:lpstr>'Forma 13'!VAS084_F_Silumosatsiska3Geriamojovande8</vt:lpstr>
      <vt:lpstr>VAS084_F_Silumosatsiska3Geriamojovande8</vt:lpstr>
      <vt:lpstr>'Forma 13'!VAS084_F_Silumosatsiska3Geriamojovande9</vt:lpstr>
      <vt:lpstr>VAS084_F_Silumosatsiska3Geriamojovande9</vt:lpstr>
      <vt:lpstr>'Forma 13'!VAS084_F_Silumosatsiska3Kitareguliuoja1</vt:lpstr>
      <vt:lpstr>VAS084_F_Silumosatsiska3Kitareguliuoja1</vt:lpstr>
      <vt:lpstr>'Forma 13'!VAS084_F_Silumosatsiska3Kitosveiklosne1</vt:lpstr>
      <vt:lpstr>VAS084_F_Silumosatsiska3Kitosveiklosne1</vt:lpstr>
      <vt:lpstr>'Forma 13'!VAS084_F_Silumosatsiska3Nuotekudumblot1</vt:lpstr>
      <vt:lpstr>VAS084_F_Silumosatsiska3Nuotekudumblot1</vt:lpstr>
      <vt:lpstr>'Forma 13'!VAS084_F_Silumosatsiska3Nuotekusurinki1</vt:lpstr>
      <vt:lpstr>VAS084_F_Silumosatsiska3Nuotekusurinki1</vt:lpstr>
      <vt:lpstr>'Forma 13'!VAS084_F_Silumosatsiska3Nuotekuvalymas1</vt:lpstr>
      <vt:lpstr>VAS084_F_Silumosatsiska3Nuotekuvalymas1</vt:lpstr>
      <vt:lpstr>'Forma 13'!VAS084_F_Silumosatsiska3Pavirsiniunuot1</vt:lpstr>
      <vt:lpstr>VAS084_F_Silumosatsiska3Pavirsiniunuot1</vt:lpstr>
      <vt:lpstr>'Forma 13'!VAS084_F_Silumosirkarst1Apskaitosveikla1</vt:lpstr>
      <vt:lpstr>VAS084_F_Silumosirkarst1Apskaitosveikla1</vt:lpstr>
      <vt:lpstr>'Forma 13'!VAS084_F_Silumosirkarst1Geriamojovande7</vt:lpstr>
      <vt:lpstr>VAS084_F_Silumosirkarst1Geriamojovande7</vt:lpstr>
      <vt:lpstr>'Forma 13'!VAS084_F_Silumosirkarst1Geriamojovande8</vt:lpstr>
      <vt:lpstr>VAS084_F_Silumosirkarst1Geriamojovande8</vt:lpstr>
      <vt:lpstr>'Forma 13'!VAS084_F_Silumosirkarst1Geriamojovande9</vt:lpstr>
      <vt:lpstr>VAS084_F_Silumosirkarst1Geriamojovande9</vt:lpstr>
      <vt:lpstr>'Forma 13'!VAS084_F_Silumosirkarst1Kitareguliuoja1</vt:lpstr>
      <vt:lpstr>VAS084_F_Silumosirkarst1Kitareguliuoja1</vt:lpstr>
      <vt:lpstr>'Forma 13'!VAS084_F_Silumosirkarst1Kitosveiklosne1</vt:lpstr>
      <vt:lpstr>VAS084_F_Silumosirkarst1Kitosveiklosne1</vt:lpstr>
      <vt:lpstr>'Forma 13'!VAS084_F_Silumosirkarst1Nuotekudumblot1</vt:lpstr>
      <vt:lpstr>VAS084_F_Silumosirkarst1Nuotekudumblot1</vt:lpstr>
      <vt:lpstr>'Forma 13'!VAS084_F_Silumosirkarst1Nuotekusurinki1</vt:lpstr>
      <vt:lpstr>VAS084_F_Silumosirkarst1Nuotekusurinki1</vt:lpstr>
      <vt:lpstr>'Forma 13'!VAS084_F_Silumosirkarst1Nuotekuvalymas1</vt:lpstr>
      <vt:lpstr>VAS084_F_Silumosirkarst1Nuotekuvalymas1</vt:lpstr>
      <vt:lpstr>'Forma 13'!VAS084_F_Silumosirkarst1Pavirsiniunuot1</vt:lpstr>
      <vt:lpstr>VAS084_F_Silumosirkarst1Pavirsiniunuot1</vt:lpstr>
      <vt:lpstr>'Forma 13'!VAS084_F_Silumosirkarst2Apskaitosveikla1</vt:lpstr>
      <vt:lpstr>VAS084_F_Silumosirkarst2Apskaitosveikla1</vt:lpstr>
      <vt:lpstr>'Forma 13'!VAS084_F_Silumosirkarst2Geriamojovande7</vt:lpstr>
      <vt:lpstr>VAS084_F_Silumosirkarst2Geriamojovande7</vt:lpstr>
      <vt:lpstr>'Forma 13'!VAS084_F_Silumosirkarst2Geriamojovande8</vt:lpstr>
      <vt:lpstr>VAS084_F_Silumosirkarst2Geriamojovande8</vt:lpstr>
      <vt:lpstr>'Forma 13'!VAS084_F_Silumosirkarst2Geriamojovande9</vt:lpstr>
      <vt:lpstr>VAS084_F_Silumosirkarst2Geriamojovande9</vt:lpstr>
      <vt:lpstr>'Forma 13'!VAS084_F_Silumosirkarst2Kitareguliuoja1</vt:lpstr>
      <vt:lpstr>VAS084_F_Silumosirkarst2Kitareguliuoja1</vt:lpstr>
      <vt:lpstr>'Forma 13'!VAS084_F_Silumosirkarst2Kitosveiklosne1</vt:lpstr>
      <vt:lpstr>VAS084_F_Silumosirkarst2Kitosveiklosne1</vt:lpstr>
      <vt:lpstr>'Forma 13'!VAS084_F_Silumosirkarst2Nuotekudumblot1</vt:lpstr>
      <vt:lpstr>VAS084_F_Silumosirkarst2Nuotekudumblot1</vt:lpstr>
      <vt:lpstr>'Forma 13'!VAS084_F_Silumosirkarst2Nuotekusurinki1</vt:lpstr>
      <vt:lpstr>VAS084_F_Silumosirkarst2Nuotekusurinki1</vt:lpstr>
      <vt:lpstr>'Forma 13'!VAS084_F_Silumosirkarst2Nuotekuvalymas1</vt:lpstr>
      <vt:lpstr>VAS084_F_Silumosirkarst2Nuotekuvalymas1</vt:lpstr>
      <vt:lpstr>'Forma 13'!VAS084_F_Silumosirkarst2Pavirsiniunuot1</vt:lpstr>
      <vt:lpstr>VAS084_F_Silumosirkarst2Pavirsiniunuot1</vt:lpstr>
      <vt:lpstr>'Forma 13'!VAS084_F_Silumosirkarst3Apskaitosveikla1</vt:lpstr>
      <vt:lpstr>VAS084_F_Silumosirkarst3Apskaitosveikla1</vt:lpstr>
      <vt:lpstr>'Forma 13'!VAS084_F_Silumosirkarst3Geriamojovande7</vt:lpstr>
      <vt:lpstr>VAS084_F_Silumosirkarst3Geriamojovande7</vt:lpstr>
      <vt:lpstr>'Forma 13'!VAS084_F_Silumosirkarst3Geriamojovande8</vt:lpstr>
      <vt:lpstr>VAS084_F_Silumosirkarst3Geriamojovande8</vt:lpstr>
      <vt:lpstr>'Forma 13'!VAS084_F_Silumosirkarst3Geriamojovande9</vt:lpstr>
      <vt:lpstr>VAS084_F_Silumosirkarst3Geriamojovande9</vt:lpstr>
      <vt:lpstr>'Forma 13'!VAS084_F_Silumosirkarst3Kitareguliuoja1</vt:lpstr>
      <vt:lpstr>VAS084_F_Silumosirkarst3Kitareguliuoja1</vt:lpstr>
      <vt:lpstr>'Forma 13'!VAS084_F_Silumosirkarst3Kitosveiklosne1</vt:lpstr>
      <vt:lpstr>VAS084_F_Silumosirkarst3Kitosveiklosne1</vt:lpstr>
      <vt:lpstr>'Forma 13'!VAS084_F_Silumosirkarst3Nuotekudumblot1</vt:lpstr>
      <vt:lpstr>VAS084_F_Silumosirkarst3Nuotekudumblot1</vt:lpstr>
      <vt:lpstr>'Forma 13'!VAS084_F_Silumosirkarst3Nuotekusurinki1</vt:lpstr>
      <vt:lpstr>VAS084_F_Silumosirkarst3Nuotekusurinki1</vt:lpstr>
      <vt:lpstr>'Forma 13'!VAS084_F_Silumosirkarst3Nuotekuvalymas1</vt:lpstr>
      <vt:lpstr>VAS084_F_Silumosirkarst3Nuotekuvalymas1</vt:lpstr>
      <vt:lpstr>'Forma 13'!VAS084_F_Silumosirkarst3Pavirsiniunuot1</vt:lpstr>
      <vt:lpstr>VAS084_F_Silumosirkarst3Pavirsiniunuot1</vt:lpstr>
      <vt:lpstr>'Forma 13'!VAS084_F_Specprogramine1Apskaitosveikla1</vt:lpstr>
      <vt:lpstr>VAS084_F_Specprogramine1Apskaitosveikla1</vt:lpstr>
      <vt:lpstr>'Forma 13'!VAS084_F_Specprogramine1Geriamojovande7</vt:lpstr>
      <vt:lpstr>VAS084_F_Specprogramine1Geriamojovande7</vt:lpstr>
      <vt:lpstr>'Forma 13'!VAS084_F_Specprogramine1Geriamojovande8</vt:lpstr>
      <vt:lpstr>VAS084_F_Specprogramine1Geriamojovande8</vt:lpstr>
      <vt:lpstr>'Forma 13'!VAS084_F_Specprogramine1Geriamojovande9</vt:lpstr>
      <vt:lpstr>VAS084_F_Specprogramine1Geriamojovande9</vt:lpstr>
      <vt:lpstr>'Forma 13'!VAS084_F_Specprogramine1Kitareguliuoja1</vt:lpstr>
      <vt:lpstr>VAS084_F_Specprogramine1Kitareguliuoja1</vt:lpstr>
      <vt:lpstr>'Forma 13'!VAS084_F_Specprogramine1Kitosveiklosne1</vt:lpstr>
      <vt:lpstr>VAS084_F_Specprogramine1Kitosveiklosne1</vt:lpstr>
      <vt:lpstr>'Forma 13'!VAS084_F_Specprogramine1Nuotekudumblot1</vt:lpstr>
      <vt:lpstr>VAS084_F_Specprogramine1Nuotekudumblot1</vt:lpstr>
      <vt:lpstr>'Forma 13'!VAS084_F_Specprogramine1Nuotekusurinki1</vt:lpstr>
      <vt:lpstr>VAS084_F_Specprogramine1Nuotekusurinki1</vt:lpstr>
      <vt:lpstr>'Forma 13'!VAS084_F_Specprogramine1Nuotekuvalymas1</vt:lpstr>
      <vt:lpstr>VAS084_F_Specprogramine1Nuotekuvalymas1</vt:lpstr>
      <vt:lpstr>'Forma 13'!VAS084_F_Specprogramine1Pavirsiniunuot1</vt:lpstr>
      <vt:lpstr>VAS084_F_Specprogramine1Pavirsiniunuot1</vt:lpstr>
      <vt:lpstr>'Forma 13'!VAS084_F_Specprogramine2Apskaitosveikla1</vt:lpstr>
      <vt:lpstr>VAS084_F_Specprogramine2Apskaitosveikla1</vt:lpstr>
      <vt:lpstr>'Forma 13'!VAS084_F_Specprogramine2Geriamojovande7</vt:lpstr>
      <vt:lpstr>VAS084_F_Specprogramine2Geriamojovande7</vt:lpstr>
      <vt:lpstr>'Forma 13'!VAS084_F_Specprogramine2Geriamojovande8</vt:lpstr>
      <vt:lpstr>VAS084_F_Specprogramine2Geriamojovande8</vt:lpstr>
      <vt:lpstr>'Forma 13'!VAS084_F_Specprogramine2Geriamojovande9</vt:lpstr>
      <vt:lpstr>VAS084_F_Specprogramine2Geriamojovande9</vt:lpstr>
      <vt:lpstr>'Forma 13'!VAS084_F_Specprogramine2Kitareguliuoja1</vt:lpstr>
      <vt:lpstr>VAS084_F_Specprogramine2Kitareguliuoja1</vt:lpstr>
      <vt:lpstr>'Forma 13'!VAS084_F_Specprogramine2Kitosveiklosne1</vt:lpstr>
      <vt:lpstr>VAS084_F_Specprogramine2Kitosveiklosne1</vt:lpstr>
      <vt:lpstr>'Forma 13'!VAS084_F_Specprogramine2Nuotekudumblot1</vt:lpstr>
      <vt:lpstr>VAS084_F_Specprogramine2Nuotekudumblot1</vt:lpstr>
      <vt:lpstr>'Forma 13'!VAS084_F_Specprogramine2Nuotekusurinki1</vt:lpstr>
      <vt:lpstr>VAS084_F_Specprogramine2Nuotekusurinki1</vt:lpstr>
      <vt:lpstr>'Forma 13'!VAS084_F_Specprogramine2Nuotekuvalymas1</vt:lpstr>
      <vt:lpstr>VAS084_F_Specprogramine2Nuotekuvalymas1</vt:lpstr>
      <vt:lpstr>'Forma 13'!VAS084_F_Specprogramine2Pavirsiniunuot1</vt:lpstr>
      <vt:lpstr>VAS084_F_Specprogramine2Pavirsiniunuot1</vt:lpstr>
      <vt:lpstr>'Forma 13'!VAS084_F_Specprogramine3Apskaitosveikla1</vt:lpstr>
      <vt:lpstr>VAS084_F_Specprogramine3Apskaitosveikla1</vt:lpstr>
      <vt:lpstr>'Forma 13'!VAS084_F_Specprogramine3Geriamojovande7</vt:lpstr>
      <vt:lpstr>VAS084_F_Specprogramine3Geriamojovande7</vt:lpstr>
      <vt:lpstr>'Forma 13'!VAS084_F_Specprogramine3Geriamojovande8</vt:lpstr>
      <vt:lpstr>VAS084_F_Specprogramine3Geriamojovande8</vt:lpstr>
      <vt:lpstr>'Forma 13'!VAS084_F_Specprogramine3Geriamojovande9</vt:lpstr>
      <vt:lpstr>VAS084_F_Specprogramine3Geriamojovande9</vt:lpstr>
      <vt:lpstr>'Forma 13'!VAS084_F_Specprogramine3Kitareguliuoja1</vt:lpstr>
      <vt:lpstr>VAS084_F_Specprogramine3Kitareguliuoja1</vt:lpstr>
      <vt:lpstr>'Forma 13'!VAS084_F_Specprogramine3Kitosveiklosne1</vt:lpstr>
      <vt:lpstr>VAS084_F_Specprogramine3Kitosveiklosne1</vt:lpstr>
      <vt:lpstr>'Forma 13'!VAS084_F_Specprogramine3Nuotekudumblot1</vt:lpstr>
      <vt:lpstr>VAS084_F_Specprogramine3Nuotekudumblot1</vt:lpstr>
      <vt:lpstr>'Forma 13'!VAS084_F_Specprogramine3Nuotekusurinki1</vt:lpstr>
      <vt:lpstr>VAS084_F_Specprogramine3Nuotekusurinki1</vt:lpstr>
      <vt:lpstr>'Forma 13'!VAS084_F_Specprogramine3Nuotekuvalymas1</vt:lpstr>
      <vt:lpstr>VAS084_F_Specprogramine3Nuotekuvalymas1</vt:lpstr>
      <vt:lpstr>'Forma 13'!VAS084_F_Specprogramine3Pavirsiniunuot1</vt:lpstr>
      <vt:lpstr>VAS084_F_Specprogramine3Pavirsiniunuot1</vt:lpstr>
      <vt:lpstr>'Forma 13'!VAS084_F_Standartinepro1Apskaitosveikla1</vt:lpstr>
      <vt:lpstr>VAS084_F_Standartinepro1Apskaitosveikla1</vt:lpstr>
      <vt:lpstr>'Forma 13'!VAS084_F_Standartinepro1Geriamojovande7</vt:lpstr>
      <vt:lpstr>VAS084_F_Standartinepro1Geriamojovande7</vt:lpstr>
      <vt:lpstr>'Forma 13'!VAS084_F_Standartinepro1Geriamojovande8</vt:lpstr>
      <vt:lpstr>VAS084_F_Standartinepro1Geriamojovande8</vt:lpstr>
      <vt:lpstr>'Forma 13'!VAS084_F_Standartinepro1Geriamojovande9</vt:lpstr>
      <vt:lpstr>VAS084_F_Standartinepro1Geriamojovande9</vt:lpstr>
      <vt:lpstr>'Forma 13'!VAS084_F_Standartinepro1Kitareguliuoja1</vt:lpstr>
      <vt:lpstr>VAS084_F_Standartinepro1Kitareguliuoja1</vt:lpstr>
      <vt:lpstr>'Forma 13'!VAS084_F_Standartinepro1Kitosveiklosne1</vt:lpstr>
      <vt:lpstr>VAS084_F_Standartinepro1Kitosveiklosne1</vt:lpstr>
      <vt:lpstr>'Forma 13'!VAS084_F_Standartinepro1Nuotekudumblot1</vt:lpstr>
      <vt:lpstr>VAS084_F_Standartinepro1Nuotekudumblot1</vt:lpstr>
      <vt:lpstr>'Forma 13'!VAS084_F_Standartinepro1Nuotekusurinki1</vt:lpstr>
      <vt:lpstr>VAS084_F_Standartinepro1Nuotekusurinki1</vt:lpstr>
      <vt:lpstr>'Forma 13'!VAS084_F_Standartinepro1Nuotekuvalymas1</vt:lpstr>
      <vt:lpstr>VAS084_F_Standartinepro1Nuotekuvalymas1</vt:lpstr>
      <vt:lpstr>'Forma 13'!VAS084_F_Standartinepro1Pavirsiniunuot1</vt:lpstr>
      <vt:lpstr>VAS084_F_Standartinepro1Pavirsiniunuot1</vt:lpstr>
      <vt:lpstr>'Forma 13'!VAS084_F_Standartinepro2Apskaitosveikla1</vt:lpstr>
      <vt:lpstr>VAS084_F_Standartinepro2Apskaitosveikla1</vt:lpstr>
      <vt:lpstr>'Forma 13'!VAS084_F_Standartinepro2Geriamojovande7</vt:lpstr>
      <vt:lpstr>VAS084_F_Standartinepro2Geriamojovande7</vt:lpstr>
      <vt:lpstr>'Forma 13'!VAS084_F_Standartinepro2Geriamojovande8</vt:lpstr>
      <vt:lpstr>VAS084_F_Standartinepro2Geriamojovande8</vt:lpstr>
      <vt:lpstr>'Forma 13'!VAS084_F_Standartinepro2Geriamojovande9</vt:lpstr>
      <vt:lpstr>VAS084_F_Standartinepro2Geriamojovande9</vt:lpstr>
      <vt:lpstr>'Forma 13'!VAS084_F_Standartinepro2Kitareguliuoja1</vt:lpstr>
      <vt:lpstr>VAS084_F_Standartinepro2Kitareguliuoja1</vt:lpstr>
      <vt:lpstr>'Forma 13'!VAS084_F_Standartinepro2Kitosveiklosne1</vt:lpstr>
      <vt:lpstr>VAS084_F_Standartinepro2Kitosveiklosne1</vt:lpstr>
      <vt:lpstr>'Forma 13'!VAS084_F_Standartinepro2Nuotekudumblot1</vt:lpstr>
      <vt:lpstr>VAS084_F_Standartinepro2Nuotekudumblot1</vt:lpstr>
      <vt:lpstr>'Forma 13'!VAS084_F_Standartinepro2Nuotekusurinki1</vt:lpstr>
      <vt:lpstr>VAS084_F_Standartinepro2Nuotekusurinki1</vt:lpstr>
      <vt:lpstr>'Forma 13'!VAS084_F_Standartinepro2Nuotekuvalymas1</vt:lpstr>
      <vt:lpstr>VAS084_F_Standartinepro2Nuotekuvalymas1</vt:lpstr>
      <vt:lpstr>'Forma 13'!VAS084_F_Standartinepro2Pavirsiniunuot1</vt:lpstr>
      <vt:lpstr>VAS084_F_Standartinepro2Pavirsiniunuot1</vt:lpstr>
      <vt:lpstr>'Forma 13'!VAS084_F_Standartinepro3Apskaitosveikla1</vt:lpstr>
      <vt:lpstr>VAS084_F_Standartinepro3Apskaitosveikla1</vt:lpstr>
      <vt:lpstr>'Forma 13'!VAS084_F_Standartinepro3Geriamojovande7</vt:lpstr>
      <vt:lpstr>VAS084_F_Standartinepro3Geriamojovande7</vt:lpstr>
      <vt:lpstr>'Forma 13'!VAS084_F_Standartinepro3Geriamojovande8</vt:lpstr>
      <vt:lpstr>VAS084_F_Standartinepro3Geriamojovande8</vt:lpstr>
      <vt:lpstr>'Forma 13'!VAS084_F_Standartinepro3Geriamojovande9</vt:lpstr>
      <vt:lpstr>VAS084_F_Standartinepro3Geriamojovande9</vt:lpstr>
      <vt:lpstr>'Forma 13'!VAS084_F_Standartinepro3Kitareguliuoja1</vt:lpstr>
      <vt:lpstr>VAS084_F_Standartinepro3Kitareguliuoja1</vt:lpstr>
      <vt:lpstr>'Forma 13'!VAS084_F_Standartinepro3Kitosveiklosne1</vt:lpstr>
      <vt:lpstr>VAS084_F_Standartinepro3Kitosveiklosne1</vt:lpstr>
      <vt:lpstr>'Forma 13'!VAS084_F_Standartinepro3Nuotekudumblot1</vt:lpstr>
      <vt:lpstr>VAS084_F_Standartinepro3Nuotekudumblot1</vt:lpstr>
      <vt:lpstr>'Forma 13'!VAS084_F_Standartinepro3Nuotekusurinki1</vt:lpstr>
      <vt:lpstr>VAS084_F_Standartinepro3Nuotekusurinki1</vt:lpstr>
      <vt:lpstr>'Forma 13'!VAS084_F_Standartinepro3Nuotekuvalymas1</vt:lpstr>
      <vt:lpstr>VAS084_F_Standartinepro3Nuotekuvalymas1</vt:lpstr>
      <vt:lpstr>'Forma 13'!VAS084_F_Standartinepro3Pavirsiniunuot1</vt:lpstr>
      <vt:lpstr>VAS084_F_Standartinepro3Pavirsiniunuot1</vt:lpstr>
      <vt:lpstr>'Forma 13'!VAS084_F_Tiesiogiaipask1Apskaitosveikla1</vt:lpstr>
      <vt:lpstr>VAS084_F_Tiesiogiaipask1Apskaitosveikla1</vt:lpstr>
      <vt:lpstr>'Forma 13'!VAS084_F_Tiesiogiaipask1Geriamojovande7</vt:lpstr>
      <vt:lpstr>VAS084_F_Tiesiogiaipask1Geriamojovande7</vt:lpstr>
      <vt:lpstr>'Forma 13'!VAS084_F_Tiesiogiaipask1Geriamojovande8</vt:lpstr>
      <vt:lpstr>VAS084_F_Tiesiogiaipask1Geriamojovande8</vt:lpstr>
      <vt:lpstr>'Forma 13'!VAS084_F_Tiesiogiaipask1Geriamojovande9</vt:lpstr>
      <vt:lpstr>VAS084_F_Tiesiogiaipask1Geriamojovande9</vt:lpstr>
      <vt:lpstr>'Forma 13'!VAS084_F_Tiesiogiaipask1Kitareguliuoja1</vt:lpstr>
      <vt:lpstr>VAS084_F_Tiesiogiaipask1Kitareguliuoja1</vt:lpstr>
      <vt:lpstr>'Forma 13'!VAS084_F_Tiesiogiaipask1Kitosveiklosne1</vt:lpstr>
      <vt:lpstr>VAS084_F_Tiesiogiaipask1Kitosveiklosne1</vt:lpstr>
      <vt:lpstr>'Forma 13'!VAS084_F_Tiesiogiaipask1Nuotekudumblot1</vt:lpstr>
      <vt:lpstr>VAS084_F_Tiesiogiaipask1Nuotekudumblot1</vt:lpstr>
      <vt:lpstr>'Forma 13'!VAS084_F_Tiesiogiaipask1Nuotekusurinki1</vt:lpstr>
      <vt:lpstr>VAS084_F_Tiesiogiaipask1Nuotekusurinki1</vt:lpstr>
      <vt:lpstr>'Forma 13'!VAS084_F_Tiesiogiaipask1Nuotekuvalymas1</vt:lpstr>
      <vt:lpstr>VAS084_F_Tiesiogiaipask1Nuotekuvalymas1</vt:lpstr>
      <vt:lpstr>'Forma 13'!VAS084_F_Tiesiogiaipask1Pavirsiniunuot1</vt:lpstr>
      <vt:lpstr>VAS084_F_Tiesiogiaipask1Pavirsiniunuot1</vt:lpstr>
      <vt:lpstr>'Forma 13'!VAS084_F_Transportoprie1Apskaitosveikla1</vt:lpstr>
      <vt:lpstr>VAS084_F_Transportoprie1Apskaitosveikla1</vt:lpstr>
      <vt:lpstr>'Forma 13'!VAS084_F_Transportoprie1Geriamojovande7</vt:lpstr>
      <vt:lpstr>VAS084_F_Transportoprie1Geriamojovande7</vt:lpstr>
      <vt:lpstr>'Forma 13'!VAS084_F_Transportoprie1Geriamojovande8</vt:lpstr>
      <vt:lpstr>VAS084_F_Transportoprie1Geriamojovande8</vt:lpstr>
      <vt:lpstr>'Forma 13'!VAS084_F_Transportoprie1Geriamojovande9</vt:lpstr>
      <vt:lpstr>VAS084_F_Transportoprie1Geriamojovande9</vt:lpstr>
      <vt:lpstr>'Forma 13'!VAS084_F_Transportoprie1Kitareguliuoja1</vt:lpstr>
      <vt:lpstr>VAS084_F_Transportoprie1Kitareguliuoja1</vt:lpstr>
      <vt:lpstr>'Forma 13'!VAS084_F_Transportoprie1Kitosveiklosne1</vt:lpstr>
      <vt:lpstr>VAS084_F_Transportoprie1Kitosveiklosne1</vt:lpstr>
      <vt:lpstr>'Forma 13'!VAS084_F_Transportoprie1Nuotekudumblot1</vt:lpstr>
      <vt:lpstr>VAS084_F_Transportoprie1Nuotekudumblot1</vt:lpstr>
      <vt:lpstr>'Forma 13'!VAS084_F_Transportoprie1Nuotekusurinki1</vt:lpstr>
      <vt:lpstr>VAS084_F_Transportoprie1Nuotekusurinki1</vt:lpstr>
      <vt:lpstr>'Forma 13'!VAS084_F_Transportoprie1Nuotekuvalymas1</vt:lpstr>
      <vt:lpstr>VAS084_F_Transportoprie1Nuotekuvalymas1</vt:lpstr>
      <vt:lpstr>'Forma 13'!VAS084_F_Transportoprie1Pavirsiniunuot1</vt:lpstr>
      <vt:lpstr>VAS084_F_Transportoprie1Pavirsiniunuot1</vt:lpstr>
      <vt:lpstr>'Forma 13'!VAS084_F_Transportoprie2Apskaitosveikla1</vt:lpstr>
      <vt:lpstr>VAS084_F_Transportoprie2Apskaitosveikla1</vt:lpstr>
      <vt:lpstr>'Forma 13'!VAS084_F_Transportoprie2Geriamojovande7</vt:lpstr>
      <vt:lpstr>VAS084_F_Transportoprie2Geriamojovande7</vt:lpstr>
      <vt:lpstr>'Forma 13'!VAS084_F_Transportoprie2Geriamojovande8</vt:lpstr>
      <vt:lpstr>VAS084_F_Transportoprie2Geriamojovande8</vt:lpstr>
      <vt:lpstr>'Forma 13'!VAS084_F_Transportoprie2Geriamojovande9</vt:lpstr>
      <vt:lpstr>VAS084_F_Transportoprie2Geriamojovande9</vt:lpstr>
      <vt:lpstr>'Forma 13'!VAS084_F_Transportoprie2Kitareguliuoja1</vt:lpstr>
      <vt:lpstr>VAS084_F_Transportoprie2Kitareguliuoja1</vt:lpstr>
      <vt:lpstr>'Forma 13'!VAS084_F_Transportoprie2Kitosveiklosne1</vt:lpstr>
      <vt:lpstr>VAS084_F_Transportoprie2Kitosveiklosne1</vt:lpstr>
      <vt:lpstr>'Forma 13'!VAS084_F_Transportoprie2Nuotekudumblot1</vt:lpstr>
      <vt:lpstr>VAS084_F_Transportoprie2Nuotekudumblot1</vt:lpstr>
      <vt:lpstr>'Forma 13'!VAS084_F_Transportoprie2Nuotekusurinki1</vt:lpstr>
      <vt:lpstr>VAS084_F_Transportoprie2Nuotekusurinki1</vt:lpstr>
      <vt:lpstr>'Forma 13'!VAS084_F_Transportoprie2Nuotekuvalymas1</vt:lpstr>
      <vt:lpstr>VAS084_F_Transportoprie2Nuotekuvalymas1</vt:lpstr>
      <vt:lpstr>'Forma 13'!VAS084_F_Transportoprie2Pavirsiniunuot1</vt:lpstr>
      <vt:lpstr>VAS084_F_Transportoprie2Pavirsiniunuot1</vt:lpstr>
      <vt:lpstr>'Forma 13'!VAS084_F_Transportoprie3Apskaitosveikla1</vt:lpstr>
      <vt:lpstr>VAS084_F_Transportoprie3Apskaitosveikla1</vt:lpstr>
      <vt:lpstr>'Forma 13'!VAS084_F_Transportoprie3Geriamojovande7</vt:lpstr>
      <vt:lpstr>VAS084_F_Transportoprie3Geriamojovande7</vt:lpstr>
      <vt:lpstr>'Forma 13'!VAS084_F_Transportoprie3Geriamojovande8</vt:lpstr>
      <vt:lpstr>VAS084_F_Transportoprie3Geriamojovande8</vt:lpstr>
      <vt:lpstr>'Forma 13'!VAS084_F_Transportoprie3Geriamojovande9</vt:lpstr>
      <vt:lpstr>VAS084_F_Transportoprie3Geriamojovande9</vt:lpstr>
      <vt:lpstr>'Forma 13'!VAS084_F_Transportoprie3Kitareguliuoja1</vt:lpstr>
      <vt:lpstr>VAS084_F_Transportoprie3Kitareguliuoja1</vt:lpstr>
      <vt:lpstr>'Forma 13'!VAS084_F_Transportoprie3Kitosveiklosne1</vt:lpstr>
      <vt:lpstr>VAS084_F_Transportoprie3Kitosveiklosne1</vt:lpstr>
      <vt:lpstr>'Forma 13'!VAS084_F_Transportoprie3Nuotekudumblot1</vt:lpstr>
      <vt:lpstr>VAS084_F_Transportoprie3Nuotekudumblot1</vt:lpstr>
      <vt:lpstr>'Forma 13'!VAS084_F_Transportoprie3Nuotekusurinki1</vt:lpstr>
      <vt:lpstr>VAS084_F_Transportoprie3Nuotekusurinki1</vt:lpstr>
      <vt:lpstr>'Forma 13'!VAS084_F_Transportoprie3Nuotekuvalymas1</vt:lpstr>
      <vt:lpstr>VAS084_F_Transportoprie3Nuotekuvalymas1</vt:lpstr>
      <vt:lpstr>'Forma 13'!VAS084_F_Transportoprie3Pavirsiniunuot1</vt:lpstr>
      <vt:lpstr>VAS084_F_Transportoprie3Pavirsiniunuot1</vt:lpstr>
      <vt:lpstr>'Forma 13'!VAS084_F_Vandenssiurbli1Apskaitosveikla1</vt:lpstr>
      <vt:lpstr>VAS084_F_Vandenssiurbli1Apskaitosveikla1</vt:lpstr>
      <vt:lpstr>'Forma 13'!VAS084_F_Vandenssiurbli1Geriamojovande7</vt:lpstr>
      <vt:lpstr>VAS084_F_Vandenssiurbli1Geriamojovande7</vt:lpstr>
      <vt:lpstr>'Forma 13'!VAS084_F_Vandenssiurbli1Geriamojovande8</vt:lpstr>
      <vt:lpstr>VAS084_F_Vandenssiurbli1Geriamojovande8</vt:lpstr>
      <vt:lpstr>'Forma 13'!VAS084_F_Vandenssiurbli1Geriamojovande9</vt:lpstr>
      <vt:lpstr>VAS084_F_Vandenssiurbli1Geriamojovande9</vt:lpstr>
      <vt:lpstr>'Forma 13'!VAS084_F_Vandenssiurbli1Kitareguliuoja1</vt:lpstr>
      <vt:lpstr>VAS084_F_Vandenssiurbli1Kitareguliuoja1</vt:lpstr>
      <vt:lpstr>'Forma 13'!VAS084_F_Vandenssiurbli1Kitosveiklosne1</vt:lpstr>
      <vt:lpstr>VAS084_F_Vandenssiurbli1Kitosveiklosne1</vt:lpstr>
      <vt:lpstr>'Forma 13'!VAS084_F_Vandenssiurbli1Nuotekudumblot1</vt:lpstr>
      <vt:lpstr>VAS084_F_Vandenssiurbli1Nuotekudumblot1</vt:lpstr>
      <vt:lpstr>'Forma 13'!VAS084_F_Vandenssiurbli1Nuotekusurinki1</vt:lpstr>
      <vt:lpstr>VAS084_F_Vandenssiurbli1Nuotekusurinki1</vt:lpstr>
      <vt:lpstr>'Forma 13'!VAS084_F_Vandenssiurbli1Nuotekuvalymas1</vt:lpstr>
      <vt:lpstr>VAS084_F_Vandenssiurbli1Nuotekuvalymas1</vt:lpstr>
      <vt:lpstr>'Forma 13'!VAS084_F_Vandenssiurbli1Pavirsiniunuot1</vt:lpstr>
      <vt:lpstr>VAS084_F_Vandenssiurbli1Pavirsiniunuot1</vt:lpstr>
      <vt:lpstr>'Forma 13'!VAS084_F_Vandenssiurbli2Apskaitosveikla1</vt:lpstr>
      <vt:lpstr>VAS084_F_Vandenssiurbli2Apskaitosveikla1</vt:lpstr>
      <vt:lpstr>'Forma 13'!VAS084_F_Vandenssiurbli2Geriamojovande7</vt:lpstr>
      <vt:lpstr>VAS084_F_Vandenssiurbli2Geriamojovande7</vt:lpstr>
      <vt:lpstr>'Forma 13'!VAS084_F_Vandenssiurbli2Geriamojovande8</vt:lpstr>
      <vt:lpstr>VAS084_F_Vandenssiurbli2Geriamojovande8</vt:lpstr>
      <vt:lpstr>'Forma 13'!VAS084_F_Vandenssiurbli2Geriamojovande9</vt:lpstr>
      <vt:lpstr>VAS084_F_Vandenssiurbli2Geriamojovande9</vt:lpstr>
      <vt:lpstr>'Forma 13'!VAS084_F_Vandenssiurbli2Kitareguliuoja1</vt:lpstr>
      <vt:lpstr>VAS084_F_Vandenssiurbli2Kitareguliuoja1</vt:lpstr>
      <vt:lpstr>'Forma 13'!VAS084_F_Vandenssiurbli2Kitosveiklosne1</vt:lpstr>
      <vt:lpstr>VAS084_F_Vandenssiurbli2Kitosveiklosne1</vt:lpstr>
      <vt:lpstr>'Forma 13'!VAS084_F_Vandenssiurbli2Nuotekudumblot1</vt:lpstr>
      <vt:lpstr>VAS084_F_Vandenssiurbli2Nuotekudumblot1</vt:lpstr>
      <vt:lpstr>'Forma 13'!VAS084_F_Vandenssiurbli2Nuotekusurinki1</vt:lpstr>
      <vt:lpstr>VAS084_F_Vandenssiurbli2Nuotekusurinki1</vt:lpstr>
      <vt:lpstr>'Forma 13'!VAS084_F_Vandenssiurbli2Nuotekuvalymas1</vt:lpstr>
      <vt:lpstr>VAS084_F_Vandenssiurbli2Nuotekuvalymas1</vt:lpstr>
      <vt:lpstr>'Forma 13'!VAS084_F_Vandenssiurbli2Pavirsiniunuot1</vt:lpstr>
      <vt:lpstr>VAS084_F_Vandenssiurbli2Pavirsiniunuot1</vt:lpstr>
      <vt:lpstr>'Forma 13'!VAS084_F_Vandenssiurbli3Apskaitosveikla1</vt:lpstr>
      <vt:lpstr>VAS084_F_Vandenssiurbli3Apskaitosveikla1</vt:lpstr>
      <vt:lpstr>'Forma 13'!VAS084_F_Vandenssiurbli3Geriamojovande7</vt:lpstr>
      <vt:lpstr>VAS084_F_Vandenssiurbli3Geriamojovande7</vt:lpstr>
      <vt:lpstr>'Forma 13'!VAS084_F_Vandenssiurbli3Geriamojovande8</vt:lpstr>
      <vt:lpstr>VAS084_F_Vandenssiurbli3Geriamojovande8</vt:lpstr>
      <vt:lpstr>'Forma 13'!VAS084_F_Vandenssiurbli3Geriamojovande9</vt:lpstr>
      <vt:lpstr>VAS084_F_Vandenssiurbli3Geriamojovande9</vt:lpstr>
      <vt:lpstr>'Forma 13'!VAS084_F_Vandenssiurbli3Kitareguliuoja1</vt:lpstr>
      <vt:lpstr>VAS084_F_Vandenssiurbli3Kitareguliuoja1</vt:lpstr>
      <vt:lpstr>'Forma 13'!VAS084_F_Vandenssiurbli3Kitosveiklosne1</vt:lpstr>
      <vt:lpstr>VAS084_F_Vandenssiurbli3Kitosveiklosne1</vt:lpstr>
      <vt:lpstr>'Forma 13'!VAS084_F_Vandenssiurbli3Nuotekudumblot1</vt:lpstr>
      <vt:lpstr>VAS084_F_Vandenssiurbli3Nuotekudumblot1</vt:lpstr>
      <vt:lpstr>'Forma 13'!VAS084_F_Vandenssiurbli3Nuotekusurinki1</vt:lpstr>
      <vt:lpstr>VAS084_F_Vandenssiurbli3Nuotekusurinki1</vt:lpstr>
      <vt:lpstr>'Forma 13'!VAS084_F_Vandenssiurbli3Nuotekuvalymas1</vt:lpstr>
      <vt:lpstr>VAS084_F_Vandenssiurbli3Nuotekuvalymas1</vt:lpstr>
      <vt:lpstr>'Forma 13'!VAS084_F_Vandenssiurbli3Pavirsiniunuot1</vt:lpstr>
      <vt:lpstr>VAS084_F_Vandenssiurbli3Pavirsiniunuot1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Darius Martišius</cp:lastModifiedBy>
  <cp:lastPrinted>2024-04-26T07:28:46Z</cp:lastPrinted>
  <dcterms:created xsi:type="dcterms:W3CDTF">2024-03-26T22:31:11Z</dcterms:created>
  <dcterms:modified xsi:type="dcterms:W3CDTF">2024-05-17T08:15:58Z</dcterms:modified>
</cp:coreProperties>
</file>